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showInkAnnotation="0" codeName="ThisWorkbook"/>
  <mc:AlternateContent xmlns:mc="http://schemas.openxmlformats.org/markup-compatibility/2006">
    <mc:Choice Requires="x15">
      <x15ac:absPath xmlns:x15ac="http://schemas.microsoft.com/office/spreadsheetml/2010/11/ac" url="I:\2023年暑假\中央高校\2023.07.15 关于开展2022年度中央高校基本科研业务费实施情况总结工作的通知\关于开展2022年度中央高校基本科研业务费实施情况总结工作的通知\"/>
    </mc:Choice>
  </mc:AlternateContent>
  <xr:revisionPtr revIDLastSave="0" documentId="13_ncr:1_{D8D6E57F-4F06-4D1E-868A-A78282D567AB}" xr6:coauthVersionLast="47" xr6:coauthVersionMax="47" xr10:uidLastSave="{00000000-0000-0000-0000-000000000000}"/>
  <bookViews>
    <workbookView xWindow="-120" yWindow="-120" windowWidth="38640" windowHeight="21240" tabRatio="525" activeTab="1" xr2:uid="{00000000-000D-0000-FFFF-FFFF00000000}"/>
  </bookViews>
  <sheets>
    <sheet name="填写说明" sheetId="2" r:id="rId1"/>
    <sheet name="项目信息统计表" sheetId="1" r:id="rId2"/>
    <sheet name="二级学科目录" sheetId="4" r:id="rId3"/>
    <sheet name="辅助数据" sheetId="5" state="hidden" r:id="rId4"/>
  </sheets>
  <externalReferences>
    <externalReference r:id="rId5"/>
    <externalReference r:id="rId6"/>
    <externalReference r:id="rId7"/>
    <externalReference r:id="rId8"/>
    <externalReference r:id="rId9"/>
    <externalReference r:id="rId10"/>
    <externalReference r:id="rId11"/>
    <externalReference r:id="rId12"/>
  </externalReferences>
  <definedNames>
    <definedName name="_xlnm._FilterDatabase" localSheetId="2" hidden="1">二级学科目录!$A$1:$C$1</definedName>
    <definedName name="_xlnm._FilterDatabase" localSheetId="3" hidden="1">辅助数据!$M$1:$M$625</definedName>
    <definedName name="_xlnm._FilterDatabase" localSheetId="1" hidden="1">项目信息统计表!$A$3:$AP$746</definedName>
    <definedName name="_Toc201935179" localSheetId="2">二级学科目录!$A$2</definedName>
    <definedName name="_Toc201935180" localSheetId="2">二级学科目录!$B$2</definedName>
    <definedName name="_Toc201935181" localSheetId="2">二级学科目录!$A$29</definedName>
    <definedName name="_Toc201935182" localSheetId="2">二级学科目录!$B$29</definedName>
    <definedName name="_Toc201935183" localSheetId="2">二级学科目录!$A$38</definedName>
    <definedName name="_Toc201935184" localSheetId="2">二级学科目录!$B$38</definedName>
    <definedName name="_Toc201935185" localSheetId="2">二级学科目录!$A$51</definedName>
    <definedName name="_Toc201935186" localSheetId="2">二级学科目录!$B$51</definedName>
    <definedName name="_Toc201935187" localSheetId="2">二级学科目录!$A$69</definedName>
    <definedName name="_Toc201935188" localSheetId="2">二级学科目录!$B$69</definedName>
    <definedName name="_Toc201935189" localSheetId="2">二级学科目录!$A$84</definedName>
    <definedName name="_Toc201935190" localSheetId="2">二级学科目录!$B$84</definedName>
    <definedName name="_Toc201935191" localSheetId="2">二级学科目录!$A$101</definedName>
    <definedName name="_Toc201935192" localSheetId="2">二级学科目录!$B$101</definedName>
    <definedName name="_Toc201935193" localSheetId="2">二级学科目录!$A$115</definedName>
    <definedName name="_Toc201935194" localSheetId="2">二级学科目录!$B$115</definedName>
    <definedName name="_Toc201935195" localSheetId="2">二级学科目录!$A$139</definedName>
    <definedName name="_Toc201935196" localSheetId="2">二级学科目录!$B$139</definedName>
    <definedName name="_Toc201935197" localSheetId="2">二级学科目录!$A$159</definedName>
    <definedName name="_Toc201935198" localSheetId="2">二级学科目录!$B$159</definedName>
    <definedName name="_Toc201935199" localSheetId="2">二级学科目录!$A$169</definedName>
    <definedName name="_Toc201935200" localSheetId="2">二级学科目录!$B$169</definedName>
    <definedName name="_Toc201935201" localSheetId="2">二级学科目录!$A$184</definedName>
    <definedName name="_Toc201935202" localSheetId="2">二级学科目录!$B$184</definedName>
    <definedName name="_Toc201935203" localSheetId="2">二级学科目录!$A$190</definedName>
    <definedName name="_Toc201935204" localSheetId="2">二级学科目录!$B$190</definedName>
    <definedName name="_Toc201935205" localSheetId="2">二级学科目录!$A$203</definedName>
    <definedName name="_Toc201935206" localSheetId="2">二级学科目录!$B$203</definedName>
    <definedName name="_Toc201935207" localSheetId="2">二级学科目录!$A$223</definedName>
    <definedName name="_Toc201935208" localSheetId="2">二级学科目录!$B$223</definedName>
    <definedName name="_Toc201935209" localSheetId="2">二级学科目录!$A$247</definedName>
    <definedName name="_Toc201935210" localSheetId="2">二级学科目录!$B$247</definedName>
    <definedName name="_Toc201935211" localSheetId="2">二级学科目录!$A$274</definedName>
    <definedName name="_Toc201935212" localSheetId="2">二级学科目录!$B$274</definedName>
    <definedName name="_Toc201935213" localSheetId="2">二级学科目录!$A$279</definedName>
    <definedName name="_Toc201935214" localSheetId="2">二级学科目录!$B$279</definedName>
    <definedName name="_Toc201935215" localSheetId="2">二级学科目录!$A$291</definedName>
    <definedName name="_Toc201935216" localSheetId="2">二级学科目录!$B$291</definedName>
    <definedName name="_Toc201935217" localSheetId="2">二级学科目录!$A$298</definedName>
    <definedName name="_Toc201935218" localSheetId="2">二级学科目录!$B$298</definedName>
    <definedName name="_Toc201935219" localSheetId="2">二级学科目录!$A$315</definedName>
    <definedName name="_Toc201935220" localSheetId="2">二级学科目录!$B$315</definedName>
    <definedName name="_Toc201935221" localSheetId="2">二级学科目录!$A$322</definedName>
    <definedName name="_Toc201935222" localSheetId="2">二级学科目录!$B$322</definedName>
    <definedName name="_Toc201935223" localSheetId="2">二级学科目录!$A$330</definedName>
    <definedName name="_Toc201935224" localSheetId="2">二级学科目录!$B$330</definedName>
    <definedName name="_Toc201935225" localSheetId="2">二级学科目录!$A$339</definedName>
    <definedName name="_Toc201935226" localSheetId="2">二级学科目录!$B$339</definedName>
    <definedName name="_Toc201935227" localSheetId="2">二级学科目录!$A$355</definedName>
    <definedName name="_Toc201935228" localSheetId="2">二级学科目录!$B$355</definedName>
    <definedName name="_Toc201935229" localSheetId="2">二级学科目录!$A$373</definedName>
    <definedName name="_Toc201935230" localSheetId="2">二级学科目录!$B$373</definedName>
    <definedName name="_Toc201935231" localSheetId="2">二级学科目录!$A$385</definedName>
    <definedName name="_Toc201935232" localSheetId="2">二级学科目录!$B$385</definedName>
    <definedName name="_Toc201935233" localSheetId="2">二级学科目录!$A$396</definedName>
    <definedName name="_Toc201935234" localSheetId="2">二级学科目录!$B$396</definedName>
    <definedName name="_Toc201935235" localSheetId="2">二级学科目录!$A$404</definedName>
    <definedName name="_Toc201935236" localSheetId="2">二级学科目录!$B$404</definedName>
    <definedName name="_Toc201935237" localSheetId="2">二级学科目录!$A$416</definedName>
    <definedName name="_Toc201935238" localSheetId="2">二级学科目录!$B$416</definedName>
    <definedName name="_Toc201935239" localSheetId="2">二级学科目录!$A$435</definedName>
    <definedName name="_Toc201935240" localSheetId="2">二级学科目录!$B$435</definedName>
    <definedName name="_Toc201935241" localSheetId="2">二级学科目录!$A$445</definedName>
    <definedName name="_Toc201935242" localSheetId="2">二级学科目录!$B$445</definedName>
    <definedName name="_Toc201935243" localSheetId="2">二级学科目录!$A$454</definedName>
    <definedName name="_Toc201935244" localSheetId="2">二级学科目录!$B$454</definedName>
    <definedName name="_Toc201935245" localSheetId="2">二级学科目录!$A$476</definedName>
    <definedName name="_Toc201935246" localSheetId="2">二级学科目录!$B$476</definedName>
    <definedName name="_Toc201935247" localSheetId="2">二级学科目录!$A$482</definedName>
    <definedName name="_Toc201935248" localSheetId="2">二级学科目录!$B$482</definedName>
    <definedName name="_Toc201935249" localSheetId="2">二级学科目录!$A$492</definedName>
    <definedName name="_Toc201935250" localSheetId="2">二级学科目录!$B$492</definedName>
    <definedName name="_Toc201935251" localSheetId="2">二级学科目录!$A$502</definedName>
    <definedName name="_Toc201935253" localSheetId="2">二级学科目录!$A$517</definedName>
    <definedName name="_Toc201935254" localSheetId="2">二级学科目录!$B$517</definedName>
    <definedName name="_Toc201935255" localSheetId="2">二级学科目录!$A$534</definedName>
    <definedName name="_Toc201935256" localSheetId="2">二级学科目录!$B$534</definedName>
    <definedName name="_Toc201935257" localSheetId="2">二级学科目录!$A$546</definedName>
    <definedName name="_Toc201935258" localSheetId="2">二级学科目录!$B$546</definedName>
    <definedName name="_Toc201935259" localSheetId="2">二级学科目录!$A$561</definedName>
    <definedName name="_Toc201935260" localSheetId="2">二级学科目录!$B$561</definedName>
    <definedName name="_Toc201935261" localSheetId="2">二级学科目录!$A$568</definedName>
    <definedName name="_Toc201935262" localSheetId="2">二级学科目录!$B$568</definedName>
    <definedName name="_Toc201935263" localSheetId="2">二级学科目录!$A$581</definedName>
    <definedName name="_Toc201935264" localSheetId="2">二级学科目录!$B$581</definedName>
    <definedName name="_Toc201935265" localSheetId="2">二级学科目录!$A$598</definedName>
    <definedName name="_Toc201935266" localSheetId="2">二级学科目录!$B$598</definedName>
    <definedName name="_Toc201935267" localSheetId="2">二级学科目录!$A$607</definedName>
    <definedName name="_Toc201935268" localSheetId="2">二级学科目录!$B$607</definedName>
    <definedName name="_Toc201935269" localSheetId="2">二级学科目录!$A$619</definedName>
    <definedName name="_Toc201935270" localSheetId="2">二级学科目录!$B$619</definedName>
    <definedName name="_Toc201935271" localSheetId="2">二级学科目录!$A$640</definedName>
    <definedName name="_Toc201935272" localSheetId="2">二级学科目录!$B$640</definedName>
    <definedName name="_Toc201935273" localSheetId="2">二级学科目录!$A$652</definedName>
    <definedName name="_Toc201935274" localSheetId="2">二级学科目录!$B$652</definedName>
    <definedName name="_Toc201935275" localSheetId="2">二级学科目录!$A$679</definedName>
    <definedName name="_Toc201935276" localSheetId="2">二级学科目录!$B$679</definedName>
    <definedName name="_Toc201935277" localSheetId="2">二级学科目录!$A$694</definedName>
    <definedName name="_Toc201935278" localSheetId="2">二级学科目录!$B$694</definedName>
    <definedName name="_Toc201935279" localSheetId="2">二级学科目录!$A$710</definedName>
    <definedName name="_Toc201935280" localSheetId="2">二级学科目录!$B$710</definedName>
    <definedName name="_Toc201935281" localSheetId="2">二级学科目录!$A$719</definedName>
    <definedName name="_Toc201935282" localSheetId="2">二级学科目录!$B$719</definedName>
    <definedName name="_Toc201935283" localSheetId="2">二级学科目录!$A$758</definedName>
    <definedName name="_Toc201935284" localSheetId="2">二级学科目录!$B$758</definedName>
    <definedName name="_Toc201935285" localSheetId="2">二级学科目录!$A$765</definedName>
    <definedName name="_Toc201935286" localSheetId="2">二级学科目录!$B$765</definedName>
    <definedName name="_Toc201935287" localSheetId="2">二级学科目录!$A$772</definedName>
    <definedName name="_Toc201935288" localSheetId="2">二级学科目录!$B$772</definedName>
    <definedName name="_Toc201935289" localSheetId="2">二级学科目录!$A$787</definedName>
    <definedName name="_Toc201935290" localSheetId="2">二级学科目录!$B$787</definedName>
    <definedName name="_Toc201935291" localSheetId="2">二级学科目录!$A$812</definedName>
    <definedName name="_Toc201935292" localSheetId="2">二级学科目录!$B$812</definedName>
    <definedName name="_Toc201935293" localSheetId="2">二级学科目录!$A$824</definedName>
    <definedName name="_Toc201935294" localSheetId="2">二级学科目录!$B$824</definedName>
    <definedName name="_Toc201935295" localSheetId="2">二级学科目录!$A$833</definedName>
    <definedName name="_Toc201935297" localSheetId="2">二级学科目录!$A$841</definedName>
    <definedName name="_Toc201935298" localSheetId="2">二级学科目录!$B$841</definedName>
    <definedName name="_Toc201935299" localSheetId="2">二级学科目录!$A$862</definedName>
    <definedName name="_Toc201935301" localSheetId="2">二级学科目录!$A$877</definedName>
    <definedName name="_Toc201935302" localSheetId="2">二级学科目录!$B$877</definedName>
    <definedName name="OLE_LINK3" localSheetId="2">二级学科目录!$B$809</definedName>
    <definedName name="拨款清单2016年度">辅助数据!#REF!</definedName>
    <definedName name="归档2016">'[1]2016'!$B$2:$O$408</definedName>
    <definedName name="国家文科基础学科人才培养和科学研究基地">辅助数据!$C$105:$C$117</definedName>
    <definedName name="国家重点实验室">辅助数据!$A$105:$A$106</definedName>
    <definedName name="国民经济行业分类代码">辅助数据!$E$2:$F$98</definedName>
    <definedName name="教育部重点实验室">辅助数据!$B$105:$B$116</definedName>
    <definedName name="其他省部级重点实验室">辅助数据!$D$105:$D$138</definedName>
    <definedName name="清单">'[2]2017年立项清单'!$B$2:$E$303</definedName>
    <definedName name="省部级以下重点实验室">#REF!</definedName>
    <definedName name="无">辅助数据!$E$105</definedName>
    <definedName name="学院编号">辅助数据!$I$2:$J$21</definedName>
    <definedName name="一级学科代码">辅助数据!$A$2:$B$64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5" i="1" l="1"/>
  <c r="I6" i="1"/>
  <c r="I7" i="1"/>
  <c r="I8" i="1"/>
  <c r="I9" i="1"/>
  <c r="I10"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27" i="1"/>
  <c r="I128" i="1"/>
  <c r="I129" i="1"/>
  <c r="I130" i="1"/>
  <c r="I131" i="1"/>
  <c r="I132" i="1"/>
  <c r="I133" i="1"/>
  <c r="I134" i="1"/>
  <c r="I135" i="1"/>
  <c r="I136" i="1"/>
  <c r="I137" i="1"/>
  <c r="I138" i="1"/>
  <c r="I139" i="1"/>
  <c r="I140" i="1"/>
  <c r="I141" i="1"/>
  <c r="I142" i="1"/>
  <c r="I143" i="1"/>
  <c r="I144"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173" i="1"/>
  <c r="I174" i="1"/>
  <c r="I175" i="1"/>
  <c r="I176" i="1"/>
  <c r="I177" i="1"/>
  <c r="I178" i="1"/>
  <c r="I179" i="1"/>
  <c r="I180" i="1"/>
  <c r="I181" i="1"/>
  <c r="I182" i="1"/>
  <c r="I183" i="1"/>
  <c r="I184" i="1"/>
  <c r="I185" i="1"/>
  <c r="I186" i="1"/>
  <c r="I187" i="1"/>
  <c r="I188" i="1"/>
  <c r="I189" i="1"/>
  <c r="I190" i="1"/>
  <c r="I191" i="1"/>
  <c r="I192" i="1"/>
  <c r="I193" i="1"/>
  <c r="I194" i="1"/>
  <c r="I195" i="1"/>
  <c r="I196" i="1"/>
  <c r="I197" i="1"/>
  <c r="I198" i="1"/>
  <c r="I199" i="1"/>
  <c r="I200"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226" i="1"/>
  <c r="I227" i="1"/>
  <c r="I228" i="1"/>
  <c r="I229" i="1"/>
  <c r="I230" i="1"/>
  <c r="I231" i="1"/>
  <c r="I232" i="1"/>
  <c r="I233" i="1"/>
  <c r="I234" i="1"/>
  <c r="I235" i="1"/>
  <c r="I236" i="1"/>
  <c r="I237" i="1"/>
  <c r="I238" i="1"/>
  <c r="I239" i="1"/>
  <c r="I240" i="1"/>
  <c r="I241" i="1"/>
  <c r="I242" i="1"/>
  <c r="I243" i="1"/>
  <c r="I244" i="1"/>
  <c r="I245" i="1"/>
  <c r="I246" i="1"/>
  <c r="I247" i="1"/>
  <c r="I248" i="1"/>
  <c r="I249" i="1"/>
  <c r="I250" i="1"/>
  <c r="I251" i="1"/>
  <c r="I252" i="1"/>
  <c r="I253" i="1"/>
  <c r="I254" i="1"/>
  <c r="I255" i="1"/>
  <c r="I256" i="1"/>
  <c r="I257" i="1"/>
  <c r="I258" i="1"/>
  <c r="I259" i="1"/>
  <c r="I260" i="1"/>
  <c r="I261" i="1"/>
  <c r="I262" i="1"/>
  <c r="I263" i="1"/>
  <c r="I264" i="1"/>
  <c r="I265" i="1"/>
  <c r="I266" i="1"/>
  <c r="I267" i="1"/>
  <c r="I268" i="1"/>
  <c r="I269" i="1"/>
  <c r="I270" i="1"/>
  <c r="I271" i="1"/>
  <c r="I272" i="1"/>
  <c r="I273" i="1"/>
  <c r="I274" i="1"/>
  <c r="I275" i="1"/>
  <c r="I276" i="1"/>
  <c r="I277" i="1"/>
  <c r="I278" i="1"/>
  <c r="I279" i="1"/>
  <c r="I280" i="1"/>
  <c r="I281" i="1"/>
  <c r="I282" i="1"/>
  <c r="I283" i="1"/>
  <c r="I284" i="1"/>
  <c r="I285" i="1"/>
  <c r="I286" i="1"/>
  <c r="I287" i="1"/>
  <c r="I288" i="1"/>
  <c r="I289" i="1"/>
  <c r="I290" i="1"/>
  <c r="I291" i="1"/>
  <c r="I292" i="1"/>
  <c r="I293" i="1"/>
  <c r="I294" i="1"/>
  <c r="I295" i="1"/>
  <c r="I296" i="1"/>
  <c r="I297" i="1"/>
  <c r="I298" i="1"/>
  <c r="I299" i="1"/>
  <c r="I300" i="1"/>
  <c r="I301" i="1"/>
  <c r="I302" i="1"/>
  <c r="I303" i="1"/>
  <c r="I304" i="1"/>
  <c r="I305" i="1"/>
  <c r="I306" i="1"/>
  <c r="I307" i="1"/>
  <c r="I308" i="1"/>
  <c r="I309" i="1"/>
  <c r="I310" i="1"/>
  <c r="I311" i="1"/>
  <c r="I312" i="1"/>
  <c r="I313" i="1"/>
  <c r="I314" i="1"/>
  <c r="I315" i="1"/>
  <c r="I316" i="1"/>
  <c r="I317" i="1"/>
  <c r="I318" i="1"/>
  <c r="I319" i="1"/>
  <c r="I320" i="1"/>
  <c r="I321" i="1"/>
  <c r="I322" i="1"/>
  <c r="I323" i="1"/>
  <c r="I324" i="1"/>
  <c r="I325" i="1"/>
  <c r="I326" i="1"/>
  <c r="I327" i="1"/>
  <c r="I328" i="1"/>
  <c r="I329" i="1"/>
  <c r="I330" i="1"/>
  <c r="I331" i="1"/>
  <c r="I332" i="1"/>
  <c r="I333" i="1"/>
  <c r="I334" i="1"/>
  <c r="I335" i="1"/>
  <c r="I336" i="1"/>
  <c r="I337" i="1"/>
  <c r="I338" i="1"/>
  <c r="I339" i="1"/>
  <c r="I340" i="1"/>
  <c r="I341" i="1"/>
  <c r="I342" i="1"/>
  <c r="I343" i="1"/>
  <c r="I344" i="1"/>
  <c r="I345" i="1"/>
  <c r="I346" i="1"/>
  <c r="I347" i="1"/>
  <c r="I348" i="1"/>
  <c r="I349" i="1"/>
  <c r="I350" i="1"/>
  <c r="I351" i="1"/>
  <c r="I352" i="1"/>
  <c r="I353" i="1"/>
  <c r="I354" i="1"/>
  <c r="I355" i="1"/>
  <c r="I356" i="1"/>
  <c r="I357" i="1"/>
  <c r="I358" i="1"/>
  <c r="I359" i="1"/>
  <c r="I360" i="1"/>
  <c r="I361" i="1"/>
  <c r="I362" i="1"/>
  <c r="I363" i="1"/>
  <c r="I364" i="1"/>
  <c r="I365" i="1"/>
  <c r="I366" i="1"/>
  <c r="I367" i="1"/>
  <c r="I368" i="1"/>
  <c r="I369" i="1"/>
  <c r="I370" i="1"/>
  <c r="I371" i="1"/>
  <c r="I372" i="1"/>
  <c r="I373" i="1"/>
  <c r="I374" i="1"/>
  <c r="I375" i="1"/>
  <c r="I376" i="1"/>
  <c r="I377" i="1"/>
  <c r="I378" i="1"/>
  <c r="I379" i="1"/>
  <c r="I380" i="1"/>
  <c r="I381" i="1"/>
  <c r="I382" i="1"/>
  <c r="I383" i="1"/>
  <c r="I384" i="1"/>
  <c r="I385" i="1"/>
  <c r="I386" i="1"/>
  <c r="I387" i="1"/>
  <c r="I388" i="1"/>
  <c r="I389" i="1"/>
  <c r="I390" i="1"/>
  <c r="I391" i="1"/>
  <c r="I392" i="1"/>
  <c r="I393" i="1"/>
  <c r="I394" i="1"/>
  <c r="I395" i="1"/>
  <c r="I396" i="1"/>
  <c r="I397" i="1"/>
  <c r="I398" i="1"/>
  <c r="I399" i="1"/>
  <c r="I400" i="1"/>
  <c r="I401" i="1"/>
  <c r="I402" i="1"/>
  <c r="I403" i="1"/>
  <c r="I404" i="1"/>
  <c r="I405" i="1"/>
  <c r="I406" i="1"/>
  <c r="I407" i="1"/>
  <c r="I408" i="1"/>
  <c r="I409" i="1"/>
  <c r="I410" i="1"/>
  <c r="I411" i="1"/>
  <c r="I412" i="1"/>
  <c r="I413" i="1"/>
  <c r="I414" i="1"/>
  <c r="I415" i="1"/>
  <c r="I416" i="1"/>
  <c r="I417" i="1"/>
  <c r="I418" i="1"/>
  <c r="I419" i="1"/>
  <c r="I420" i="1"/>
  <c r="I421" i="1"/>
  <c r="I422" i="1"/>
  <c r="I423" i="1"/>
  <c r="I424" i="1"/>
  <c r="I425" i="1"/>
  <c r="I426" i="1"/>
  <c r="I427" i="1"/>
  <c r="I428" i="1"/>
  <c r="I429" i="1"/>
  <c r="I430" i="1"/>
  <c r="I431" i="1"/>
  <c r="I432" i="1"/>
  <c r="I433" i="1"/>
  <c r="I434" i="1"/>
  <c r="I435" i="1"/>
  <c r="I436" i="1"/>
  <c r="I437" i="1"/>
  <c r="I438" i="1"/>
  <c r="I439" i="1"/>
  <c r="I440" i="1"/>
  <c r="I441" i="1"/>
  <c r="I442" i="1"/>
  <c r="I443" i="1"/>
  <c r="I444" i="1"/>
  <c r="I445" i="1"/>
  <c r="I446" i="1"/>
  <c r="I447" i="1"/>
  <c r="I448" i="1"/>
  <c r="I449" i="1"/>
  <c r="I450" i="1"/>
  <c r="I451" i="1"/>
  <c r="I452" i="1"/>
  <c r="I453" i="1"/>
  <c r="I454" i="1"/>
  <c r="I455" i="1"/>
  <c r="I456" i="1"/>
  <c r="I457" i="1"/>
  <c r="I458" i="1"/>
  <c r="I459" i="1"/>
  <c r="I460" i="1"/>
  <c r="I461" i="1"/>
  <c r="I462" i="1"/>
  <c r="I463" i="1"/>
  <c r="I464" i="1"/>
  <c r="I465" i="1"/>
  <c r="I466" i="1"/>
  <c r="I467" i="1"/>
  <c r="I468" i="1"/>
  <c r="I469" i="1"/>
  <c r="I470" i="1"/>
  <c r="I471" i="1"/>
  <c r="I472" i="1"/>
  <c r="I473" i="1"/>
  <c r="I474" i="1"/>
  <c r="I475" i="1"/>
  <c r="I476" i="1"/>
  <c r="I477" i="1"/>
  <c r="I478" i="1"/>
  <c r="I479" i="1"/>
  <c r="I480" i="1"/>
  <c r="I481" i="1"/>
  <c r="I482" i="1"/>
  <c r="I483" i="1"/>
  <c r="I484" i="1"/>
  <c r="I485" i="1"/>
  <c r="I486" i="1"/>
  <c r="I487" i="1"/>
  <c r="I488" i="1"/>
  <c r="I489" i="1"/>
  <c r="I490" i="1"/>
  <c r="I491" i="1"/>
  <c r="I492" i="1"/>
  <c r="I493" i="1"/>
  <c r="I494" i="1"/>
  <c r="I495" i="1"/>
  <c r="I496" i="1"/>
  <c r="I497" i="1"/>
  <c r="I498" i="1"/>
  <c r="I499" i="1"/>
  <c r="I500" i="1"/>
  <c r="I501" i="1"/>
  <c r="I502" i="1"/>
  <c r="I503" i="1"/>
  <c r="I504" i="1"/>
  <c r="I505" i="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52" i="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37" i="1"/>
  <c r="G638" i="1"/>
  <c r="G639" i="1"/>
  <c r="G640"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4" i="1"/>
  <c r="Q30" i="1"/>
  <c r="Q29" i="1"/>
  <c r="Q92" i="1"/>
  <c r="Q25" i="1"/>
  <c r="Q24" i="1"/>
  <c r="Q23" i="1"/>
  <c r="Q164" i="1"/>
  <c r="Q163" i="1"/>
  <c r="Q162" i="1"/>
  <c r="Q161" i="1"/>
  <c r="Q190" i="1"/>
  <c r="Q91" i="1"/>
  <c r="Q90" i="1"/>
  <c r="Q89" i="1"/>
  <c r="Q130" i="1"/>
  <c r="Q129" i="1"/>
  <c r="Q128" i="1"/>
  <c r="Q127" i="1"/>
  <c r="Q126" i="1"/>
  <c r="Q125" i="1"/>
  <c r="Q66" i="1"/>
  <c r="Q65" i="1"/>
  <c r="Q67" i="1"/>
  <c r="Q68" i="1"/>
  <c r="Q69" i="1"/>
  <c r="Q70" i="1"/>
  <c r="Q71" i="1"/>
  <c r="Q72" i="1"/>
  <c r="Q73" i="1"/>
  <c r="Q131" i="1"/>
  <c r="Q132" i="1"/>
  <c r="Q133" i="1"/>
  <c r="Q134" i="1"/>
  <c r="Q93" i="1"/>
  <c r="Q94" i="1"/>
  <c r="Q95" i="1"/>
  <c r="Q150" i="1"/>
  <c r="Q151" i="1"/>
  <c r="Q165" i="1"/>
  <c r="Q166" i="1"/>
  <c r="Q31" i="1"/>
  <c r="Q100" i="1"/>
  <c r="Q135" i="1"/>
  <c r="Q195" i="1"/>
  <c r="Q194" i="1"/>
  <c r="Q193" i="1"/>
  <c r="Q99" i="1"/>
  <c r="Q98" i="1"/>
  <c r="Q97" i="1"/>
  <c r="Q28" i="1"/>
  <c r="Q10" i="1"/>
  <c r="Q9" i="1"/>
  <c r="Q8" i="1"/>
  <c r="Q7" i="1"/>
  <c r="Q6" i="1"/>
  <c r="Q5" i="1"/>
  <c r="Q22" i="1"/>
  <c r="Q21" i="1"/>
  <c r="Q20" i="1"/>
  <c r="Q19" i="1"/>
  <c r="Q18" i="1"/>
  <c r="Q17" i="1"/>
  <c r="Q16" i="1"/>
  <c r="Q15" i="1"/>
  <c r="Q14" i="1"/>
  <c r="Q13" i="1"/>
  <c r="Q160" i="1"/>
  <c r="Q159" i="1"/>
  <c r="Q158" i="1"/>
  <c r="Q157" i="1"/>
  <c r="Q156" i="1"/>
  <c r="Q155" i="1"/>
  <c r="Q154" i="1"/>
  <c r="Q153" i="1"/>
  <c r="Q187" i="1"/>
  <c r="Q186" i="1"/>
  <c r="Q185" i="1"/>
  <c r="Q184" i="1"/>
  <c r="Q183" i="1"/>
  <c r="Q182" i="1"/>
  <c r="Q181" i="1"/>
  <c r="Q180" i="1"/>
  <c r="Q179" i="1"/>
  <c r="Q178" i="1"/>
  <c r="Q177" i="1"/>
  <c r="Q176" i="1"/>
  <c r="Q175" i="1"/>
  <c r="Q174" i="1"/>
  <c r="Q173" i="1"/>
  <c r="Q172" i="1"/>
  <c r="Q171" i="1"/>
  <c r="Q149" i="1"/>
  <c r="Q148" i="1"/>
  <c r="Q147" i="1"/>
  <c r="Q146" i="1"/>
  <c r="Q145" i="1"/>
  <c r="Q144" i="1"/>
  <c r="Q143" i="1"/>
  <c r="Q142" i="1"/>
  <c r="Q141" i="1"/>
  <c r="Q140" i="1"/>
  <c r="Q88" i="1"/>
  <c r="Q87" i="1"/>
  <c r="Q86" i="1"/>
  <c r="Q85" i="1"/>
  <c r="Q84" i="1"/>
  <c r="Q83" i="1"/>
  <c r="Q82" i="1"/>
  <c r="Q81" i="1"/>
  <c r="Q80" i="1"/>
  <c r="Q79" i="1"/>
  <c r="Q78" i="1"/>
  <c r="Q77" i="1"/>
  <c r="Q76" i="1"/>
  <c r="Q113" i="1"/>
  <c r="Q112" i="1"/>
  <c r="Q111" i="1"/>
  <c r="Q110" i="1"/>
  <c r="Q109" i="1"/>
  <c r="Q120" i="1"/>
  <c r="Q119" i="1"/>
  <c r="Q118" i="1"/>
  <c r="Q117" i="1"/>
  <c r="Q116" i="1"/>
  <c r="Q64" i="1"/>
  <c r="Q63" i="1"/>
  <c r="Q62" i="1"/>
  <c r="Q61" i="1"/>
  <c r="Q60" i="1"/>
  <c r="Q59" i="1"/>
  <c r="Q58" i="1"/>
  <c r="Q57" i="1"/>
  <c r="Q56" i="1"/>
  <c r="Q55" i="1"/>
  <c r="Q54" i="1"/>
  <c r="Q53" i="1"/>
  <c r="Q52" i="1"/>
  <c r="Q51" i="1"/>
  <c r="Q50" i="1"/>
  <c r="Q49" i="1"/>
  <c r="Q48" i="1"/>
  <c r="Q47" i="1"/>
  <c r="Q46" i="1"/>
  <c r="Q45" i="1"/>
  <c r="Q44" i="1"/>
  <c r="Q43" i="1"/>
  <c r="Q42" i="1"/>
  <c r="Q41" i="1"/>
  <c r="Q40" i="1"/>
  <c r="Q39" i="1"/>
  <c r="Q38" i="1"/>
  <c r="Q37" i="1"/>
  <c r="AK196" i="1" l="1"/>
  <c r="AM196" i="1" s="1"/>
  <c r="AK197" i="1"/>
  <c r="AM197" i="1" s="1"/>
  <c r="AK372" i="1"/>
  <c r="AM372" i="1" s="1"/>
  <c r="AK550" i="1"/>
  <c r="AM550" i="1" s="1"/>
  <c r="AK491" i="1"/>
  <c r="AM491" i="1" s="1"/>
  <c r="AK492" i="1"/>
  <c r="AM492" i="1" s="1"/>
  <c r="AK452" i="1"/>
  <c r="AM452" i="1" s="1"/>
  <c r="AK419" i="1"/>
  <c r="AM419" i="1" s="1"/>
  <c r="AK446" i="1"/>
  <c r="AM446" i="1" s="1"/>
  <c r="AK198" i="1"/>
  <c r="AM198" i="1" s="1"/>
  <c r="AK493" i="1"/>
  <c r="AM493" i="1" s="1"/>
  <c r="AK406" i="1"/>
  <c r="AM406" i="1" s="1"/>
  <c r="AK420" i="1"/>
  <c r="AM420" i="1" s="1"/>
  <c r="AK520" i="1"/>
  <c r="AM520" i="1" s="1"/>
  <c r="AK199" i="1"/>
  <c r="AM199" i="1" s="1"/>
  <c r="AK447" i="1"/>
  <c r="AM447" i="1" s="1"/>
  <c r="AK343" i="1"/>
  <c r="AM343" i="1" s="1"/>
  <c r="AK407" i="1"/>
  <c r="AM407" i="1" s="1"/>
  <c r="AK373" i="1"/>
  <c r="AM373" i="1" s="1"/>
  <c r="AK453" i="1"/>
  <c r="AM453" i="1" s="1"/>
  <c r="AK231" i="1"/>
  <c r="AM231" i="1" s="1"/>
  <c r="AK265" i="1"/>
  <c r="AM265" i="1" s="1"/>
  <c r="AK344" i="1"/>
  <c r="AM344" i="1" s="1"/>
  <c r="AK271" i="1"/>
  <c r="AM271" i="1" s="1"/>
  <c r="AK272" i="1"/>
  <c r="AM272" i="1" s="1"/>
  <c r="AK454" i="1"/>
  <c r="AM454" i="1" s="1"/>
  <c r="AK455" i="1"/>
  <c r="AM455" i="1" s="1"/>
  <c r="AK200" i="1"/>
  <c r="AM200" i="1" s="1"/>
  <c r="AK201" i="1"/>
  <c r="AM201" i="1" s="1"/>
  <c r="AK532" i="1"/>
  <c r="AM532" i="1" s="1"/>
  <c r="AK202" i="1"/>
  <c r="AM202" i="1" s="1"/>
  <c r="AK232" i="1"/>
  <c r="AM232" i="1" s="1"/>
  <c r="AK273" i="1"/>
  <c r="AM273" i="1" s="1"/>
  <c r="AK551" i="1"/>
  <c r="AM551" i="1" s="1"/>
  <c r="AK203" i="1"/>
  <c r="AM203" i="1" s="1"/>
  <c r="AK413" i="1"/>
  <c r="AM413" i="1" s="1"/>
  <c r="AK345" i="1"/>
  <c r="AM345" i="1" s="1"/>
  <c r="AK456" i="1"/>
  <c r="AM456" i="1" s="1"/>
  <c r="AK533" i="1"/>
  <c r="AM533" i="1" s="1"/>
  <c r="AK374" i="1"/>
  <c r="AM374" i="1" s="1"/>
  <c r="AK421" i="1"/>
  <c r="AM421" i="1" s="1"/>
  <c r="AK521" i="1"/>
  <c r="AM521" i="1" s="1"/>
  <c r="AK204" i="1"/>
  <c r="AM204" i="1" s="1"/>
  <c r="AK346" i="1"/>
  <c r="AM346" i="1" s="1"/>
  <c r="AK422" i="1"/>
  <c r="AM422" i="1" s="1"/>
  <c r="AK423" i="1"/>
  <c r="AM423" i="1" s="1"/>
  <c r="AK424" i="1"/>
  <c r="AM424" i="1" s="1"/>
  <c r="AK572" i="1"/>
  <c r="AM572" i="1" s="1"/>
  <c r="AK448" i="1"/>
  <c r="AM448" i="1" s="1"/>
  <c r="AK494" i="1"/>
  <c r="AM494" i="1" s="1"/>
  <c r="AK205" i="1"/>
  <c r="AM205" i="1" s="1"/>
  <c r="AK408" i="1"/>
  <c r="AM408" i="1" s="1"/>
  <c r="AK206" i="1"/>
  <c r="AM206" i="1" s="1"/>
  <c r="AK207" i="1"/>
  <c r="AM207" i="1" s="1"/>
  <c r="AK274" i="1"/>
  <c r="AM274" i="1" s="1"/>
  <c r="AK573" i="1"/>
  <c r="AM573" i="1" s="1"/>
  <c r="AK275" i="1"/>
  <c r="AM275" i="1" s="1"/>
  <c r="AK276" i="1"/>
  <c r="AM276" i="1" s="1"/>
  <c r="AK277" i="1"/>
  <c r="AM277" i="1" s="1"/>
  <c r="AK278" i="1"/>
  <c r="AM278" i="1" s="1"/>
  <c r="AK552" i="1"/>
  <c r="AM552" i="1" s="1"/>
  <c r="AK457" i="1"/>
  <c r="AM457" i="1" s="1"/>
  <c r="AK208" i="1"/>
  <c r="AM208" i="1" s="1"/>
  <c r="AK347" i="1"/>
  <c r="AM347" i="1" s="1"/>
  <c r="AK458" i="1"/>
  <c r="AM458" i="1" s="1"/>
  <c r="AK348" i="1"/>
  <c r="AM348" i="1" s="1"/>
  <c r="AK459" i="1"/>
  <c r="AM459" i="1" s="1"/>
  <c r="AK425" i="1"/>
  <c r="AM425" i="1" s="1"/>
  <c r="AK522" i="1"/>
  <c r="AM522" i="1" s="1"/>
  <c r="AK460" i="1"/>
  <c r="AM460" i="1" s="1"/>
  <c r="AK349" i="1"/>
  <c r="AM349" i="1" s="1"/>
  <c r="AK209" i="1"/>
  <c r="AM209" i="1" s="1"/>
  <c r="AK574" i="1"/>
  <c r="AM574" i="1" s="1"/>
  <c r="AK233" i="1"/>
  <c r="AM233" i="1" s="1"/>
  <c r="AK426" i="1"/>
  <c r="AM426" i="1" s="1"/>
  <c r="AK210" i="1"/>
  <c r="AM210" i="1" s="1"/>
  <c r="AK553" i="1"/>
  <c r="AM553" i="1" s="1"/>
  <c r="AK279" i="1"/>
  <c r="AM279" i="1" s="1"/>
  <c r="AK534" i="1"/>
  <c r="AM534" i="1" s="1"/>
  <c r="AK495" i="1"/>
  <c r="AM495" i="1" s="1"/>
  <c r="AK350" i="1"/>
  <c r="AM350" i="1" s="1"/>
  <c r="AK523" i="1"/>
  <c r="AM523" i="1" s="1"/>
  <c r="AK375" i="1"/>
  <c r="AM375" i="1" s="1"/>
  <c r="AK234" i="1"/>
  <c r="AM234" i="1" s="1"/>
  <c r="AK449" i="1"/>
  <c r="AM449" i="1" s="1"/>
  <c r="AK554" i="1"/>
  <c r="AM554" i="1" s="1"/>
  <c r="AK280" i="1"/>
  <c r="AM280" i="1" s="1"/>
  <c r="AK461" i="1"/>
  <c r="AM461" i="1" s="1"/>
  <c r="AK427" i="1"/>
  <c r="AM427" i="1" s="1"/>
  <c r="AK281" i="1"/>
  <c r="AM281" i="1" s="1"/>
  <c r="AK535" i="1"/>
  <c r="AM535" i="1" s="1"/>
  <c r="AK536" i="1"/>
  <c r="AM536" i="1" s="1"/>
  <c r="AK450" i="1"/>
  <c r="AM450" i="1" s="1"/>
  <c r="AK537" i="1"/>
  <c r="AM537" i="1" s="1"/>
  <c r="AK211" i="1"/>
  <c r="AM211" i="1" s="1"/>
  <c r="AK451" i="1"/>
  <c r="AM451" i="1" s="1"/>
  <c r="AK496" i="1"/>
  <c r="AM496" i="1" s="1"/>
  <c r="AK497" i="1"/>
  <c r="AM497" i="1" s="1"/>
  <c r="AK462" i="1"/>
  <c r="AM462" i="1" s="1"/>
  <c r="AK463" i="1"/>
  <c r="AM463" i="1" s="1"/>
  <c r="AK498" i="1"/>
  <c r="AM498" i="1" s="1"/>
  <c r="AK282" i="1"/>
  <c r="AM282" i="1" s="1"/>
  <c r="AK499" i="1"/>
  <c r="AM499" i="1" s="1"/>
  <c r="AK555" i="1"/>
  <c r="AM555" i="1" s="1"/>
  <c r="AK212" i="1"/>
  <c r="AM212" i="1" s="1"/>
  <c r="AK283" i="1"/>
  <c r="AM283" i="1" s="1"/>
  <c r="AK284" i="1"/>
  <c r="AM284" i="1" s="1"/>
  <c r="AK500" i="1"/>
  <c r="AM500" i="1" s="1"/>
  <c r="AK213" i="1"/>
  <c r="AM213" i="1" s="1"/>
  <c r="AK235" i="1"/>
  <c r="AM235" i="1" s="1"/>
  <c r="AK501" i="1"/>
  <c r="AM501" i="1" s="1"/>
  <c r="AK464" i="1"/>
  <c r="AM464" i="1" s="1"/>
  <c r="AK214" i="1"/>
  <c r="AM214" i="1" s="1"/>
  <c r="AK215" i="1"/>
  <c r="AM215" i="1" s="1"/>
  <c r="AK216" i="1"/>
  <c r="AM216" i="1" s="1"/>
  <c r="AK556" i="1"/>
  <c r="AM556" i="1" s="1"/>
  <c r="AK236" i="1"/>
  <c r="AM236" i="1" s="1"/>
  <c r="AK266" i="1"/>
  <c r="AM266" i="1" s="1"/>
  <c r="AK575" i="1"/>
  <c r="AM575" i="1" s="1"/>
  <c r="AK351" i="1"/>
  <c r="AM351" i="1" s="1"/>
  <c r="AK352" i="1"/>
  <c r="AM352" i="1" s="1"/>
  <c r="AK465" i="1"/>
  <c r="AM465" i="1" s="1"/>
  <c r="AK576" i="1"/>
  <c r="AM576" i="1" s="1"/>
  <c r="AK285" i="1"/>
  <c r="AM285" i="1" s="1"/>
  <c r="AK286" i="1"/>
  <c r="AM286" i="1" s="1"/>
  <c r="AK287" i="1"/>
  <c r="AM287" i="1" s="1"/>
  <c r="AK466" i="1"/>
  <c r="AM466" i="1" s="1"/>
  <c r="AK577" i="1"/>
  <c r="AM577" i="1" s="1"/>
  <c r="AK502" i="1"/>
  <c r="AM502" i="1" s="1"/>
  <c r="AK237" i="1"/>
  <c r="AM237" i="1" s="1"/>
  <c r="AK557" i="1"/>
  <c r="AM557" i="1" s="1"/>
  <c r="AK524" i="1"/>
  <c r="AM524" i="1" s="1"/>
  <c r="AK238" i="1"/>
  <c r="AM238" i="1" s="1"/>
  <c r="AK288" i="1"/>
  <c r="AM288" i="1" s="1"/>
  <c r="AK376" i="1"/>
  <c r="AM376" i="1" s="1"/>
  <c r="AK467" i="1"/>
  <c r="AM467" i="1" s="1"/>
  <c r="AK468" i="1"/>
  <c r="AM468" i="1" s="1"/>
  <c r="AK578" i="1"/>
  <c r="AM578" i="1" s="1"/>
  <c r="AK579" i="1"/>
  <c r="AM579" i="1" s="1"/>
  <c r="AK377" i="1"/>
  <c r="AM377" i="1" s="1"/>
  <c r="AK503" i="1"/>
  <c r="AM503" i="1" s="1"/>
  <c r="AK217" i="1"/>
  <c r="AM217" i="1" s="1"/>
  <c r="AK580" i="1"/>
  <c r="AM580" i="1" s="1"/>
  <c r="AK353" i="1"/>
  <c r="AM353" i="1" s="1"/>
  <c r="AK289" i="1"/>
  <c r="AM289" i="1" s="1"/>
  <c r="AK290" i="1"/>
  <c r="AM290" i="1" s="1"/>
  <c r="AK218" i="1"/>
  <c r="AM218" i="1" s="1"/>
  <c r="AK469" i="1"/>
  <c r="AM469" i="1" s="1"/>
  <c r="AK525" i="1"/>
  <c r="AM525" i="1" s="1"/>
  <c r="AK662" i="1"/>
  <c r="AM662" i="1" s="1"/>
  <c r="AK651" i="1"/>
  <c r="AM651" i="1" s="1"/>
  <c r="AK610" i="1"/>
  <c r="AM610" i="1" s="1"/>
  <c r="AK611" i="1"/>
  <c r="AM611" i="1" s="1"/>
  <c r="AK652" i="1"/>
  <c r="AM652" i="1" s="1"/>
  <c r="AK661" i="1"/>
  <c r="AM661" i="1" s="1"/>
  <c r="AK612" i="1"/>
  <c r="AM612" i="1" s="1"/>
  <c r="AK658" i="1"/>
  <c r="AM658" i="1" s="1"/>
  <c r="AK613" i="1"/>
  <c r="AM613" i="1" s="1"/>
  <c r="AK614" i="1"/>
  <c r="AM614" i="1" s="1"/>
  <c r="AK615" i="1"/>
  <c r="AM615" i="1" s="1"/>
  <c r="AK636" i="1"/>
  <c r="AM636" i="1" s="1"/>
  <c r="AK667" i="1"/>
  <c r="AM667" i="1" s="1"/>
  <c r="AK616" i="1"/>
  <c r="AM616" i="1" s="1"/>
  <c r="AK617" i="1"/>
  <c r="AM617" i="1" s="1"/>
  <c r="AK637" i="1"/>
  <c r="AM637" i="1" s="1"/>
  <c r="AK638" i="1"/>
  <c r="AM638" i="1" s="1"/>
  <c r="AK659" i="1"/>
  <c r="AM659" i="1" s="1"/>
  <c r="AK618" i="1"/>
  <c r="AM618" i="1" s="1"/>
  <c r="AK619" i="1"/>
  <c r="AM619" i="1" s="1"/>
  <c r="AK653" i="1"/>
  <c r="AM653" i="1" s="1"/>
  <c r="AK639" i="1"/>
  <c r="AM639" i="1" s="1"/>
  <c r="AK660" i="1"/>
  <c r="AM660" i="1" s="1"/>
  <c r="AK668" i="1"/>
  <c r="AM668" i="1" s="1"/>
  <c r="AK663" i="1"/>
  <c r="AM663" i="1" s="1"/>
  <c r="AK664" i="1"/>
  <c r="AM664" i="1" s="1"/>
  <c r="AK620" i="1"/>
  <c r="AM620" i="1" s="1"/>
  <c r="AK621" i="1"/>
  <c r="AM621" i="1" s="1"/>
  <c r="AK622" i="1"/>
  <c r="AM622" i="1" s="1"/>
  <c r="AK665" i="1"/>
  <c r="AM665" i="1" s="1"/>
  <c r="AK654" i="1"/>
  <c r="AM654" i="1" s="1"/>
  <c r="AK607" i="1"/>
  <c r="AM607" i="1" s="1"/>
  <c r="AK640" i="1"/>
  <c r="AM640" i="1" s="1"/>
  <c r="AK623" i="1"/>
  <c r="AM623" i="1" s="1"/>
  <c r="AK624" i="1"/>
  <c r="AM624" i="1" s="1"/>
  <c r="AK625" i="1"/>
  <c r="AM625" i="1" s="1"/>
  <c r="AK641" i="1"/>
  <c r="AM641" i="1" s="1"/>
  <c r="AK642" i="1"/>
  <c r="AM642" i="1" s="1"/>
  <c r="AK609" i="1"/>
  <c r="AM609" i="1" s="1"/>
  <c r="AK626" i="1"/>
  <c r="AM626" i="1" s="1"/>
  <c r="AK627" i="1"/>
  <c r="AM627" i="1" s="1"/>
  <c r="AK628" i="1"/>
  <c r="AM628" i="1" s="1"/>
  <c r="AK643" i="1"/>
  <c r="AM643" i="1" s="1"/>
  <c r="AK644" i="1"/>
  <c r="AM644" i="1" s="1"/>
  <c r="AK645" i="1"/>
  <c r="AM645" i="1" s="1"/>
  <c r="AK608" i="1"/>
  <c r="AM608" i="1" s="1"/>
  <c r="AK629" i="1"/>
  <c r="AM629" i="1" s="1"/>
  <c r="AK630" i="1"/>
  <c r="AM630" i="1" s="1"/>
  <c r="AK631" i="1"/>
  <c r="AM631" i="1" s="1"/>
  <c r="AK632" i="1"/>
  <c r="AM632" i="1" s="1"/>
  <c r="AK646" i="1"/>
  <c r="AM646" i="1" s="1"/>
  <c r="AK647" i="1"/>
  <c r="AM647" i="1" s="1"/>
  <c r="AK648" i="1"/>
  <c r="AM648" i="1" s="1"/>
  <c r="AK655" i="1"/>
  <c r="AM655" i="1" s="1"/>
  <c r="AK656" i="1"/>
  <c r="AM656" i="1" s="1"/>
  <c r="AK657" i="1"/>
  <c r="AM657" i="1" s="1"/>
  <c r="AK666" i="1"/>
  <c r="AM666" i="1" s="1"/>
  <c r="AK669" i="1"/>
  <c r="AM669" i="1" s="1"/>
  <c r="AK167" i="1"/>
  <c r="AM167" i="1" s="1"/>
  <c r="AK32" i="1"/>
  <c r="AM32" i="1" s="1"/>
  <c r="AK291" i="1"/>
  <c r="AM291" i="1" s="1"/>
  <c r="AK239" i="1"/>
  <c r="AM239" i="1" s="1"/>
  <c r="AK136" i="1"/>
  <c r="AM136" i="1" s="1"/>
  <c r="AK102" i="1"/>
  <c r="AM102" i="1" s="1"/>
  <c r="AK103" i="1"/>
  <c r="AM103" i="1" s="1"/>
  <c r="AK33" i="1"/>
  <c r="AM33" i="1" s="1"/>
  <c r="AK34" i="1"/>
  <c r="AM34" i="1" s="1"/>
  <c r="AK35" i="1"/>
  <c r="AM35" i="1" s="1"/>
  <c r="AK36" i="1"/>
  <c r="AM36" i="1" s="1"/>
  <c r="AK114" i="1"/>
  <c r="AM114" i="1" s="1"/>
  <c r="AK115" i="1"/>
  <c r="AM115" i="1" s="1"/>
  <c r="AK108" i="1"/>
  <c r="AM108" i="1" s="1"/>
  <c r="AK75" i="1"/>
  <c r="AM75" i="1" s="1"/>
  <c r="AK169" i="1"/>
  <c r="AM169" i="1" s="1"/>
  <c r="AK170" i="1"/>
  <c r="AM170" i="1" s="1"/>
  <c r="AK168" i="1"/>
  <c r="AM168" i="1" s="1"/>
  <c r="AK11" i="1"/>
  <c r="AM11" i="1" s="1"/>
  <c r="AK12" i="1"/>
  <c r="AM12" i="1" s="1"/>
  <c r="AK192" i="1"/>
  <c r="AM192" i="1" s="1"/>
  <c r="AK96" i="1"/>
  <c r="AM96" i="1" s="1"/>
  <c r="AK139" i="1"/>
  <c r="AM139" i="1" s="1"/>
  <c r="AK152" i="1"/>
  <c r="AM152" i="1" s="1"/>
  <c r="AK4" i="1"/>
  <c r="AM4" i="1" s="1"/>
  <c r="AK27" i="1"/>
  <c r="AM27" i="1" s="1"/>
  <c r="AK101" i="1"/>
  <c r="AM101" i="1" s="1"/>
  <c r="AK37" i="1"/>
  <c r="AM37" i="1" s="1"/>
  <c r="AK38" i="1"/>
  <c r="AM38" i="1" s="1"/>
  <c r="AK39" i="1"/>
  <c r="AM39" i="1" s="1"/>
  <c r="AK40" i="1"/>
  <c r="AM40" i="1" s="1"/>
  <c r="AK41" i="1"/>
  <c r="AM41" i="1" s="1"/>
  <c r="AK42" i="1"/>
  <c r="AM42" i="1" s="1"/>
  <c r="AK43" i="1"/>
  <c r="AM43" i="1" s="1"/>
  <c r="AK44" i="1"/>
  <c r="AM44" i="1" s="1"/>
  <c r="AK45" i="1"/>
  <c r="AM45" i="1" s="1"/>
  <c r="AK46" i="1"/>
  <c r="AM46" i="1" s="1"/>
  <c r="AK47" i="1"/>
  <c r="AM47" i="1" s="1"/>
  <c r="AK48" i="1"/>
  <c r="AM48" i="1" s="1"/>
  <c r="AK49" i="1"/>
  <c r="AM49" i="1" s="1"/>
  <c r="AK50" i="1"/>
  <c r="AM50" i="1" s="1"/>
  <c r="AK51" i="1"/>
  <c r="AM51" i="1" s="1"/>
  <c r="AK52" i="1"/>
  <c r="AM52" i="1" s="1"/>
  <c r="AK53" i="1"/>
  <c r="AM53" i="1" s="1"/>
  <c r="AK54" i="1"/>
  <c r="AM54" i="1" s="1"/>
  <c r="AK55" i="1"/>
  <c r="AM55" i="1" s="1"/>
  <c r="AK56" i="1"/>
  <c r="AM56" i="1" s="1"/>
  <c r="AK57" i="1"/>
  <c r="AM57" i="1" s="1"/>
  <c r="AK58" i="1"/>
  <c r="AM58" i="1" s="1"/>
  <c r="AK59" i="1"/>
  <c r="AM59" i="1" s="1"/>
  <c r="AK60" i="1"/>
  <c r="AM60" i="1" s="1"/>
  <c r="AK61" i="1"/>
  <c r="AM61" i="1" s="1"/>
  <c r="AK62" i="1"/>
  <c r="AM62" i="1" s="1"/>
  <c r="AK63" i="1"/>
  <c r="AM63" i="1" s="1"/>
  <c r="AK64" i="1"/>
  <c r="AM64" i="1" s="1"/>
  <c r="AK116" i="1"/>
  <c r="AM116" i="1" s="1"/>
  <c r="AK117" i="1"/>
  <c r="AM117" i="1" s="1"/>
  <c r="AK118" i="1"/>
  <c r="AM118" i="1" s="1"/>
  <c r="AK119" i="1"/>
  <c r="AM119" i="1" s="1"/>
  <c r="AK120" i="1"/>
  <c r="AM120" i="1" s="1"/>
  <c r="AK109" i="1"/>
  <c r="AM109" i="1" s="1"/>
  <c r="AK110" i="1"/>
  <c r="AM110" i="1" s="1"/>
  <c r="AK111" i="1"/>
  <c r="AM111" i="1" s="1"/>
  <c r="AK112" i="1"/>
  <c r="AM112" i="1" s="1"/>
  <c r="AK113" i="1"/>
  <c r="AM113" i="1" s="1"/>
  <c r="AK76" i="1"/>
  <c r="AM76" i="1" s="1"/>
  <c r="AK77" i="1"/>
  <c r="AM77" i="1" s="1"/>
  <c r="AK78" i="1"/>
  <c r="AM78" i="1" s="1"/>
  <c r="AK79" i="1"/>
  <c r="AM79" i="1" s="1"/>
  <c r="AK80" i="1"/>
  <c r="AM80" i="1" s="1"/>
  <c r="AK81" i="1"/>
  <c r="AM81" i="1" s="1"/>
  <c r="AK82" i="1"/>
  <c r="AM82" i="1" s="1"/>
  <c r="AK83" i="1"/>
  <c r="AM83" i="1" s="1"/>
  <c r="AK84" i="1"/>
  <c r="AM84" i="1" s="1"/>
  <c r="AK85" i="1"/>
  <c r="AM85" i="1" s="1"/>
  <c r="AK86" i="1"/>
  <c r="AM86" i="1" s="1"/>
  <c r="AK87" i="1"/>
  <c r="AM87" i="1" s="1"/>
  <c r="AK88" i="1"/>
  <c r="AM88" i="1" s="1"/>
  <c r="AK140" i="1"/>
  <c r="AM140" i="1" s="1"/>
  <c r="AK141" i="1"/>
  <c r="AM141" i="1" s="1"/>
  <c r="AK142" i="1"/>
  <c r="AM142" i="1" s="1"/>
  <c r="AK143" i="1"/>
  <c r="AM143" i="1" s="1"/>
  <c r="AK144" i="1"/>
  <c r="AM144" i="1" s="1"/>
  <c r="AK145" i="1"/>
  <c r="AM145" i="1" s="1"/>
  <c r="AK146" i="1"/>
  <c r="AM146" i="1" s="1"/>
  <c r="AK147" i="1"/>
  <c r="AM147" i="1" s="1"/>
  <c r="AK148" i="1"/>
  <c r="AM148" i="1" s="1"/>
  <c r="AK149" i="1"/>
  <c r="AM149" i="1" s="1"/>
  <c r="AK171" i="1"/>
  <c r="AM171" i="1" s="1"/>
  <c r="AK172" i="1"/>
  <c r="AM172" i="1" s="1"/>
  <c r="AK173" i="1"/>
  <c r="AM173" i="1" s="1"/>
  <c r="AK174" i="1"/>
  <c r="AM174" i="1" s="1"/>
  <c r="AK175" i="1"/>
  <c r="AM175" i="1" s="1"/>
  <c r="AK176" i="1"/>
  <c r="AM176" i="1" s="1"/>
  <c r="AK177" i="1"/>
  <c r="AM177" i="1" s="1"/>
  <c r="AK178" i="1"/>
  <c r="AM178" i="1" s="1"/>
  <c r="AK179" i="1"/>
  <c r="AM179" i="1" s="1"/>
  <c r="AK180" i="1"/>
  <c r="AM180" i="1" s="1"/>
  <c r="AK181" i="1"/>
  <c r="AM181" i="1" s="1"/>
  <c r="AK182" i="1"/>
  <c r="AM182" i="1" s="1"/>
  <c r="AK183" i="1"/>
  <c r="AM183" i="1" s="1"/>
  <c r="AK184" i="1"/>
  <c r="AM184" i="1" s="1"/>
  <c r="AK185" i="1"/>
  <c r="AM185" i="1" s="1"/>
  <c r="AK186" i="1"/>
  <c r="AM186" i="1" s="1"/>
  <c r="AK187" i="1"/>
  <c r="AM187" i="1" s="1"/>
  <c r="AK153" i="1"/>
  <c r="AM153" i="1" s="1"/>
  <c r="AK154" i="1"/>
  <c r="AM154" i="1" s="1"/>
  <c r="AK155" i="1"/>
  <c r="AM155" i="1" s="1"/>
  <c r="AK156" i="1"/>
  <c r="AM156" i="1" s="1"/>
  <c r="AK157" i="1"/>
  <c r="AM157" i="1" s="1"/>
  <c r="AK158" i="1"/>
  <c r="AM158" i="1" s="1"/>
  <c r="AK159" i="1"/>
  <c r="AM159" i="1" s="1"/>
  <c r="AK160" i="1"/>
  <c r="AM160" i="1" s="1"/>
  <c r="AK13" i="1"/>
  <c r="AM13" i="1" s="1"/>
  <c r="AK14" i="1"/>
  <c r="AM14" i="1" s="1"/>
  <c r="AK15" i="1"/>
  <c r="AM15" i="1" s="1"/>
  <c r="AK16" i="1"/>
  <c r="AM16" i="1" s="1"/>
  <c r="AK17" i="1"/>
  <c r="AM17" i="1" s="1"/>
  <c r="AK18" i="1"/>
  <c r="AM18" i="1" s="1"/>
  <c r="AK19" i="1"/>
  <c r="AM19" i="1" s="1"/>
  <c r="AK20" i="1"/>
  <c r="AM20" i="1" s="1"/>
  <c r="AK21" i="1"/>
  <c r="AM21" i="1" s="1"/>
  <c r="AK22" i="1"/>
  <c r="AM22" i="1" s="1"/>
  <c r="AK5" i="1"/>
  <c r="AM5" i="1" s="1"/>
  <c r="AK6" i="1"/>
  <c r="AM6" i="1" s="1"/>
  <c r="AK7" i="1"/>
  <c r="AM7" i="1" s="1"/>
  <c r="AK8" i="1"/>
  <c r="AM8" i="1" s="1"/>
  <c r="AK9" i="1"/>
  <c r="AM9" i="1" s="1"/>
  <c r="AK10" i="1"/>
  <c r="AM10" i="1" s="1"/>
  <c r="AK28" i="1"/>
  <c r="AM28" i="1" s="1"/>
  <c r="AK97" i="1"/>
  <c r="AM97" i="1" s="1"/>
  <c r="AK98" i="1"/>
  <c r="AM98" i="1" s="1"/>
  <c r="AK99" i="1"/>
  <c r="AM99" i="1" s="1"/>
  <c r="AK193" i="1"/>
  <c r="AM193" i="1" s="1"/>
  <c r="AK194" i="1"/>
  <c r="AM194" i="1" s="1"/>
  <c r="AK195" i="1"/>
  <c r="AM195" i="1" s="1"/>
  <c r="AK106" i="1"/>
  <c r="AM106" i="1" s="1"/>
  <c r="AK104" i="1"/>
  <c r="AM104" i="1" s="1"/>
  <c r="AK137" i="1"/>
  <c r="AM137" i="1" s="1"/>
  <c r="AK188" i="1"/>
  <c r="AM188" i="1" s="1"/>
  <c r="AK107" i="1"/>
  <c r="AM107" i="1" s="1"/>
  <c r="AK189" i="1"/>
  <c r="AM189" i="1" s="1"/>
  <c r="AK105" i="1"/>
  <c r="AM105" i="1" s="1"/>
  <c r="AK191" i="1"/>
  <c r="AM191" i="1" s="1"/>
  <c r="AK138" i="1"/>
  <c r="AM138" i="1" s="1"/>
  <c r="AK581" i="1"/>
  <c r="AM581" i="1" s="1"/>
  <c r="AK582" i="1"/>
  <c r="AM582" i="1" s="1"/>
  <c r="AK292" i="1"/>
  <c r="AM292" i="1" s="1"/>
  <c r="AK293" i="1"/>
  <c r="AM293" i="1" s="1"/>
  <c r="AK294" i="1"/>
  <c r="AM294" i="1" s="1"/>
  <c r="AK740" i="1"/>
  <c r="AM740" i="1" s="1"/>
  <c r="AK705" i="1"/>
  <c r="AM705" i="1" s="1"/>
  <c r="AK732" i="1"/>
  <c r="AM732" i="1" s="1"/>
  <c r="AK722" i="1"/>
  <c r="AM722" i="1" s="1"/>
  <c r="AK706" i="1"/>
  <c r="AM706" i="1" s="1"/>
  <c r="AK707" i="1"/>
  <c r="AM707" i="1" s="1"/>
  <c r="AK695" i="1"/>
  <c r="AM695" i="1" s="1"/>
  <c r="AK696" i="1"/>
  <c r="AM696" i="1" s="1"/>
  <c r="AK745" i="1"/>
  <c r="AM745" i="1" s="1"/>
  <c r="AK723" i="1"/>
  <c r="AM723" i="1" s="1"/>
  <c r="AK697" i="1"/>
  <c r="AM697" i="1" s="1"/>
  <c r="AK741" i="1"/>
  <c r="AM741" i="1" s="1"/>
  <c r="AK725" i="1"/>
  <c r="AM725" i="1" s="1"/>
  <c r="AK698" i="1"/>
  <c r="AM698" i="1" s="1"/>
  <c r="AK708" i="1"/>
  <c r="AM708" i="1" s="1"/>
  <c r="AK709" i="1"/>
  <c r="AM709" i="1" s="1"/>
  <c r="AK710" i="1"/>
  <c r="AM710" i="1" s="1"/>
  <c r="AK693" i="1"/>
  <c r="AM693" i="1" s="1"/>
  <c r="AK726" i="1"/>
  <c r="AM726" i="1" s="1"/>
  <c r="AK699" i="1"/>
  <c r="AM699" i="1" s="1"/>
  <c r="AK711" i="1"/>
  <c r="AM711" i="1" s="1"/>
  <c r="AK712" i="1"/>
  <c r="AM712" i="1" s="1"/>
  <c r="AK700" i="1"/>
  <c r="AM700" i="1" s="1"/>
  <c r="AK739" i="1"/>
  <c r="AM739" i="1" s="1"/>
  <c r="AK733" i="1"/>
  <c r="AM733" i="1" s="1"/>
  <c r="AK734" i="1"/>
  <c r="AM734" i="1" s="1"/>
  <c r="AK713" i="1"/>
  <c r="AM713" i="1" s="1"/>
  <c r="AK727" i="1"/>
  <c r="AM727" i="1" s="1"/>
  <c r="AK743" i="1"/>
  <c r="AM743" i="1" s="1"/>
  <c r="AK735" i="1"/>
  <c r="AM735" i="1" s="1"/>
  <c r="AK675" i="1"/>
  <c r="AM675" i="1" s="1"/>
  <c r="AK683" i="1"/>
  <c r="AM683" i="1" s="1"/>
  <c r="AK676" i="1"/>
  <c r="AM676" i="1" s="1"/>
  <c r="AK679" i="1"/>
  <c r="AM679" i="1" s="1"/>
  <c r="AK673" i="1"/>
  <c r="AM673" i="1" s="1"/>
  <c r="AK690" i="1"/>
  <c r="AM690" i="1" s="1"/>
  <c r="AK672" i="1"/>
  <c r="AM672" i="1" s="1"/>
  <c r="AK692" i="1"/>
  <c r="AM692" i="1" s="1"/>
  <c r="AK677" i="1"/>
  <c r="AM677" i="1" s="1"/>
  <c r="AK685" i="1"/>
  <c r="AM685" i="1" s="1"/>
  <c r="AK678" i="1"/>
  <c r="AM678" i="1" s="1"/>
  <c r="AK671" i="1"/>
  <c r="AM671" i="1" s="1"/>
  <c r="AK691" i="1"/>
  <c r="AM691" i="1" s="1"/>
  <c r="AK687" i="1"/>
  <c r="AM687" i="1" s="1"/>
  <c r="AK682" i="1"/>
  <c r="AM682" i="1" s="1"/>
  <c r="AK681" i="1"/>
  <c r="AM681" i="1" s="1"/>
  <c r="AK684" i="1"/>
  <c r="AM684" i="1" s="1"/>
  <c r="AK680" i="1"/>
  <c r="AM680" i="1" s="1"/>
  <c r="AK688" i="1"/>
  <c r="AM688" i="1" s="1"/>
  <c r="AK686" i="1"/>
  <c r="AM686" i="1" s="1"/>
  <c r="AK674" i="1"/>
  <c r="AM674" i="1" s="1"/>
  <c r="AK689" i="1"/>
  <c r="AM689" i="1" s="1"/>
  <c r="AK295" i="1"/>
  <c r="AM295" i="1" s="1"/>
  <c r="AK240" i="1"/>
  <c r="AM240" i="1" s="1"/>
  <c r="AK378" i="1"/>
  <c r="AM378" i="1" s="1"/>
  <c r="AK470" i="1"/>
  <c r="AM470" i="1" s="1"/>
  <c r="AK583" i="1"/>
  <c r="AM583" i="1" s="1"/>
  <c r="AK379" i="1"/>
  <c r="AM379" i="1" s="1"/>
  <c r="AK558" i="1"/>
  <c r="AM558" i="1" s="1"/>
  <c r="AK296" i="1"/>
  <c r="AM296" i="1" s="1"/>
  <c r="AK471" i="1"/>
  <c r="AM471" i="1" s="1"/>
  <c r="AK584" i="1"/>
  <c r="AM584" i="1" s="1"/>
  <c r="AK380" i="1"/>
  <c r="AM380" i="1" s="1"/>
  <c r="AK538" i="1"/>
  <c r="AM538" i="1" s="1"/>
  <c r="AK241" i="1"/>
  <c r="AM241" i="1" s="1"/>
  <c r="AK381" i="1"/>
  <c r="AM381" i="1" s="1"/>
  <c r="AK539" i="1"/>
  <c r="AM539" i="1" s="1"/>
  <c r="AK540" i="1"/>
  <c r="AM540" i="1" s="1"/>
  <c r="AK242" i="1"/>
  <c r="AM242" i="1" s="1"/>
  <c r="AK297" i="1"/>
  <c r="AM297" i="1" s="1"/>
  <c r="AK559" i="1"/>
  <c r="AM559" i="1" s="1"/>
  <c r="AK382" i="1"/>
  <c r="AM382" i="1" s="1"/>
  <c r="AK298" i="1"/>
  <c r="AM298" i="1" s="1"/>
  <c r="AK560" i="1"/>
  <c r="AM560" i="1" s="1"/>
  <c r="AK299" i="1"/>
  <c r="AM299" i="1" s="1"/>
  <c r="AK585" i="1"/>
  <c r="AM585" i="1" s="1"/>
  <c r="AK300" i="1"/>
  <c r="AM300" i="1" s="1"/>
  <c r="AK354" i="1"/>
  <c r="AM354" i="1" s="1"/>
  <c r="AK383" i="1"/>
  <c r="AM383" i="1" s="1"/>
  <c r="AK301" i="1"/>
  <c r="AM301" i="1" s="1"/>
  <c r="AK302" i="1"/>
  <c r="AM302" i="1" s="1"/>
  <c r="AK303" i="1"/>
  <c r="AM303" i="1" s="1"/>
  <c r="AK304" i="1"/>
  <c r="AM304" i="1" s="1"/>
  <c r="AK243" i="1"/>
  <c r="AM243" i="1" s="1"/>
  <c r="AK428" i="1"/>
  <c r="AM428" i="1" s="1"/>
  <c r="AK384" i="1"/>
  <c r="AM384" i="1" s="1"/>
  <c r="AK385" i="1"/>
  <c r="AM385" i="1" s="1"/>
  <c r="AK472" i="1"/>
  <c r="AM472" i="1" s="1"/>
  <c r="AK586" i="1"/>
  <c r="AM586" i="1" s="1"/>
  <c r="AK267" i="1"/>
  <c r="AM267" i="1" s="1"/>
  <c r="AK355" i="1"/>
  <c r="AM355" i="1" s="1"/>
  <c r="AK429" i="1"/>
  <c r="AM429" i="1" s="1"/>
  <c r="AK305" i="1"/>
  <c r="AM305" i="1" s="1"/>
  <c r="AK526" i="1"/>
  <c r="AM526" i="1" s="1"/>
  <c r="AK561" i="1"/>
  <c r="AM561" i="1" s="1"/>
  <c r="AK244" i="1"/>
  <c r="AM244" i="1" s="1"/>
  <c r="AK306" i="1"/>
  <c r="AM306" i="1" s="1"/>
  <c r="AK587" i="1"/>
  <c r="AM587" i="1" s="1"/>
  <c r="AK307" i="1"/>
  <c r="AM307" i="1" s="1"/>
  <c r="AK504" i="1"/>
  <c r="AM504" i="1" s="1"/>
  <c r="AK588" i="1"/>
  <c r="AM588" i="1" s="1"/>
  <c r="AK245" i="1"/>
  <c r="AM245" i="1" s="1"/>
  <c r="AK589" i="1"/>
  <c r="AM589" i="1" s="1"/>
  <c r="AK409" i="1"/>
  <c r="AM409" i="1" s="1"/>
  <c r="AK527" i="1"/>
  <c r="AM527" i="1" s="1"/>
  <c r="AK528" i="1"/>
  <c r="AM528" i="1" s="1"/>
  <c r="AK414" i="1"/>
  <c r="AM414" i="1" s="1"/>
  <c r="AK308" i="1"/>
  <c r="AM308" i="1" s="1"/>
  <c r="AK430" i="1"/>
  <c r="AM430" i="1" s="1"/>
  <c r="AK562" i="1"/>
  <c r="AM562" i="1" s="1"/>
  <c r="AK356" i="1"/>
  <c r="AM356" i="1" s="1"/>
  <c r="AK386" i="1"/>
  <c r="AM386" i="1" s="1"/>
  <c r="AK505" i="1"/>
  <c r="AM505" i="1" s="1"/>
  <c r="AK357" i="1"/>
  <c r="AM357" i="1" s="1"/>
  <c r="AK431" i="1"/>
  <c r="AM431" i="1" s="1"/>
  <c r="AK473" i="1"/>
  <c r="AM473" i="1" s="1"/>
  <c r="AK246" i="1"/>
  <c r="AM246" i="1" s="1"/>
  <c r="AK432" i="1"/>
  <c r="AM432" i="1" s="1"/>
  <c r="AK474" i="1"/>
  <c r="AM474" i="1" s="1"/>
  <c r="AK475" i="1"/>
  <c r="AM475" i="1" s="1"/>
  <c r="AK541" i="1"/>
  <c r="AM541" i="1" s="1"/>
  <c r="AK358" i="1"/>
  <c r="AM358" i="1" s="1"/>
  <c r="AK433" i="1"/>
  <c r="AM433" i="1" s="1"/>
  <c r="AK434" i="1"/>
  <c r="AM434" i="1" s="1"/>
  <c r="AK247" i="1"/>
  <c r="AM247" i="1" s="1"/>
  <c r="AK410" i="1"/>
  <c r="AM410" i="1" s="1"/>
  <c r="AK387" i="1"/>
  <c r="AM387" i="1" s="1"/>
  <c r="AK476" i="1"/>
  <c r="AM476" i="1" s="1"/>
  <c r="AK563" i="1"/>
  <c r="AM563" i="1" s="1"/>
  <c r="AK248" i="1"/>
  <c r="AM248" i="1" s="1"/>
  <c r="AK415" i="1"/>
  <c r="AM415" i="1" s="1"/>
  <c r="AK309" i="1"/>
  <c r="AM309" i="1" s="1"/>
  <c r="AK435" i="1"/>
  <c r="AM435" i="1" s="1"/>
  <c r="AK506" i="1"/>
  <c r="AM506" i="1" s="1"/>
  <c r="AK590" i="1"/>
  <c r="AM590" i="1" s="1"/>
  <c r="AK268" i="1"/>
  <c r="AM268" i="1" s="1"/>
  <c r="AK388" i="1"/>
  <c r="AM388" i="1" s="1"/>
  <c r="AK389" i="1"/>
  <c r="AM389" i="1" s="1"/>
  <c r="AK416" i="1"/>
  <c r="AM416" i="1" s="1"/>
  <c r="AK477" i="1"/>
  <c r="AM477" i="1" s="1"/>
  <c r="AK478" i="1"/>
  <c r="AM478" i="1" s="1"/>
  <c r="AK564" i="1"/>
  <c r="AM564" i="1" s="1"/>
  <c r="AK591" i="1"/>
  <c r="AM591" i="1" s="1"/>
  <c r="AK310" i="1"/>
  <c r="AM310" i="1" s="1"/>
  <c r="AK311" i="1"/>
  <c r="AM311" i="1" s="1"/>
  <c r="AK390" i="1"/>
  <c r="AM390" i="1" s="1"/>
  <c r="AK565" i="1"/>
  <c r="AM565" i="1" s="1"/>
  <c r="AK312" i="1"/>
  <c r="AM312" i="1" s="1"/>
  <c r="AK313" i="1"/>
  <c r="AM313" i="1" s="1"/>
  <c r="AK359" i="1"/>
  <c r="AM359" i="1" s="1"/>
  <c r="AK249" i="1"/>
  <c r="AM249" i="1" s="1"/>
  <c r="AK436" i="1"/>
  <c r="AM436" i="1" s="1"/>
  <c r="AK391" i="1"/>
  <c r="AM391" i="1" s="1"/>
  <c r="AK437" i="1"/>
  <c r="AM437" i="1" s="1"/>
  <c r="AK566" i="1"/>
  <c r="AM566" i="1" s="1"/>
  <c r="AK360" i="1"/>
  <c r="AM360" i="1" s="1"/>
  <c r="AK392" i="1"/>
  <c r="AM392" i="1" s="1"/>
  <c r="AK479" i="1"/>
  <c r="AM479" i="1" s="1"/>
  <c r="AK269" i="1"/>
  <c r="AM269" i="1" s="1"/>
  <c r="AK411" i="1"/>
  <c r="AM411" i="1" s="1"/>
  <c r="AK507" i="1"/>
  <c r="AM507" i="1" s="1"/>
  <c r="AK529" i="1"/>
  <c r="AM529" i="1" s="1"/>
  <c r="AK393" i="1"/>
  <c r="AM393" i="1" s="1"/>
  <c r="AK530" i="1"/>
  <c r="AM530" i="1" s="1"/>
  <c r="AK542" i="1"/>
  <c r="AM542" i="1" s="1"/>
  <c r="AK480" i="1"/>
  <c r="AM480" i="1" s="1"/>
  <c r="AK567" i="1"/>
  <c r="AM567" i="1" s="1"/>
  <c r="AK361" i="1"/>
  <c r="AM361" i="1" s="1"/>
  <c r="AK394" i="1"/>
  <c r="AM394" i="1" s="1"/>
  <c r="AK508" i="1"/>
  <c r="AM508" i="1" s="1"/>
  <c r="AK509" i="1"/>
  <c r="AM509" i="1" s="1"/>
  <c r="AK592" i="1"/>
  <c r="AM592" i="1" s="1"/>
  <c r="AK543" i="1"/>
  <c r="AM543" i="1" s="1"/>
  <c r="AK395" i="1"/>
  <c r="AM395" i="1" s="1"/>
  <c r="AK568" i="1"/>
  <c r="AM568" i="1" s="1"/>
  <c r="AK438" i="1"/>
  <c r="AM438" i="1" s="1"/>
  <c r="AK481" i="1"/>
  <c r="AM481" i="1" s="1"/>
  <c r="AK362" i="1"/>
  <c r="AM362" i="1" s="1"/>
  <c r="AK569" i="1"/>
  <c r="AM569" i="1" s="1"/>
  <c r="AK314" i="1"/>
  <c r="AM314" i="1" s="1"/>
  <c r="AK396" i="1"/>
  <c r="AM396" i="1" s="1"/>
  <c r="AK439" i="1"/>
  <c r="AM439" i="1" s="1"/>
  <c r="AK482" i="1"/>
  <c r="AM482" i="1" s="1"/>
  <c r="AK363" i="1"/>
  <c r="AM363" i="1" s="1"/>
  <c r="AK483" i="1"/>
  <c r="AM483" i="1" s="1"/>
  <c r="AK440" i="1"/>
  <c r="AM440" i="1" s="1"/>
  <c r="AK510" i="1"/>
  <c r="AM510" i="1" s="1"/>
  <c r="AK270" i="1"/>
  <c r="AM270" i="1" s="1"/>
  <c r="AK364" i="1"/>
  <c r="AM364" i="1" s="1"/>
  <c r="AK441" i="1"/>
  <c r="AM441" i="1" s="1"/>
  <c r="AK442" i="1"/>
  <c r="AM442" i="1" s="1"/>
  <c r="AK484" i="1"/>
  <c r="AM484" i="1" s="1"/>
  <c r="AK315" i="1"/>
  <c r="AM315" i="1" s="1"/>
  <c r="AK443" i="1"/>
  <c r="AM443" i="1" s="1"/>
  <c r="AK485" i="1"/>
  <c r="AM485" i="1" s="1"/>
  <c r="AK365" i="1"/>
  <c r="AM365" i="1" s="1"/>
  <c r="AK397" i="1"/>
  <c r="AM397" i="1" s="1"/>
  <c r="AK444" i="1"/>
  <c r="AM444" i="1" s="1"/>
  <c r="AK250" i="1"/>
  <c r="AM250" i="1" s="1"/>
  <c r="AK511" i="1"/>
  <c r="AM511" i="1" s="1"/>
  <c r="AK366" i="1"/>
  <c r="AM366" i="1" s="1"/>
  <c r="AK417" i="1"/>
  <c r="AM417" i="1" s="1"/>
  <c r="AK486" i="1"/>
  <c r="AM486" i="1" s="1"/>
  <c r="AK544" i="1"/>
  <c r="AM544" i="1" s="1"/>
  <c r="AK316" i="1"/>
  <c r="AM316" i="1" s="1"/>
  <c r="AK545" i="1"/>
  <c r="AM545" i="1" s="1"/>
  <c r="AK317" i="1"/>
  <c r="AM317" i="1" s="1"/>
  <c r="AK318" i="1"/>
  <c r="AM318" i="1" s="1"/>
  <c r="AK319" i="1"/>
  <c r="AM319" i="1" s="1"/>
  <c r="AK320" i="1"/>
  <c r="AM320" i="1" s="1"/>
  <c r="AK321" i="1"/>
  <c r="AM321" i="1" s="1"/>
  <c r="AK322" i="1"/>
  <c r="AM322" i="1" s="1"/>
  <c r="AK323" i="1"/>
  <c r="AM323" i="1" s="1"/>
  <c r="AK324" i="1"/>
  <c r="AM324" i="1" s="1"/>
  <c r="AK325" i="1"/>
  <c r="AM325" i="1" s="1"/>
  <c r="AK326" i="1"/>
  <c r="AM326" i="1" s="1"/>
  <c r="AK327" i="1"/>
  <c r="AM327" i="1" s="1"/>
  <c r="AK328" i="1"/>
  <c r="AM328" i="1" s="1"/>
  <c r="AK329" i="1"/>
  <c r="AM329" i="1" s="1"/>
  <c r="AK251" i="1"/>
  <c r="AM251" i="1" s="1"/>
  <c r="AK252" i="1"/>
  <c r="AM252" i="1" s="1"/>
  <c r="AK512" i="1"/>
  <c r="AM512" i="1" s="1"/>
  <c r="AK593" i="1"/>
  <c r="AM593" i="1" s="1"/>
  <c r="AK594" i="1"/>
  <c r="AM594" i="1" s="1"/>
  <c r="AK513" i="1"/>
  <c r="AM513" i="1" s="1"/>
  <c r="AK253" i="1"/>
  <c r="AM253" i="1" s="1"/>
  <c r="AK254" i="1"/>
  <c r="AM254" i="1" s="1"/>
  <c r="AK255" i="1"/>
  <c r="AM255" i="1" s="1"/>
  <c r="AK256" i="1"/>
  <c r="AM256" i="1" s="1"/>
  <c r="AK257" i="1"/>
  <c r="AM257" i="1" s="1"/>
  <c r="AK531" i="1"/>
  <c r="AM531" i="1" s="1"/>
  <c r="AK258" i="1"/>
  <c r="AM258" i="1" s="1"/>
  <c r="AK259" i="1"/>
  <c r="AM259" i="1" s="1"/>
  <c r="AK514" i="1"/>
  <c r="AM514" i="1" s="1"/>
  <c r="AK515" i="1"/>
  <c r="AM515" i="1" s="1"/>
  <c r="AK595" i="1"/>
  <c r="AM595" i="1" s="1"/>
  <c r="AK219" i="1"/>
  <c r="AM219" i="1" s="1"/>
  <c r="AK220" i="1"/>
  <c r="AM220" i="1" s="1"/>
  <c r="AK221" i="1"/>
  <c r="AM221" i="1" s="1"/>
  <c r="AK222" i="1"/>
  <c r="AM222" i="1" s="1"/>
  <c r="AK223" i="1"/>
  <c r="AM223" i="1" s="1"/>
  <c r="AK224" i="1"/>
  <c r="AM224" i="1" s="1"/>
  <c r="AK225" i="1"/>
  <c r="AM225" i="1" s="1"/>
  <c r="AK736" i="1"/>
  <c r="AM736" i="1" s="1"/>
  <c r="AK701" i="1"/>
  <c r="AM701" i="1" s="1"/>
  <c r="AK702" i="1"/>
  <c r="AM702" i="1" s="1"/>
  <c r="AK737" i="1"/>
  <c r="AM737" i="1" s="1"/>
  <c r="AK703" i="1"/>
  <c r="AM703" i="1" s="1"/>
  <c r="AK742" i="1"/>
  <c r="AM742" i="1" s="1"/>
  <c r="AK704" i="1"/>
  <c r="AM704" i="1" s="1"/>
  <c r="AK746" i="1"/>
  <c r="AM746" i="1" s="1"/>
  <c r="AK738" i="1"/>
  <c r="AM738" i="1" s="1"/>
  <c r="AK724" i="1"/>
  <c r="AM724" i="1" s="1"/>
  <c r="AK714" i="1"/>
  <c r="AM714" i="1" s="1"/>
  <c r="AK731" i="1"/>
  <c r="AM731" i="1" s="1"/>
  <c r="AK694" i="1"/>
  <c r="AM694" i="1" s="1"/>
  <c r="AK715" i="1"/>
  <c r="AM715" i="1" s="1"/>
  <c r="AK744" i="1"/>
  <c r="AM744" i="1" s="1"/>
  <c r="AK728" i="1"/>
  <c r="AM728" i="1" s="1"/>
  <c r="AK729" i="1"/>
  <c r="AM729" i="1" s="1"/>
  <c r="AK716" i="1"/>
  <c r="AM716" i="1" s="1"/>
  <c r="AK717" i="1"/>
  <c r="AM717" i="1" s="1"/>
  <c r="AK718" i="1"/>
  <c r="AM718" i="1" s="1"/>
  <c r="AK730" i="1"/>
  <c r="AM730" i="1" s="1"/>
  <c r="AK719" i="1"/>
  <c r="AM719" i="1" s="1"/>
  <c r="AK720" i="1"/>
  <c r="AM720" i="1" s="1"/>
  <c r="AK721" i="1"/>
  <c r="AM721" i="1" s="1"/>
  <c r="AK260" i="1"/>
  <c r="AM260" i="1" s="1"/>
  <c r="AK261" i="1"/>
  <c r="AM261" i="1" s="1"/>
  <c r="AK330" i="1"/>
  <c r="AM330" i="1" s="1"/>
  <c r="AK331" i="1"/>
  <c r="AM331" i="1" s="1"/>
  <c r="AK332" i="1"/>
  <c r="AM332" i="1" s="1"/>
  <c r="AK333" i="1"/>
  <c r="AM333" i="1" s="1"/>
  <c r="AK334" i="1"/>
  <c r="AM334" i="1" s="1"/>
  <c r="AK367" i="1"/>
  <c r="AM367" i="1" s="1"/>
  <c r="AK570" i="1"/>
  <c r="AM570" i="1" s="1"/>
  <c r="AK368" i="1"/>
  <c r="AM368" i="1" s="1"/>
  <c r="AK369" i="1"/>
  <c r="AM369" i="1" s="1"/>
  <c r="AK370" i="1"/>
  <c r="AM370" i="1" s="1"/>
  <c r="AK398" i="1"/>
  <c r="AM398" i="1" s="1"/>
  <c r="AK399" i="1"/>
  <c r="AM399" i="1" s="1"/>
  <c r="AK400" i="1"/>
  <c r="AM400" i="1" s="1"/>
  <c r="AK401" i="1"/>
  <c r="AM401" i="1" s="1"/>
  <c r="AK402" i="1"/>
  <c r="AM402" i="1" s="1"/>
  <c r="AK403" i="1"/>
  <c r="AM403" i="1" s="1"/>
  <c r="AK412" i="1"/>
  <c r="AM412" i="1" s="1"/>
  <c r="AK445" i="1"/>
  <c r="AM445" i="1" s="1"/>
  <c r="AK487" i="1"/>
  <c r="AM487" i="1" s="1"/>
  <c r="AK488" i="1"/>
  <c r="AM488" i="1" s="1"/>
  <c r="AK516" i="1"/>
  <c r="AM516" i="1" s="1"/>
  <c r="AK546" i="1"/>
  <c r="AM546" i="1" s="1"/>
  <c r="AK547" i="1"/>
  <c r="AM547" i="1" s="1"/>
  <c r="AK596" i="1"/>
  <c r="AM596" i="1" s="1"/>
  <c r="AK597" i="1"/>
  <c r="AM597" i="1" s="1"/>
  <c r="AK598" i="1"/>
  <c r="AM598" i="1" s="1"/>
  <c r="AK599" i="1"/>
  <c r="AM599" i="1" s="1"/>
  <c r="AK600" i="1"/>
  <c r="AM600" i="1" s="1"/>
  <c r="AK601" i="1"/>
  <c r="AM601" i="1" s="1"/>
  <c r="AK602" i="1"/>
  <c r="AM602" i="1" s="1"/>
  <c r="AK603" i="1"/>
  <c r="AM603" i="1" s="1"/>
  <c r="AK604" i="1"/>
  <c r="AM604" i="1" s="1"/>
  <c r="AK226" i="1"/>
  <c r="AM226" i="1" s="1"/>
  <c r="AK227" i="1"/>
  <c r="AM227" i="1" s="1"/>
  <c r="AK228" i="1"/>
  <c r="AM228" i="1" s="1"/>
  <c r="AK229" i="1"/>
  <c r="AM229" i="1" s="1"/>
  <c r="AK230" i="1"/>
  <c r="AM230" i="1" s="1"/>
  <c r="AK649" i="1"/>
  <c r="AM649" i="1" s="1"/>
  <c r="AK633" i="1"/>
  <c r="AM633" i="1" s="1"/>
  <c r="AK650" i="1"/>
  <c r="AM650" i="1" s="1"/>
  <c r="AK634" i="1"/>
  <c r="AM634" i="1" s="1"/>
  <c r="AK635" i="1"/>
  <c r="AM635" i="1" s="1"/>
  <c r="AK670" i="1"/>
  <c r="AM670" i="1" s="1"/>
  <c r="AK121" i="1"/>
  <c r="AM121" i="1" s="1"/>
  <c r="AK122" i="1"/>
  <c r="AM122" i="1" s="1"/>
  <c r="AK123" i="1"/>
  <c r="AM123" i="1" s="1"/>
  <c r="AK124" i="1"/>
  <c r="AM124" i="1" s="1"/>
  <c r="AK65" i="1"/>
  <c r="AM65" i="1" s="1"/>
  <c r="AK66" i="1"/>
  <c r="AM66" i="1" s="1"/>
  <c r="AK125" i="1"/>
  <c r="AM125" i="1" s="1"/>
  <c r="AK126" i="1"/>
  <c r="AM126" i="1" s="1"/>
  <c r="AK127" i="1"/>
  <c r="AM127" i="1" s="1"/>
  <c r="AK128" i="1"/>
  <c r="AM128" i="1" s="1"/>
  <c r="AK129" i="1"/>
  <c r="AM129" i="1" s="1"/>
  <c r="AK130" i="1"/>
  <c r="AM130" i="1" s="1"/>
  <c r="AK89" i="1"/>
  <c r="AM89" i="1" s="1"/>
  <c r="AK90" i="1"/>
  <c r="AM90" i="1" s="1"/>
  <c r="AK91" i="1"/>
  <c r="AM91" i="1" s="1"/>
  <c r="AK190" i="1"/>
  <c r="AM190" i="1" s="1"/>
  <c r="AK161" i="1"/>
  <c r="AM161" i="1" s="1"/>
  <c r="AK162" i="1"/>
  <c r="AM162" i="1" s="1"/>
  <c r="AK163" i="1"/>
  <c r="AM163" i="1" s="1"/>
  <c r="AK164" i="1"/>
  <c r="AM164" i="1" s="1"/>
  <c r="AK23" i="1"/>
  <c r="AM23" i="1" s="1"/>
  <c r="AK24" i="1"/>
  <c r="AM24" i="1" s="1"/>
  <c r="AK25" i="1"/>
  <c r="AM25" i="1" s="1"/>
  <c r="AK92" i="1"/>
  <c r="AM92" i="1" s="1"/>
  <c r="AK29" i="1"/>
  <c r="AM29" i="1" s="1"/>
  <c r="AK30" i="1"/>
  <c r="AM30" i="1" s="1"/>
  <c r="AK67" i="1"/>
  <c r="AM67" i="1" s="1"/>
  <c r="AK68" i="1"/>
  <c r="AM68" i="1" s="1"/>
  <c r="AK69" i="1"/>
  <c r="AM69" i="1" s="1"/>
  <c r="AK70" i="1"/>
  <c r="AM70" i="1" s="1"/>
  <c r="AK71" i="1"/>
  <c r="AM71" i="1" s="1"/>
  <c r="AK72" i="1"/>
  <c r="AM72" i="1" s="1"/>
  <c r="AK73" i="1"/>
  <c r="AM73" i="1" s="1"/>
  <c r="AK131" i="1"/>
  <c r="AM131" i="1" s="1"/>
  <c r="AK132" i="1"/>
  <c r="AM132" i="1" s="1"/>
  <c r="AK133" i="1"/>
  <c r="AM133" i="1" s="1"/>
  <c r="AK134" i="1"/>
  <c r="AM134" i="1" s="1"/>
  <c r="AK93" i="1"/>
  <c r="AM93" i="1" s="1"/>
  <c r="AK94" i="1"/>
  <c r="AM94" i="1" s="1"/>
  <c r="AK95" i="1"/>
  <c r="AM95" i="1" s="1"/>
  <c r="AK150" i="1"/>
  <c r="AM150" i="1" s="1"/>
  <c r="AK151" i="1"/>
  <c r="AM151" i="1" s="1"/>
  <c r="AK165" i="1"/>
  <c r="AM165" i="1" s="1"/>
  <c r="AK166" i="1"/>
  <c r="AM166" i="1" s="1"/>
  <c r="AK31" i="1"/>
  <c r="AM31" i="1" s="1"/>
  <c r="AK100" i="1"/>
  <c r="AM100" i="1" s="1"/>
  <c r="AK135" i="1"/>
  <c r="AM135" i="1" s="1"/>
  <c r="AK74" i="1"/>
  <c r="AM74" i="1" s="1"/>
  <c r="AK26" i="1"/>
  <c r="AM26" i="1" s="1"/>
  <c r="AK262" i="1"/>
  <c r="AM262" i="1" s="1"/>
  <c r="AK517" i="1"/>
  <c r="AM517" i="1" s="1"/>
  <c r="AK335" i="1"/>
  <c r="AM335" i="1" s="1"/>
  <c r="AK336" i="1"/>
  <c r="AM336" i="1" s="1"/>
  <c r="AK605" i="1"/>
  <c r="AM605" i="1" s="1"/>
  <c r="AK337" i="1"/>
  <c r="AM337" i="1" s="1"/>
  <c r="AK338" i="1"/>
  <c r="AM338" i="1" s="1"/>
  <c r="AK548" i="1"/>
  <c r="AM548" i="1" s="1"/>
  <c r="AK518" i="1"/>
  <c r="AM518" i="1" s="1"/>
  <c r="AK489" i="1"/>
  <c r="AM489" i="1" s="1"/>
  <c r="AK339" i="1"/>
  <c r="AM339" i="1" s="1"/>
  <c r="AK263" i="1"/>
  <c r="AM263" i="1" s="1"/>
  <c r="AK490" i="1"/>
  <c r="AM490" i="1" s="1"/>
  <c r="AK404" i="1"/>
  <c r="AM404" i="1" s="1"/>
  <c r="AK264" i="1"/>
  <c r="AM264" i="1" s="1"/>
  <c r="AK340" i="1"/>
  <c r="AM340" i="1" s="1"/>
  <c r="AK405" i="1"/>
  <c r="AM405" i="1" s="1"/>
  <c r="AK341" i="1"/>
  <c r="AM341" i="1" s="1"/>
  <c r="AK571" i="1"/>
  <c r="AM571" i="1" s="1"/>
  <c r="AK371" i="1"/>
  <c r="AM371" i="1" s="1"/>
  <c r="AK549" i="1"/>
  <c r="AM549" i="1" s="1"/>
  <c r="AK342" i="1"/>
  <c r="AM342" i="1" s="1"/>
  <c r="AK418" i="1"/>
  <c r="AM418" i="1" s="1"/>
  <c r="AK606" i="1"/>
  <c r="AM606" i="1" s="1"/>
  <c r="AK519" i="1"/>
  <c r="AM519" i="1" s="1"/>
  <c r="AH288" i="1"/>
  <c r="AH136" i="1"/>
  <c r="AH102" i="1"/>
  <c r="AH103" i="1"/>
  <c r="AH53" i="1"/>
  <c r="AH106" i="1"/>
  <c r="AH104" i="1"/>
  <c r="AH137" i="1"/>
  <c r="AH188" i="1"/>
  <c r="AH107" i="1"/>
  <c r="AH189" i="1"/>
  <c r="AH105" i="1"/>
  <c r="AH191" i="1"/>
  <c r="AH138" i="1"/>
  <c r="AH740" i="1"/>
  <c r="AH705" i="1"/>
  <c r="AH732" i="1"/>
  <c r="AH722" i="1"/>
  <c r="AH706" i="1"/>
  <c r="AH707" i="1"/>
  <c r="AH695" i="1"/>
  <c r="AH696" i="1"/>
  <c r="AH745" i="1"/>
  <c r="AH723" i="1"/>
  <c r="AH697" i="1"/>
  <c r="AH741" i="1"/>
  <c r="AH725" i="1"/>
  <c r="AH698" i="1"/>
  <c r="AH708" i="1"/>
  <c r="AH709" i="1"/>
  <c r="AH710" i="1"/>
  <c r="AH693" i="1"/>
  <c r="AH726" i="1"/>
  <c r="AH699" i="1"/>
  <c r="AH711" i="1"/>
  <c r="AH712" i="1"/>
  <c r="AH700" i="1"/>
  <c r="AH739" i="1"/>
  <c r="AH733" i="1"/>
  <c r="AH734" i="1"/>
  <c r="AH713" i="1"/>
  <c r="AH727" i="1"/>
  <c r="AH743" i="1"/>
  <c r="AH735" i="1"/>
  <c r="AH675" i="1"/>
  <c r="AH683" i="1"/>
  <c r="AH676" i="1"/>
  <c r="AH679" i="1"/>
  <c r="AH633" i="1"/>
  <c r="AH650" i="1"/>
  <c r="AH635" i="1"/>
  <c r="AH670" i="1"/>
  <c r="AH121" i="1"/>
  <c r="AH122" i="1"/>
  <c r="AH123" i="1"/>
  <c r="AH124" i="1"/>
  <c r="AH517" i="1"/>
  <c r="AF690" i="1"/>
  <c r="AH690" i="1" s="1"/>
  <c r="AF672" i="1"/>
  <c r="AH672" i="1" s="1"/>
  <c r="AF692" i="1"/>
  <c r="AH692" i="1" s="1"/>
  <c r="AF677" i="1"/>
  <c r="AH677" i="1" s="1"/>
  <c r="AF685" i="1"/>
  <c r="AH685" i="1" s="1"/>
  <c r="AF678" i="1"/>
  <c r="AH678" i="1" s="1"/>
  <c r="AF671" i="1"/>
  <c r="AH671" i="1" s="1"/>
  <c r="AF691" i="1"/>
  <c r="AH691" i="1" s="1"/>
  <c r="AF687" i="1"/>
  <c r="AH687" i="1" s="1"/>
  <c r="AF682" i="1"/>
  <c r="AH682" i="1" s="1"/>
  <c r="AF681" i="1"/>
  <c r="AH681" i="1" s="1"/>
  <c r="AF684" i="1"/>
  <c r="AH684" i="1" s="1"/>
  <c r="AF680" i="1"/>
  <c r="AH680" i="1" s="1"/>
  <c r="AF688" i="1"/>
  <c r="AH688" i="1" s="1"/>
  <c r="AF686" i="1"/>
  <c r="AH686" i="1" s="1"/>
  <c r="AF674" i="1"/>
  <c r="AH674" i="1" s="1"/>
  <c r="AF689" i="1"/>
  <c r="AH689" i="1" s="1"/>
  <c r="AF673" i="1"/>
  <c r="AH673" i="1" s="1"/>
  <c r="AF651" i="1"/>
  <c r="AH651" i="1" s="1"/>
  <c r="AF610" i="1"/>
  <c r="AH610" i="1" s="1"/>
  <c r="AF611" i="1"/>
  <c r="AH611" i="1" s="1"/>
  <c r="AF652" i="1"/>
  <c r="AH652" i="1" s="1"/>
  <c r="AF661" i="1"/>
  <c r="AH661" i="1" s="1"/>
  <c r="AF612" i="1"/>
  <c r="AH612" i="1" s="1"/>
  <c r="AF658" i="1"/>
  <c r="AH658" i="1" s="1"/>
  <c r="AF613" i="1"/>
  <c r="AH613" i="1" s="1"/>
  <c r="AF614" i="1"/>
  <c r="AH614" i="1" s="1"/>
  <c r="AF615" i="1"/>
  <c r="AH615" i="1" s="1"/>
  <c r="AF636" i="1"/>
  <c r="AH636" i="1" s="1"/>
  <c r="AF667" i="1"/>
  <c r="AH667" i="1" s="1"/>
  <c r="AF616" i="1"/>
  <c r="AH616" i="1" s="1"/>
  <c r="AF617" i="1"/>
  <c r="AH617" i="1" s="1"/>
  <c r="AF637" i="1"/>
  <c r="AH637" i="1" s="1"/>
  <c r="AF638" i="1"/>
  <c r="AH638" i="1" s="1"/>
  <c r="AF659" i="1"/>
  <c r="AH659" i="1" s="1"/>
  <c r="AF618" i="1"/>
  <c r="AH618" i="1" s="1"/>
  <c r="AF619" i="1"/>
  <c r="AH619" i="1" s="1"/>
  <c r="AF653" i="1"/>
  <c r="AH653" i="1" s="1"/>
  <c r="AF639" i="1"/>
  <c r="AH639" i="1" s="1"/>
  <c r="AF660" i="1"/>
  <c r="AH660" i="1" s="1"/>
  <c r="AF668" i="1"/>
  <c r="AH668" i="1" s="1"/>
  <c r="AF663" i="1"/>
  <c r="AH663" i="1" s="1"/>
  <c r="AF664" i="1"/>
  <c r="AH664" i="1" s="1"/>
  <c r="AF620" i="1"/>
  <c r="AH620" i="1" s="1"/>
  <c r="AF621" i="1"/>
  <c r="AH621" i="1" s="1"/>
  <c r="AF622" i="1"/>
  <c r="AH622" i="1" s="1"/>
  <c r="AF665" i="1"/>
  <c r="AH665" i="1" s="1"/>
  <c r="AF654" i="1"/>
  <c r="AH654" i="1" s="1"/>
  <c r="AF607" i="1"/>
  <c r="AH607" i="1" s="1"/>
  <c r="AF640" i="1"/>
  <c r="AH640" i="1" s="1"/>
  <c r="AF623" i="1"/>
  <c r="AH623" i="1" s="1"/>
  <c r="AF624" i="1"/>
  <c r="AH624" i="1" s="1"/>
  <c r="AF625" i="1"/>
  <c r="AH625" i="1" s="1"/>
  <c r="AF641" i="1"/>
  <c r="AH641" i="1" s="1"/>
  <c r="AF642" i="1"/>
  <c r="AH642" i="1" s="1"/>
  <c r="AF609" i="1"/>
  <c r="AH609" i="1" s="1"/>
  <c r="AF626" i="1"/>
  <c r="AH626" i="1" s="1"/>
  <c r="AF627" i="1"/>
  <c r="AH627" i="1" s="1"/>
  <c r="AF628" i="1"/>
  <c r="AH628" i="1" s="1"/>
  <c r="AF643" i="1"/>
  <c r="AH643" i="1" s="1"/>
  <c r="AF644" i="1"/>
  <c r="AH644" i="1" s="1"/>
  <c r="AF645" i="1"/>
  <c r="AH645" i="1" s="1"/>
  <c r="AF608" i="1"/>
  <c r="AH608" i="1" s="1"/>
  <c r="AF629" i="1"/>
  <c r="AH629" i="1" s="1"/>
  <c r="AF630" i="1"/>
  <c r="AH630" i="1" s="1"/>
  <c r="AF631" i="1"/>
  <c r="AH631" i="1" s="1"/>
  <c r="AF632" i="1"/>
  <c r="AH632" i="1" s="1"/>
  <c r="AF646" i="1"/>
  <c r="AH646" i="1" s="1"/>
  <c r="AF647" i="1"/>
  <c r="AH647" i="1" s="1"/>
  <c r="AF648" i="1"/>
  <c r="AH648" i="1" s="1"/>
  <c r="AF655" i="1"/>
  <c r="AH655" i="1" s="1"/>
  <c r="AF656" i="1"/>
  <c r="AH656" i="1" s="1"/>
  <c r="AF657" i="1"/>
  <c r="AH657" i="1" s="1"/>
  <c r="AF666" i="1"/>
  <c r="AH666" i="1" s="1"/>
  <c r="AF669" i="1"/>
  <c r="AH669" i="1" s="1"/>
  <c r="AF662" i="1"/>
  <c r="AH662" i="1" s="1"/>
  <c r="Q122" i="1" l="1"/>
  <c r="Q123" i="1"/>
  <c r="Q124" i="1"/>
  <c r="J328" i="1" l="1"/>
  <c r="J649" i="1"/>
  <c r="J121" i="1"/>
  <c r="L341" i="1"/>
  <c r="J341" i="1" s="1"/>
  <c r="L518" i="1"/>
  <c r="J518" i="1" s="1"/>
  <c r="L338" i="1"/>
  <c r="J338" i="1" s="1"/>
  <c r="L335" i="1"/>
  <c r="J335" i="1" s="1"/>
  <c r="L517" i="1"/>
  <c r="J517" i="1" s="1"/>
  <c r="L74" i="1"/>
  <c r="J74" i="1" s="1"/>
  <c r="L100" i="1"/>
  <c r="J100" i="1" s="1"/>
  <c r="L135" i="1"/>
  <c r="J135" i="1" s="1"/>
  <c r="L26" i="1"/>
  <c r="J26" i="1" s="1"/>
  <c r="L262" i="1"/>
  <c r="J262" i="1" s="1"/>
  <c r="L336" i="1"/>
  <c r="J336" i="1" s="1"/>
  <c r="L605" i="1"/>
  <c r="J605" i="1" s="1"/>
  <c r="L337" i="1"/>
  <c r="J337" i="1" s="1"/>
  <c r="L548" i="1"/>
  <c r="J548" i="1" s="1"/>
  <c r="L489" i="1"/>
  <c r="J489" i="1" s="1"/>
  <c r="L339" i="1"/>
  <c r="J339" i="1" s="1"/>
  <c r="L263" i="1"/>
  <c r="J263" i="1" s="1"/>
  <c r="L490" i="1"/>
  <c r="J490" i="1" s="1"/>
  <c r="L404" i="1"/>
  <c r="J404" i="1" s="1"/>
  <c r="L264" i="1"/>
  <c r="J264" i="1" s="1"/>
  <c r="L340" i="1"/>
  <c r="J340" i="1" s="1"/>
  <c r="L405" i="1"/>
  <c r="J405" i="1" s="1"/>
  <c r="L571" i="1"/>
  <c r="J571" i="1" s="1"/>
  <c r="L371" i="1"/>
  <c r="J371" i="1" s="1"/>
  <c r="L549" i="1"/>
  <c r="J549" i="1" s="1"/>
  <c r="L342" i="1"/>
  <c r="J342" i="1" s="1"/>
  <c r="L418" i="1"/>
  <c r="J418" i="1" s="1"/>
  <c r="L606" i="1"/>
  <c r="J606" i="1" s="1"/>
  <c r="L196" i="1"/>
  <c r="J196" i="1" s="1"/>
  <c r="L197" i="1"/>
  <c r="J197" i="1" s="1"/>
  <c r="L372" i="1"/>
  <c r="J372" i="1" s="1"/>
  <c r="L550" i="1"/>
  <c r="J550" i="1" s="1"/>
  <c r="L491" i="1"/>
  <c r="J491" i="1" s="1"/>
  <c r="L492" i="1"/>
  <c r="J492" i="1" s="1"/>
  <c r="L452" i="1"/>
  <c r="J452" i="1" s="1"/>
  <c r="L419" i="1"/>
  <c r="J419" i="1" s="1"/>
  <c r="L446" i="1"/>
  <c r="J446" i="1" s="1"/>
  <c r="L198" i="1"/>
  <c r="J198" i="1" s="1"/>
  <c r="L493" i="1"/>
  <c r="J493" i="1" s="1"/>
  <c r="L406" i="1"/>
  <c r="J406" i="1" s="1"/>
  <c r="L420" i="1"/>
  <c r="J420" i="1" s="1"/>
  <c r="L520" i="1"/>
  <c r="J520" i="1" s="1"/>
  <c r="L199" i="1"/>
  <c r="J199" i="1" s="1"/>
  <c r="L447" i="1"/>
  <c r="J447" i="1" s="1"/>
  <c r="L343" i="1"/>
  <c r="J343" i="1" s="1"/>
  <c r="L407" i="1"/>
  <c r="J407" i="1" s="1"/>
  <c r="L373" i="1"/>
  <c r="J373" i="1" s="1"/>
  <c r="L453" i="1"/>
  <c r="J453" i="1" s="1"/>
  <c r="L231" i="1"/>
  <c r="J231" i="1" s="1"/>
  <c r="L265" i="1"/>
  <c r="J265" i="1" s="1"/>
  <c r="L344" i="1"/>
  <c r="J344" i="1" s="1"/>
  <c r="L271" i="1"/>
  <c r="J271" i="1" s="1"/>
  <c r="L272" i="1"/>
  <c r="J272" i="1" s="1"/>
  <c r="L454" i="1"/>
  <c r="J454" i="1" s="1"/>
  <c r="L455" i="1"/>
  <c r="J455" i="1" s="1"/>
  <c r="L200" i="1"/>
  <c r="J200" i="1" s="1"/>
  <c r="L201" i="1"/>
  <c r="J201" i="1" s="1"/>
  <c r="L532" i="1"/>
  <c r="J532" i="1" s="1"/>
  <c r="L202" i="1"/>
  <c r="J202" i="1" s="1"/>
  <c r="L232" i="1"/>
  <c r="J232" i="1" s="1"/>
  <c r="L273" i="1"/>
  <c r="J273" i="1" s="1"/>
  <c r="L551" i="1"/>
  <c r="J551" i="1" s="1"/>
  <c r="L203" i="1"/>
  <c r="J203" i="1" s="1"/>
  <c r="L413" i="1"/>
  <c r="J413" i="1" s="1"/>
  <c r="L345" i="1"/>
  <c r="J345" i="1" s="1"/>
  <c r="L456" i="1"/>
  <c r="J456" i="1" s="1"/>
  <c r="L533" i="1"/>
  <c r="J533" i="1" s="1"/>
  <c r="L374" i="1"/>
  <c r="J374" i="1" s="1"/>
  <c r="L421" i="1"/>
  <c r="J421" i="1" s="1"/>
  <c r="L521" i="1"/>
  <c r="J521" i="1" s="1"/>
  <c r="L204" i="1"/>
  <c r="J204" i="1" s="1"/>
  <c r="L346" i="1"/>
  <c r="J346" i="1" s="1"/>
  <c r="L422" i="1"/>
  <c r="J422" i="1" s="1"/>
  <c r="L423" i="1"/>
  <c r="J423" i="1" s="1"/>
  <c r="L424" i="1"/>
  <c r="J424" i="1" s="1"/>
  <c r="L572" i="1"/>
  <c r="J572" i="1" s="1"/>
  <c r="L448" i="1"/>
  <c r="J448" i="1" s="1"/>
  <c r="L494" i="1"/>
  <c r="J494" i="1" s="1"/>
  <c r="L205" i="1"/>
  <c r="J205" i="1" s="1"/>
  <c r="L408" i="1"/>
  <c r="J408" i="1" s="1"/>
  <c r="L206" i="1"/>
  <c r="J206" i="1" s="1"/>
  <c r="L207" i="1"/>
  <c r="J207" i="1" s="1"/>
  <c r="L274" i="1"/>
  <c r="J274" i="1" s="1"/>
  <c r="L573" i="1"/>
  <c r="J573" i="1" s="1"/>
  <c r="L275" i="1"/>
  <c r="J275" i="1" s="1"/>
  <c r="L276" i="1"/>
  <c r="J276" i="1" s="1"/>
  <c r="L277" i="1"/>
  <c r="J277" i="1" s="1"/>
  <c r="L278" i="1"/>
  <c r="J278" i="1" s="1"/>
  <c r="L552" i="1"/>
  <c r="J552" i="1" s="1"/>
  <c r="L457" i="1"/>
  <c r="J457" i="1" s="1"/>
  <c r="L208" i="1"/>
  <c r="J208" i="1" s="1"/>
  <c r="L347" i="1"/>
  <c r="J347" i="1" s="1"/>
  <c r="L458" i="1"/>
  <c r="J458" i="1" s="1"/>
  <c r="L348" i="1"/>
  <c r="J348" i="1" s="1"/>
  <c r="L459" i="1"/>
  <c r="J459" i="1" s="1"/>
  <c r="L425" i="1"/>
  <c r="J425" i="1" s="1"/>
  <c r="L522" i="1"/>
  <c r="J522" i="1" s="1"/>
  <c r="L460" i="1"/>
  <c r="J460" i="1" s="1"/>
  <c r="L349" i="1"/>
  <c r="J349" i="1" s="1"/>
  <c r="L209" i="1"/>
  <c r="J209" i="1" s="1"/>
  <c r="L574" i="1"/>
  <c r="J574" i="1" s="1"/>
  <c r="L233" i="1"/>
  <c r="J233" i="1" s="1"/>
  <c r="L426" i="1"/>
  <c r="J426" i="1" s="1"/>
  <c r="L210" i="1"/>
  <c r="J210" i="1" s="1"/>
  <c r="L553" i="1"/>
  <c r="J553" i="1" s="1"/>
  <c r="L279" i="1"/>
  <c r="J279" i="1" s="1"/>
  <c r="L534" i="1"/>
  <c r="J534" i="1" s="1"/>
  <c r="L495" i="1"/>
  <c r="J495" i="1" s="1"/>
  <c r="L350" i="1"/>
  <c r="J350" i="1" s="1"/>
  <c r="L523" i="1"/>
  <c r="J523" i="1" s="1"/>
  <c r="L375" i="1"/>
  <c r="J375" i="1" s="1"/>
  <c r="L234" i="1"/>
  <c r="J234" i="1" s="1"/>
  <c r="L449" i="1"/>
  <c r="J449" i="1" s="1"/>
  <c r="L554" i="1"/>
  <c r="J554" i="1" s="1"/>
  <c r="L280" i="1"/>
  <c r="J280" i="1" s="1"/>
  <c r="L461" i="1"/>
  <c r="J461" i="1" s="1"/>
  <c r="L427" i="1"/>
  <c r="J427" i="1" s="1"/>
  <c r="L281" i="1"/>
  <c r="J281" i="1" s="1"/>
  <c r="L535" i="1"/>
  <c r="J535" i="1" s="1"/>
  <c r="L536" i="1"/>
  <c r="J536" i="1" s="1"/>
  <c r="L450" i="1"/>
  <c r="J450" i="1" s="1"/>
  <c r="L537" i="1"/>
  <c r="J537" i="1" s="1"/>
  <c r="L211" i="1"/>
  <c r="J211" i="1" s="1"/>
  <c r="L451" i="1"/>
  <c r="J451" i="1" s="1"/>
  <c r="L496" i="1"/>
  <c r="J496" i="1" s="1"/>
  <c r="L497" i="1"/>
  <c r="J497" i="1" s="1"/>
  <c r="L462" i="1"/>
  <c r="J462" i="1" s="1"/>
  <c r="L463" i="1"/>
  <c r="J463" i="1" s="1"/>
  <c r="L498" i="1"/>
  <c r="J498" i="1" s="1"/>
  <c r="L282" i="1"/>
  <c r="J282" i="1" s="1"/>
  <c r="L499" i="1"/>
  <c r="J499" i="1" s="1"/>
  <c r="L555" i="1"/>
  <c r="J555" i="1" s="1"/>
  <c r="L212" i="1"/>
  <c r="J212" i="1" s="1"/>
  <c r="L283" i="1"/>
  <c r="J283" i="1" s="1"/>
  <c r="L284" i="1"/>
  <c r="J284" i="1" s="1"/>
  <c r="L500" i="1"/>
  <c r="J500" i="1" s="1"/>
  <c r="L213" i="1"/>
  <c r="J213" i="1" s="1"/>
  <c r="L235" i="1"/>
  <c r="J235" i="1" s="1"/>
  <c r="L501" i="1"/>
  <c r="J501" i="1" s="1"/>
  <c r="L464" i="1"/>
  <c r="J464" i="1" s="1"/>
  <c r="L214" i="1"/>
  <c r="J214" i="1" s="1"/>
  <c r="L215" i="1"/>
  <c r="J215" i="1" s="1"/>
  <c r="L216" i="1"/>
  <c r="J216" i="1" s="1"/>
  <c r="L556" i="1"/>
  <c r="J556" i="1" s="1"/>
  <c r="L236" i="1"/>
  <c r="J236" i="1" s="1"/>
  <c r="L266" i="1"/>
  <c r="J266" i="1" s="1"/>
  <c r="L575" i="1"/>
  <c r="J575" i="1" s="1"/>
  <c r="L351" i="1"/>
  <c r="J351" i="1" s="1"/>
  <c r="L352" i="1"/>
  <c r="J352" i="1" s="1"/>
  <c r="L465" i="1"/>
  <c r="J465" i="1" s="1"/>
  <c r="L576" i="1"/>
  <c r="J576" i="1" s="1"/>
  <c r="L285" i="1"/>
  <c r="J285" i="1" s="1"/>
  <c r="L286" i="1"/>
  <c r="J286" i="1" s="1"/>
  <c r="L287" i="1"/>
  <c r="J287" i="1" s="1"/>
  <c r="L466" i="1"/>
  <c r="J466" i="1" s="1"/>
  <c r="L577" i="1"/>
  <c r="J577" i="1" s="1"/>
  <c r="L502" i="1"/>
  <c r="J502" i="1" s="1"/>
  <c r="L237" i="1"/>
  <c r="J237" i="1" s="1"/>
  <c r="L557" i="1"/>
  <c r="J557" i="1" s="1"/>
  <c r="L524" i="1"/>
  <c r="J524" i="1" s="1"/>
  <c r="L238" i="1"/>
  <c r="J238" i="1" s="1"/>
  <c r="L288" i="1"/>
  <c r="J288" i="1" s="1"/>
  <c r="L376" i="1"/>
  <c r="J376" i="1" s="1"/>
  <c r="L467" i="1"/>
  <c r="J467" i="1" s="1"/>
  <c r="L468" i="1"/>
  <c r="J468" i="1" s="1"/>
  <c r="L578" i="1"/>
  <c r="J578" i="1" s="1"/>
  <c r="L579" i="1"/>
  <c r="J579" i="1" s="1"/>
  <c r="L377" i="1"/>
  <c r="J377" i="1" s="1"/>
  <c r="L503" i="1"/>
  <c r="J503" i="1" s="1"/>
  <c r="L217" i="1"/>
  <c r="J217" i="1" s="1"/>
  <c r="L580" i="1"/>
  <c r="J580" i="1" s="1"/>
  <c r="L353" i="1"/>
  <c r="J353" i="1" s="1"/>
  <c r="L289" i="1"/>
  <c r="J289" i="1" s="1"/>
  <c r="L290" i="1"/>
  <c r="J290" i="1" s="1"/>
  <c r="L218" i="1"/>
  <c r="J218" i="1" s="1"/>
  <c r="L469" i="1"/>
  <c r="J469" i="1" s="1"/>
  <c r="L525" i="1"/>
  <c r="J525" i="1" s="1"/>
  <c r="L662" i="1"/>
  <c r="J662" i="1" s="1"/>
  <c r="L651" i="1"/>
  <c r="J651" i="1" s="1"/>
  <c r="L610" i="1"/>
  <c r="J610" i="1" s="1"/>
  <c r="L611" i="1"/>
  <c r="J611" i="1" s="1"/>
  <c r="L652" i="1"/>
  <c r="J652" i="1" s="1"/>
  <c r="L661" i="1"/>
  <c r="J661" i="1" s="1"/>
  <c r="L612" i="1"/>
  <c r="J612" i="1" s="1"/>
  <c r="L658" i="1"/>
  <c r="J658" i="1" s="1"/>
  <c r="L613" i="1"/>
  <c r="J613" i="1" s="1"/>
  <c r="L614" i="1"/>
  <c r="J614" i="1" s="1"/>
  <c r="L615" i="1"/>
  <c r="J615" i="1" s="1"/>
  <c r="L636" i="1"/>
  <c r="J636" i="1" s="1"/>
  <c r="L667" i="1"/>
  <c r="J667" i="1" s="1"/>
  <c r="L616" i="1"/>
  <c r="J616" i="1" s="1"/>
  <c r="L617" i="1"/>
  <c r="J617" i="1" s="1"/>
  <c r="L637" i="1"/>
  <c r="J637" i="1" s="1"/>
  <c r="L638" i="1"/>
  <c r="J638" i="1" s="1"/>
  <c r="L659" i="1"/>
  <c r="J659" i="1" s="1"/>
  <c r="L618" i="1"/>
  <c r="J618" i="1" s="1"/>
  <c r="L619" i="1"/>
  <c r="J619" i="1" s="1"/>
  <c r="L653" i="1"/>
  <c r="J653" i="1" s="1"/>
  <c r="L639" i="1"/>
  <c r="J639" i="1" s="1"/>
  <c r="L660" i="1"/>
  <c r="J660" i="1" s="1"/>
  <c r="L668" i="1"/>
  <c r="J668" i="1" s="1"/>
  <c r="L663" i="1"/>
  <c r="J663" i="1" s="1"/>
  <c r="L664" i="1"/>
  <c r="J664" i="1" s="1"/>
  <c r="L620" i="1"/>
  <c r="J620" i="1" s="1"/>
  <c r="L621" i="1"/>
  <c r="J621" i="1" s="1"/>
  <c r="L622" i="1"/>
  <c r="J622" i="1" s="1"/>
  <c r="L665" i="1"/>
  <c r="J665" i="1" s="1"/>
  <c r="L654" i="1"/>
  <c r="J654" i="1" s="1"/>
  <c r="L607" i="1"/>
  <c r="J607" i="1" s="1"/>
  <c r="L640" i="1"/>
  <c r="J640" i="1" s="1"/>
  <c r="L623" i="1"/>
  <c r="J623" i="1" s="1"/>
  <c r="L624" i="1"/>
  <c r="J624" i="1" s="1"/>
  <c r="L625" i="1"/>
  <c r="J625" i="1" s="1"/>
  <c r="L641" i="1"/>
  <c r="J641" i="1" s="1"/>
  <c r="L642" i="1"/>
  <c r="J642" i="1" s="1"/>
  <c r="L609" i="1"/>
  <c r="J609" i="1" s="1"/>
  <c r="L626" i="1"/>
  <c r="J626" i="1" s="1"/>
  <c r="L627" i="1"/>
  <c r="J627" i="1" s="1"/>
  <c r="L628" i="1"/>
  <c r="J628" i="1" s="1"/>
  <c r="L643" i="1"/>
  <c r="J643" i="1" s="1"/>
  <c r="L644" i="1"/>
  <c r="J644" i="1" s="1"/>
  <c r="L645" i="1"/>
  <c r="J645" i="1" s="1"/>
  <c r="L608" i="1"/>
  <c r="J608" i="1" s="1"/>
  <c r="L629" i="1"/>
  <c r="J629" i="1" s="1"/>
  <c r="L630" i="1"/>
  <c r="J630" i="1" s="1"/>
  <c r="L631" i="1"/>
  <c r="J631" i="1" s="1"/>
  <c r="L632" i="1"/>
  <c r="J632" i="1" s="1"/>
  <c r="L646" i="1"/>
  <c r="J646" i="1" s="1"/>
  <c r="L647" i="1"/>
  <c r="J647" i="1" s="1"/>
  <c r="L648" i="1"/>
  <c r="J648" i="1" s="1"/>
  <c r="L655" i="1"/>
  <c r="J655" i="1" s="1"/>
  <c r="L656" i="1"/>
  <c r="J656" i="1" s="1"/>
  <c r="L657" i="1"/>
  <c r="J657" i="1" s="1"/>
  <c r="L666" i="1"/>
  <c r="J666" i="1" s="1"/>
  <c r="L669" i="1"/>
  <c r="J669" i="1" s="1"/>
  <c r="L167" i="1"/>
  <c r="J167" i="1" s="1"/>
  <c r="L32" i="1"/>
  <c r="J32" i="1" s="1"/>
  <c r="L291" i="1"/>
  <c r="J291" i="1" s="1"/>
  <c r="L239" i="1"/>
  <c r="J239" i="1" s="1"/>
  <c r="L136" i="1"/>
  <c r="J136" i="1" s="1"/>
  <c r="L102" i="1"/>
  <c r="J102" i="1" s="1"/>
  <c r="L103" i="1"/>
  <c r="J103" i="1" s="1"/>
  <c r="L33" i="1"/>
  <c r="J33" i="1" s="1"/>
  <c r="L34" i="1"/>
  <c r="J34" i="1" s="1"/>
  <c r="L35" i="1"/>
  <c r="J35" i="1" s="1"/>
  <c r="L36" i="1"/>
  <c r="J36" i="1" s="1"/>
  <c r="L114" i="1"/>
  <c r="J114" i="1" s="1"/>
  <c r="L115" i="1"/>
  <c r="J115" i="1" s="1"/>
  <c r="L108" i="1"/>
  <c r="J108" i="1" s="1"/>
  <c r="L75" i="1"/>
  <c r="J75" i="1" s="1"/>
  <c r="L169" i="1"/>
  <c r="J169" i="1" s="1"/>
  <c r="L170" i="1"/>
  <c r="J170" i="1" s="1"/>
  <c r="L168" i="1"/>
  <c r="J168" i="1" s="1"/>
  <c r="L11" i="1"/>
  <c r="J11" i="1" s="1"/>
  <c r="L12" i="1"/>
  <c r="J12" i="1" s="1"/>
  <c r="L192" i="1"/>
  <c r="J192" i="1" s="1"/>
  <c r="L96" i="1"/>
  <c r="J96" i="1" s="1"/>
  <c r="L139" i="1"/>
  <c r="J139" i="1" s="1"/>
  <c r="L152" i="1"/>
  <c r="J152" i="1" s="1"/>
  <c r="L4" i="1"/>
  <c r="J4" i="1" s="1"/>
  <c r="L27" i="1"/>
  <c r="J27" i="1" s="1"/>
  <c r="L101" i="1"/>
  <c r="J101" i="1" s="1"/>
  <c r="L37" i="1"/>
  <c r="J37" i="1" s="1"/>
  <c r="L38" i="1"/>
  <c r="J38" i="1" s="1"/>
  <c r="L39" i="1"/>
  <c r="J39" i="1" s="1"/>
  <c r="L40" i="1"/>
  <c r="J40" i="1" s="1"/>
  <c r="L41" i="1"/>
  <c r="J41" i="1" s="1"/>
  <c r="L42" i="1"/>
  <c r="J42" i="1" s="1"/>
  <c r="L43" i="1"/>
  <c r="J43" i="1" s="1"/>
  <c r="L44" i="1"/>
  <c r="J44" i="1" s="1"/>
  <c r="L45" i="1"/>
  <c r="J45" i="1" s="1"/>
  <c r="L46" i="1"/>
  <c r="J46" i="1" s="1"/>
  <c r="L47" i="1"/>
  <c r="J47" i="1" s="1"/>
  <c r="L48" i="1"/>
  <c r="J48" i="1" s="1"/>
  <c r="L49" i="1"/>
  <c r="J49" i="1" s="1"/>
  <c r="L50" i="1"/>
  <c r="J50" i="1" s="1"/>
  <c r="L51" i="1"/>
  <c r="J51" i="1" s="1"/>
  <c r="L52" i="1"/>
  <c r="J52" i="1" s="1"/>
  <c r="L53" i="1"/>
  <c r="J53" i="1" s="1"/>
  <c r="L54" i="1"/>
  <c r="J54" i="1" s="1"/>
  <c r="L55" i="1"/>
  <c r="J55" i="1" s="1"/>
  <c r="L56" i="1"/>
  <c r="J56" i="1" s="1"/>
  <c r="L57" i="1"/>
  <c r="J57" i="1" s="1"/>
  <c r="L58" i="1"/>
  <c r="J58" i="1" s="1"/>
  <c r="L59" i="1"/>
  <c r="J59" i="1" s="1"/>
  <c r="L60" i="1"/>
  <c r="J60" i="1" s="1"/>
  <c r="L61" i="1"/>
  <c r="J61" i="1" s="1"/>
  <c r="L62" i="1"/>
  <c r="J62" i="1" s="1"/>
  <c r="L63" i="1"/>
  <c r="J63" i="1" s="1"/>
  <c r="L64" i="1"/>
  <c r="J64" i="1" s="1"/>
  <c r="L116" i="1"/>
  <c r="J116" i="1" s="1"/>
  <c r="L117" i="1"/>
  <c r="J117" i="1" s="1"/>
  <c r="L118" i="1"/>
  <c r="J118" i="1" s="1"/>
  <c r="L119" i="1"/>
  <c r="J119" i="1" s="1"/>
  <c r="L120" i="1"/>
  <c r="J120" i="1" s="1"/>
  <c r="L109" i="1"/>
  <c r="J109" i="1" s="1"/>
  <c r="L110" i="1"/>
  <c r="J110" i="1" s="1"/>
  <c r="L111" i="1"/>
  <c r="J111" i="1" s="1"/>
  <c r="L112" i="1"/>
  <c r="J112" i="1" s="1"/>
  <c r="L113" i="1"/>
  <c r="J113" i="1" s="1"/>
  <c r="L76" i="1"/>
  <c r="J76" i="1" s="1"/>
  <c r="L77" i="1"/>
  <c r="J77" i="1" s="1"/>
  <c r="L78" i="1"/>
  <c r="J78" i="1" s="1"/>
  <c r="L79" i="1"/>
  <c r="J79" i="1" s="1"/>
  <c r="L80" i="1"/>
  <c r="J80" i="1" s="1"/>
  <c r="L81" i="1"/>
  <c r="J81" i="1" s="1"/>
  <c r="L82" i="1"/>
  <c r="J82" i="1" s="1"/>
  <c r="L83" i="1"/>
  <c r="J83" i="1" s="1"/>
  <c r="L84" i="1"/>
  <c r="J84" i="1" s="1"/>
  <c r="L85" i="1"/>
  <c r="J85" i="1" s="1"/>
  <c r="L86" i="1"/>
  <c r="J86" i="1" s="1"/>
  <c r="L87" i="1"/>
  <c r="J87" i="1" s="1"/>
  <c r="L88" i="1"/>
  <c r="J88" i="1" s="1"/>
  <c r="L140" i="1"/>
  <c r="J140" i="1" s="1"/>
  <c r="L141" i="1"/>
  <c r="J141" i="1" s="1"/>
  <c r="L142" i="1"/>
  <c r="J142" i="1" s="1"/>
  <c r="L143" i="1"/>
  <c r="J143" i="1" s="1"/>
  <c r="L144" i="1"/>
  <c r="J144" i="1" s="1"/>
  <c r="L145" i="1"/>
  <c r="J145" i="1" s="1"/>
  <c r="L146" i="1"/>
  <c r="J146" i="1" s="1"/>
  <c r="L147" i="1"/>
  <c r="J147" i="1" s="1"/>
  <c r="L148" i="1"/>
  <c r="J148" i="1" s="1"/>
  <c r="L149" i="1"/>
  <c r="J149" i="1" s="1"/>
  <c r="L171" i="1"/>
  <c r="J171" i="1" s="1"/>
  <c r="L172" i="1"/>
  <c r="J172" i="1" s="1"/>
  <c r="L173" i="1"/>
  <c r="J173" i="1" s="1"/>
  <c r="L174" i="1"/>
  <c r="J174" i="1" s="1"/>
  <c r="L175" i="1"/>
  <c r="J175" i="1" s="1"/>
  <c r="L176" i="1"/>
  <c r="J176" i="1" s="1"/>
  <c r="L177" i="1"/>
  <c r="J177" i="1" s="1"/>
  <c r="L178" i="1"/>
  <c r="J178" i="1" s="1"/>
  <c r="L179" i="1"/>
  <c r="J179" i="1" s="1"/>
  <c r="L180" i="1"/>
  <c r="J180" i="1" s="1"/>
  <c r="L181" i="1"/>
  <c r="J181" i="1" s="1"/>
  <c r="L182" i="1"/>
  <c r="J182" i="1" s="1"/>
  <c r="L183" i="1"/>
  <c r="J183" i="1" s="1"/>
  <c r="L184" i="1"/>
  <c r="J184" i="1" s="1"/>
  <c r="L185" i="1"/>
  <c r="J185" i="1" s="1"/>
  <c r="L186" i="1"/>
  <c r="J186" i="1" s="1"/>
  <c r="L187" i="1"/>
  <c r="J187" i="1" s="1"/>
  <c r="L153" i="1"/>
  <c r="J153" i="1" s="1"/>
  <c r="L154" i="1"/>
  <c r="J154" i="1" s="1"/>
  <c r="L155" i="1"/>
  <c r="J155" i="1" s="1"/>
  <c r="L156" i="1"/>
  <c r="J156" i="1" s="1"/>
  <c r="L157" i="1"/>
  <c r="J157" i="1" s="1"/>
  <c r="L158" i="1"/>
  <c r="J158" i="1" s="1"/>
  <c r="L159" i="1"/>
  <c r="J159" i="1" s="1"/>
  <c r="L160" i="1"/>
  <c r="J160" i="1" s="1"/>
  <c r="L13" i="1"/>
  <c r="J13" i="1" s="1"/>
  <c r="L14" i="1"/>
  <c r="J14" i="1" s="1"/>
  <c r="L15" i="1"/>
  <c r="J15" i="1" s="1"/>
  <c r="L16" i="1"/>
  <c r="J16" i="1" s="1"/>
  <c r="L17" i="1"/>
  <c r="J17" i="1" s="1"/>
  <c r="L18" i="1"/>
  <c r="J18" i="1" s="1"/>
  <c r="L19" i="1"/>
  <c r="J19" i="1" s="1"/>
  <c r="L20" i="1"/>
  <c r="J20" i="1" s="1"/>
  <c r="L21" i="1"/>
  <c r="J21" i="1" s="1"/>
  <c r="L22" i="1"/>
  <c r="J22" i="1" s="1"/>
  <c r="L5" i="1"/>
  <c r="J5" i="1" s="1"/>
  <c r="L6" i="1"/>
  <c r="J6" i="1" s="1"/>
  <c r="L7" i="1"/>
  <c r="J7" i="1" s="1"/>
  <c r="L8" i="1"/>
  <c r="J8" i="1" s="1"/>
  <c r="L9" i="1"/>
  <c r="J9" i="1" s="1"/>
  <c r="L10" i="1"/>
  <c r="J10" i="1" s="1"/>
  <c r="L28" i="1"/>
  <c r="J28" i="1" s="1"/>
  <c r="L97" i="1"/>
  <c r="J97" i="1" s="1"/>
  <c r="L98" i="1"/>
  <c r="J98" i="1" s="1"/>
  <c r="L99" i="1"/>
  <c r="J99" i="1" s="1"/>
  <c r="L193" i="1"/>
  <c r="J193" i="1" s="1"/>
  <c r="L194" i="1"/>
  <c r="J194" i="1" s="1"/>
  <c r="L195" i="1"/>
  <c r="J195" i="1" s="1"/>
  <c r="L106" i="1"/>
  <c r="J106" i="1" s="1"/>
  <c r="L104" i="1"/>
  <c r="J104" i="1" s="1"/>
  <c r="L137" i="1"/>
  <c r="J137" i="1" s="1"/>
  <c r="L188" i="1"/>
  <c r="J188" i="1" s="1"/>
  <c r="L107" i="1"/>
  <c r="J107" i="1" s="1"/>
  <c r="L189" i="1"/>
  <c r="J189" i="1" s="1"/>
  <c r="L105" i="1"/>
  <c r="J105" i="1" s="1"/>
  <c r="L191" i="1"/>
  <c r="J191" i="1" s="1"/>
  <c r="L138" i="1"/>
  <c r="J138" i="1" s="1"/>
  <c r="L581" i="1"/>
  <c r="J581" i="1" s="1"/>
  <c r="L582" i="1"/>
  <c r="J582" i="1" s="1"/>
  <c r="L292" i="1"/>
  <c r="J292" i="1" s="1"/>
  <c r="L293" i="1"/>
  <c r="J293" i="1" s="1"/>
  <c r="L294" i="1"/>
  <c r="J294" i="1" s="1"/>
  <c r="L740" i="1"/>
  <c r="J740" i="1" s="1"/>
  <c r="L705" i="1"/>
  <c r="J705" i="1" s="1"/>
  <c r="L732" i="1"/>
  <c r="J732" i="1" s="1"/>
  <c r="L722" i="1"/>
  <c r="J722" i="1" s="1"/>
  <c r="L706" i="1"/>
  <c r="J706" i="1" s="1"/>
  <c r="L707" i="1"/>
  <c r="J707" i="1" s="1"/>
  <c r="L695" i="1"/>
  <c r="J695" i="1" s="1"/>
  <c r="L696" i="1"/>
  <c r="J696" i="1" s="1"/>
  <c r="L745" i="1"/>
  <c r="J745" i="1" s="1"/>
  <c r="L723" i="1"/>
  <c r="J723" i="1" s="1"/>
  <c r="L697" i="1"/>
  <c r="J697" i="1" s="1"/>
  <c r="L741" i="1"/>
  <c r="J741" i="1" s="1"/>
  <c r="L725" i="1"/>
  <c r="J725" i="1" s="1"/>
  <c r="L698" i="1"/>
  <c r="J698" i="1" s="1"/>
  <c r="L708" i="1"/>
  <c r="J708" i="1" s="1"/>
  <c r="L709" i="1"/>
  <c r="J709" i="1" s="1"/>
  <c r="L710" i="1"/>
  <c r="J710" i="1" s="1"/>
  <c r="L693" i="1"/>
  <c r="J693" i="1" s="1"/>
  <c r="L726" i="1"/>
  <c r="J726" i="1" s="1"/>
  <c r="L699" i="1"/>
  <c r="J699" i="1" s="1"/>
  <c r="L711" i="1"/>
  <c r="J711" i="1" s="1"/>
  <c r="L712" i="1"/>
  <c r="J712" i="1" s="1"/>
  <c r="L700" i="1"/>
  <c r="J700" i="1" s="1"/>
  <c r="L739" i="1"/>
  <c r="J739" i="1" s="1"/>
  <c r="L733" i="1"/>
  <c r="J733" i="1" s="1"/>
  <c r="L734" i="1"/>
  <c r="J734" i="1" s="1"/>
  <c r="L713" i="1"/>
  <c r="J713" i="1" s="1"/>
  <c r="L727" i="1"/>
  <c r="J727" i="1" s="1"/>
  <c r="L743" i="1"/>
  <c r="J743" i="1" s="1"/>
  <c r="L735" i="1"/>
  <c r="J735" i="1" s="1"/>
  <c r="L675" i="1"/>
  <c r="J675" i="1" s="1"/>
  <c r="L683" i="1"/>
  <c r="J683" i="1" s="1"/>
  <c r="L676" i="1"/>
  <c r="J676" i="1" s="1"/>
  <c r="L679" i="1"/>
  <c r="J679" i="1" s="1"/>
  <c r="L673" i="1"/>
  <c r="J673" i="1" s="1"/>
  <c r="L690" i="1"/>
  <c r="J690" i="1" s="1"/>
  <c r="L672" i="1"/>
  <c r="J672" i="1" s="1"/>
  <c r="L692" i="1"/>
  <c r="J692" i="1" s="1"/>
  <c r="L677" i="1"/>
  <c r="J677" i="1" s="1"/>
  <c r="L685" i="1"/>
  <c r="J685" i="1" s="1"/>
  <c r="L678" i="1"/>
  <c r="J678" i="1" s="1"/>
  <c r="L671" i="1"/>
  <c r="J671" i="1" s="1"/>
  <c r="L691" i="1"/>
  <c r="J691" i="1" s="1"/>
  <c r="L687" i="1"/>
  <c r="J687" i="1" s="1"/>
  <c r="L682" i="1"/>
  <c r="J682" i="1" s="1"/>
  <c r="L681" i="1"/>
  <c r="J681" i="1" s="1"/>
  <c r="L684" i="1"/>
  <c r="J684" i="1" s="1"/>
  <c r="L680" i="1"/>
  <c r="J680" i="1" s="1"/>
  <c r="L688" i="1"/>
  <c r="J688" i="1" s="1"/>
  <c r="L686" i="1"/>
  <c r="J686" i="1" s="1"/>
  <c r="L674" i="1"/>
  <c r="J674" i="1" s="1"/>
  <c r="L689" i="1"/>
  <c r="J689" i="1" s="1"/>
  <c r="L295" i="1"/>
  <c r="J295" i="1" s="1"/>
  <c r="L240" i="1"/>
  <c r="J240" i="1" s="1"/>
  <c r="L378" i="1"/>
  <c r="J378" i="1" s="1"/>
  <c r="L470" i="1"/>
  <c r="J470" i="1" s="1"/>
  <c r="L583" i="1"/>
  <c r="J583" i="1" s="1"/>
  <c r="L379" i="1"/>
  <c r="J379" i="1" s="1"/>
  <c r="L558" i="1"/>
  <c r="J558" i="1" s="1"/>
  <c r="L296" i="1"/>
  <c r="J296" i="1" s="1"/>
  <c r="L471" i="1"/>
  <c r="J471" i="1" s="1"/>
  <c r="L584" i="1"/>
  <c r="J584" i="1" s="1"/>
  <c r="L380" i="1"/>
  <c r="J380" i="1" s="1"/>
  <c r="L538" i="1"/>
  <c r="J538" i="1" s="1"/>
  <c r="L241" i="1"/>
  <c r="J241" i="1" s="1"/>
  <c r="L381" i="1"/>
  <c r="J381" i="1" s="1"/>
  <c r="L539" i="1"/>
  <c r="J539" i="1" s="1"/>
  <c r="L540" i="1"/>
  <c r="J540" i="1" s="1"/>
  <c r="L242" i="1"/>
  <c r="J242" i="1" s="1"/>
  <c r="L297" i="1"/>
  <c r="J297" i="1" s="1"/>
  <c r="L559" i="1"/>
  <c r="J559" i="1" s="1"/>
  <c r="L382" i="1"/>
  <c r="J382" i="1" s="1"/>
  <c r="L298" i="1"/>
  <c r="J298" i="1" s="1"/>
  <c r="L560" i="1"/>
  <c r="J560" i="1" s="1"/>
  <c r="L299" i="1"/>
  <c r="J299" i="1" s="1"/>
  <c r="L585" i="1"/>
  <c r="J585" i="1" s="1"/>
  <c r="L300" i="1"/>
  <c r="J300" i="1" s="1"/>
  <c r="L354" i="1"/>
  <c r="J354" i="1" s="1"/>
  <c r="L383" i="1"/>
  <c r="J383" i="1" s="1"/>
  <c r="L301" i="1"/>
  <c r="J301" i="1" s="1"/>
  <c r="L302" i="1"/>
  <c r="J302" i="1" s="1"/>
  <c r="L303" i="1"/>
  <c r="J303" i="1" s="1"/>
  <c r="L304" i="1"/>
  <c r="J304" i="1" s="1"/>
  <c r="L243" i="1"/>
  <c r="J243" i="1" s="1"/>
  <c r="L428" i="1"/>
  <c r="J428" i="1" s="1"/>
  <c r="L384" i="1"/>
  <c r="J384" i="1" s="1"/>
  <c r="L385" i="1"/>
  <c r="J385" i="1" s="1"/>
  <c r="L472" i="1"/>
  <c r="J472" i="1" s="1"/>
  <c r="L586" i="1"/>
  <c r="J586" i="1" s="1"/>
  <c r="L267" i="1"/>
  <c r="J267" i="1" s="1"/>
  <c r="L355" i="1"/>
  <c r="J355" i="1" s="1"/>
  <c r="L429" i="1"/>
  <c r="J429" i="1" s="1"/>
  <c r="L305" i="1"/>
  <c r="J305" i="1" s="1"/>
  <c r="L526" i="1"/>
  <c r="J526" i="1" s="1"/>
  <c r="L561" i="1"/>
  <c r="J561" i="1" s="1"/>
  <c r="L244" i="1"/>
  <c r="J244" i="1" s="1"/>
  <c r="L306" i="1"/>
  <c r="J306" i="1" s="1"/>
  <c r="L587" i="1"/>
  <c r="J587" i="1" s="1"/>
  <c r="L307" i="1"/>
  <c r="J307" i="1" s="1"/>
  <c r="L504" i="1"/>
  <c r="J504" i="1" s="1"/>
  <c r="L588" i="1"/>
  <c r="J588" i="1" s="1"/>
  <c r="L245" i="1"/>
  <c r="J245" i="1" s="1"/>
  <c r="L589" i="1"/>
  <c r="J589" i="1" s="1"/>
  <c r="L409" i="1"/>
  <c r="J409" i="1" s="1"/>
  <c r="L527" i="1"/>
  <c r="J527" i="1" s="1"/>
  <c r="L528" i="1"/>
  <c r="J528" i="1" s="1"/>
  <c r="L414" i="1"/>
  <c r="J414" i="1" s="1"/>
  <c r="L308" i="1"/>
  <c r="J308" i="1" s="1"/>
  <c r="L430" i="1"/>
  <c r="J430" i="1" s="1"/>
  <c r="L562" i="1"/>
  <c r="J562" i="1" s="1"/>
  <c r="L356" i="1"/>
  <c r="J356" i="1" s="1"/>
  <c r="L386" i="1"/>
  <c r="J386" i="1" s="1"/>
  <c r="L505" i="1"/>
  <c r="J505" i="1" s="1"/>
  <c r="L357" i="1"/>
  <c r="J357" i="1" s="1"/>
  <c r="L431" i="1"/>
  <c r="J431" i="1" s="1"/>
  <c r="L473" i="1"/>
  <c r="J473" i="1" s="1"/>
  <c r="L246" i="1"/>
  <c r="J246" i="1" s="1"/>
  <c r="L432" i="1"/>
  <c r="J432" i="1" s="1"/>
  <c r="L474" i="1"/>
  <c r="J474" i="1" s="1"/>
  <c r="L475" i="1"/>
  <c r="J475" i="1" s="1"/>
  <c r="L541" i="1"/>
  <c r="J541" i="1" s="1"/>
  <c r="L358" i="1"/>
  <c r="J358" i="1" s="1"/>
  <c r="L433" i="1"/>
  <c r="J433" i="1" s="1"/>
  <c r="L434" i="1"/>
  <c r="J434" i="1" s="1"/>
  <c r="L247" i="1"/>
  <c r="J247" i="1" s="1"/>
  <c r="L410" i="1"/>
  <c r="J410" i="1" s="1"/>
  <c r="L387" i="1"/>
  <c r="J387" i="1" s="1"/>
  <c r="L476" i="1"/>
  <c r="J476" i="1" s="1"/>
  <c r="L563" i="1"/>
  <c r="J563" i="1" s="1"/>
  <c r="L248" i="1"/>
  <c r="J248" i="1" s="1"/>
  <c r="L415" i="1"/>
  <c r="J415" i="1" s="1"/>
  <c r="L309" i="1"/>
  <c r="J309" i="1" s="1"/>
  <c r="L435" i="1"/>
  <c r="J435" i="1" s="1"/>
  <c r="L506" i="1"/>
  <c r="J506" i="1" s="1"/>
  <c r="L590" i="1"/>
  <c r="J590" i="1" s="1"/>
  <c r="L268" i="1"/>
  <c r="J268" i="1" s="1"/>
  <c r="L388" i="1"/>
  <c r="J388" i="1" s="1"/>
  <c r="L389" i="1"/>
  <c r="J389" i="1" s="1"/>
  <c r="L416" i="1"/>
  <c r="J416" i="1" s="1"/>
  <c r="L477" i="1"/>
  <c r="J477" i="1" s="1"/>
  <c r="L478" i="1"/>
  <c r="J478" i="1" s="1"/>
  <c r="L564" i="1"/>
  <c r="J564" i="1" s="1"/>
  <c r="L591" i="1"/>
  <c r="J591" i="1" s="1"/>
  <c r="L310" i="1"/>
  <c r="J310" i="1" s="1"/>
  <c r="L311" i="1"/>
  <c r="J311" i="1" s="1"/>
  <c r="L390" i="1"/>
  <c r="J390" i="1" s="1"/>
  <c r="L565" i="1"/>
  <c r="J565" i="1" s="1"/>
  <c r="L312" i="1"/>
  <c r="J312" i="1" s="1"/>
  <c r="L313" i="1"/>
  <c r="J313" i="1" s="1"/>
  <c r="L359" i="1"/>
  <c r="J359" i="1" s="1"/>
  <c r="L249" i="1"/>
  <c r="J249" i="1" s="1"/>
  <c r="L436" i="1"/>
  <c r="J436" i="1" s="1"/>
  <c r="L391" i="1"/>
  <c r="J391" i="1" s="1"/>
  <c r="L437" i="1"/>
  <c r="J437" i="1" s="1"/>
  <c r="L566" i="1"/>
  <c r="J566" i="1" s="1"/>
  <c r="L360" i="1"/>
  <c r="J360" i="1" s="1"/>
  <c r="L392" i="1"/>
  <c r="J392" i="1" s="1"/>
  <c r="L479" i="1"/>
  <c r="J479" i="1" s="1"/>
  <c r="L269" i="1"/>
  <c r="J269" i="1" s="1"/>
  <c r="L411" i="1"/>
  <c r="J411" i="1" s="1"/>
  <c r="L507" i="1"/>
  <c r="J507" i="1" s="1"/>
  <c r="L529" i="1"/>
  <c r="J529" i="1" s="1"/>
  <c r="L393" i="1"/>
  <c r="J393" i="1" s="1"/>
  <c r="L530" i="1"/>
  <c r="J530" i="1" s="1"/>
  <c r="L542" i="1"/>
  <c r="J542" i="1" s="1"/>
  <c r="L480" i="1"/>
  <c r="J480" i="1" s="1"/>
  <c r="L567" i="1"/>
  <c r="J567" i="1" s="1"/>
  <c r="L361" i="1"/>
  <c r="J361" i="1" s="1"/>
  <c r="L394" i="1"/>
  <c r="J394" i="1" s="1"/>
  <c r="L508" i="1"/>
  <c r="J508" i="1" s="1"/>
  <c r="L509" i="1"/>
  <c r="J509" i="1" s="1"/>
  <c r="L592" i="1"/>
  <c r="J592" i="1" s="1"/>
  <c r="L543" i="1"/>
  <c r="J543" i="1" s="1"/>
  <c r="L395" i="1"/>
  <c r="J395" i="1" s="1"/>
  <c r="L568" i="1"/>
  <c r="J568" i="1" s="1"/>
  <c r="L438" i="1"/>
  <c r="J438" i="1" s="1"/>
  <c r="L481" i="1"/>
  <c r="J481" i="1" s="1"/>
  <c r="L362" i="1"/>
  <c r="J362" i="1" s="1"/>
  <c r="L569" i="1"/>
  <c r="J569" i="1" s="1"/>
  <c r="L314" i="1"/>
  <c r="J314" i="1" s="1"/>
  <c r="L396" i="1"/>
  <c r="J396" i="1" s="1"/>
  <c r="L439" i="1"/>
  <c r="J439" i="1" s="1"/>
  <c r="L482" i="1"/>
  <c r="J482" i="1" s="1"/>
  <c r="L363" i="1"/>
  <c r="J363" i="1" s="1"/>
  <c r="L483" i="1"/>
  <c r="J483" i="1" s="1"/>
  <c r="L440" i="1"/>
  <c r="J440" i="1" s="1"/>
  <c r="L510" i="1"/>
  <c r="J510" i="1" s="1"/>
  <c r="L270" i="1"/>
  <c r="J270" i="1" s="1"/>
  <c r="L364" i="1"/>
  <c r="J364" i="1" s="1"/>
  <c r="L441" i="1"/>
  <c r="J441" i="1" s="1"/>
  <c r="L442" i="1"/>
  <c r="J442" i="1" s="1"/>
  <c r="L484" i="1"/>
  <c r="J484" i="1" s="1"/>
  <c r="L315" i="1"/>
  <c r="J315" i="1" s="1"/>
  <c r="L443" i="1"/>
  <c r="J443" i="1" s="1"/>
  <c r="L485" i="1"/>
  <c r="J485" i="1" s="1"/>
  <c r="L365" i="1"/>
  <c r="J365" i="1" s="1"/>
  <c r="L397" i="1"/>
  <c r="J397" i="1" s="1"/>
  <c r="L444" i="1"/>
  <c r="J444" i="1" s="1"/>
  <c r="L250" i="1"/>
  <c r="J250" i="1" s="1"/>
  <c r="L511" i="1"/>
  <c r="J511" i="1" s="1"/>
  <c r="L366" i="1"/>
  <c r="J366" i="1" s="1"/>
  <c r="L417" i="1"/>
  <c r="J417" i="1" s="1"/>
  <c r="L486" i="1"/>
  <c r="J486" i="1" s="1"/>
  <c r="L544" i="1"/>
  <c r="J544" i="1" s="1"/>
  <c r="L316" i="1"/>
  <c r="J316" i="1" s="1"/>
  <c r="L545" i="1"/>
  <c r="J545" i="1" s="1"/>
  <c r="L317" i="1"/>
  <c r="J317" i="1" s="1"/>
  <c r="L318" i="1"/>
  <c r="J318" i="1" s="1"/>
  <c r="L319" i="1"/>
  <c r="J319" i="1" s="1"/>
  <c r="L320" i="1"/>
  <c r="J320" i="1" s="1"/>
  <c r="L321" i="1"/>
  <c r="J321" i="1" s="1"/>
  <c r="L322" i="1"/>
  <c r="J322" i="1" s="1"/>
  <c r="L323" i="1"/>
  <c r="J323" i="1" s="1"/>
  <c r="L324" i="1"/>
  <c r="J324" i="1" s="1"/>
  <c r="L325" i="1"/>
  <c r="J325" i="1" s="1"/>
  <c r="L326" i="1"/>
  <c r="J326" i="1" s="1"/>
  <c r="L327" i="1"/>
  <c r="J327" i="1" s="1"/>
  <c r="L329" i="1"/>
  <c r="J329" i="1" s="1"/>
  <c r="L251" i="1"/>
  <c r="J251" i="1" s="1"/>
  <c r="L252" i="1"/>
  <c r="J252" i="1" s="1"/>
  <c r="L512" i="1"/>
  <c r="J512" i="1" s="1"/>
  <c r="L593" i="1"/>
  <c r="J593" i="1" s="1"/>
  <c r="L594" i="1"/>
  <c r="J594" i="1" s="1"/>
  <c r="L513" i="1"/>
  <c r="J513" i="1" s="1"/>
  <c r="L253" i="1"/>
  <c r="J253" i="1" s="1"/>
  <c r="L254" i="1"/>
  <c r="J254" i="1" s="1"/>
  <c r="L255" i="1"/>
  <c r="J255" i="1" s="1"/>
  <c r="L256" i="1"/>
  <c r="J256" i="1" s="1"/>
  <c r="L257" i="1"/>
  <c r="J257" i="1" s="1"/>
  <c r="L531" i="1"/>
  <c r="J531" i="1" s="1"/>
  <c r="L258" i="1"/>
  <c r="J258" i="1" s="1"/>
  <c r="L259" i="1"/>
  <c r="J259" i="1" s="1"/>
  <c r="L514" i="1"/>
  <c r="J514" i="1" s="1"/>
  <c r="L515" i="1"/>
  <c r="J515" i="1" s="1"/>
  <c r="L595" i="1"/>
  <c r="J595" i="1" s="1"/>
  <c r="L219" i="1"/>
  <c r="J219" i="1" s="1"/>
  <c r="L220" i="1"/>
  <c r="J220" i="1" s="1"/>
  <c r="L221" i="1"/>
  <c r="J221" i="1" s="1"/>
  <c r="L222" i="1"/>
  <c r="J222" i="1" s="1"/>
  <c r="L223" i="1"/>
  <c r="J223" i="1" s="1"/>
  <c r="L224" i="1"/>
  <c r="J224" i="1" s="1"/>
  <c r="L225" i="1"/>
  <c r="J225" i="1" s="1"/>
  <c r="L736" i="1"/>
  <c r="J736" i="1" s="1"/>
  <c r="L701" i="1"/>
  <c r="J701" i="1" s="1"/>
  <c r="L702" i="1"/>
  <c r="J702" i="1" s="1"/>
  <c r="L737" i="1"/>
  <c r="J737" i="1" s="1"/>
  <c r="L703" i="1"/>
  <c r="J703" i="1" s="1"/>
  <c r="L742" i="1"/>
  <c r="J742" i="1" s="1"/>
  <c r="L704" i="1"/>
  <c r="J704" i="1" s="1"/>
  <c r="L746" i="1"/>
  <c r="J746" i="1" s="1"/>
  <c r="L738" i="1"/>
  <c r="J738" i="1" s="1"/>
  <c r="L724" i="1"/>
  <c r="J724" i="1" s="1"/>
  <c r="L714" i="1"/>
  <c r="J714" i="1" s="1"/>
  <c r="L731" i="1"/>
  <c r="J731" i="1" s="1"/>
  <c r="L694" i="1"/>
  <c r="J694" i="1" s="1"/>
  <c r="L715" i="1"/>
  <c r="J715" i="1" s="1"/>
  <c r="L744" i="1"/>
  <c r="J744" i="1" s="1"/>
  <c r="L728" i="1"/>
  <c r="J728" i="1" s="1"/>
  <c r="L729" i="1"/>
  <c r="J729" i="1" s="1"/>
  <c r="L716" i="1"/>
  <c r="J716" i="1" s="1"/>
  <c r="L717" i="1"/>
  <c r="J717" i="1" s="1"/>
  <c r="L718" i="1"/>
  <c r="J718" i="1" s="1"/>
  <c r="L730" i="1"/>
  <c r="J730" i="1" s="1"/>
  <c r="L719" i="1"/>
  <c r="J719" i="1" s="1"/>
  <c r="L720" i="1"/>
  <c r="J720" i="1" s="1"/>
  <c r="L721" i="1"/>
  <c r="J721" i="1" s="1"/>
  <c r="L260" i="1"/>
  <c r="J260" i="1" s="1"/>
  <c r="L261" i="1"/>
  <c r="J261" i="1" s="1"/>
  <c r="L330" i="1"/>
  <c r="J330" i="1" s="1"/>
  <c r="L331" i="1"/>
  <c r="J331" i="1" s="1"/>
  <c r="L332" i="1"/>
  <c r="J332" i="1" s="1"/>
  <c r="L333" i="1"/>
  <c r="J333" i="1" s="1"/>
  <c r="L334" i="1"/>
  <c r="J334" i="1" s="1"/>
  <c r="L367" i="1"/>
  <c r="J367" i="1" s="1"/>
  <c r="L570" i="1"/>
  <c r="J570" i="1" s="1"/>
  <c r="L368" i="1"/>
  <c r="J368" i="1" s="1"/>
  <c r="L369" i="1"/>
  <c r="J369" i="1" s="1"/>
  <c r="L370" i="1"/>
  <c r="J370" i="1" s="1"/>
  <c r="L398" i="1"/>
  <c r="J398" i="1" s="1"/>
  <c r="L399" i="1"/>
  <c r="J399" i="1" s="1"/>
  <c r="L400" i="1"/>
  <c r="J400" i="1" s="1"/>
  <c r="L401" i="1"/>
  <c r="J401" i="1" s="1"/>
  <c r="L402" i="1"/>
  <c r="J402" i="1" s="1"/>
  <c r="L403" i="1"/>
  <c r="J403" i="1" s="1"/>
  <c r="L412" i="1"/>
  <c r="J412" i="1" s="1"/>
  <c r="L445" i="1"/>
  <c r="J445" i="1" s="1"/>
  <c r="L487" i="1"/>
  <c r="J487" i="1" s="1"/>
  <c r="L488" i="1"/>
  <c r="J488" i="1" s="1"/>
  <c r="L516" i="1"/>
  <c r="J516" i="1" s="1"/>
  <c r="L546" i="1"/>
  <c r="J546" i="1" s="1"/>
  <c r="L547" i="1"/>
  <c r="J547" i="1" s="1"/>
  <c r="L596" i="1"/>
  <c r="J596" i="1" s="1"/>
  <c r="L597" i="1"/>
  <c r="J597" i="1" s="1"/>
  <c r="L598" i="1"/>
  <c r="J598" i="1" s="1"/>
  <c r="L599" i="1"/>
  <c r="J599" i="1" s="1"/>
  <c r="L600" i="1"/>
  <c r="J600" i="1" s="1"/>
  <c r="L601" i="1"/>
  <c r="J601" i="1" s="1"/>
  <c r="L602" i="1"/>
  <c r="J602" i="1" s="1"/>
  <c r="L603" i="1"/>
  <c r="J603" i="1" s="1"/>
  <c r="L604" i="1"/>
  <c r="J604" i="1" s="1"/>
  <c r="L226" i="1"/>
  <c r="J226" i="1" s="1"/>
  <c r="L227" i="1"/>
  <c r="J227" i="1" s="1"/>
  <c r="L228" i="1"/>
  <c r="J228" i="1" s="1"/>
  <c r="L229" i="1"/>
  <c r="J229" i="1" s="1"/>
  <c r="L230" i="1"/>
  <c r="J230" i="1" s="1"/>
  <c r="L633" i="1"/>
  <c r="J633" i="1" s="1"/>
  <c r="L650" i="1"/>
  <c r="J650" i="1" s="1"/>
  <c r="L634" i="1"/>
  <c r="J634" i="1" s="1"/>
  <c r="L635" i="1"/>
  <c r="J635" i="1" s="1"/>
  <c r="L670" i="1"/>
  <c r="J670" i="1" s="1"/>
  <c r="L122" i="1"/>
  <c r="J122" i="1" s="1"/>
  <c r="L123" i="1"/>
  <c r="J123" i="1" s="1"/>
  <c r="L124" i="1"/>
  <c r="J124" i="1" s="1"/>
  <c r="L65" i="1"/>
  <c r="J65" i="1" s="1"/>
  <c r="L66" i="1"/>
  <c r="J66" i="1" s="1"/>
  <c r="L125" i="1"/>
  <c r="J125" i="1" s="1"/>
  <c r="L126" i="1"/>
  <c r="J126" i="1" s="1"/>
  <c r="L127" i="1"/>
  <c r="J127" i="1" s="1"/>
  <c r="L128" i="1"/>
  <c r="J128" i="1" s="1"/>
  <c r="L129" i="1"/>
  <c r="J129" i="1" s="1"/>
  <c r="L130" i="1"/>
  <c r="J130" i="1" s="1"/>
  <c r="L89" i="1"/>
  <c r="J89" i="1" s="1"/>
  <c r="L90" i="1"/>
  <c r="J90" i="1" s="1"/>
  <c r="L91" i="1"/>
  <c r="J91" i="1" s="1"/>
  <c r="L190" i="1"/>
  <c r="J190" i="1" s="1"/>
  <c r="L161" i="1"/>
  <c r="J161" i="1" s="1"/>
  <c r="L162" i="1"/>
  <c r="J162" i="1" s="1"/>
  <c r="L163" i="1"/>
  <c r="J163" i="1" s="1"/>
  <c r="L164" i="1"/>
  <c r="J164" i="1" s="1"/>
  <c r="L23" i="1"/>
  <c r="J23" i="1" s="1"/>
  <c r="L24" i="1"/>
  <c r="J24" i="1" s="1"/>
  <c r="L25" i="1"/>
  <c r="J25" i="1" s="1"/>
  <c r="L92" i="1"/>
  <c r="J92" i="1" s="1"/>
  <c r="L29" i="1"/>
  <c r="J29" i="1" s="1"/>
  <c r="L30" i="1"/>
  <c r="J30" i="1" s="1"/>
  <c r="L67" i="1"/>
  <c r="J67" i="1" s="1"/>
  <c r="L68" i="1"/>
  <c r="J68" i="1" s="1"/>
  <c r="L69" i="1"/>
  <c r="J69" i="1" s="1"/>
  <c r="L70" i="1"/>
  <c r="J70" i="1" s="1"/>
  <c r="L71" i="1"/>
  <c r="J71" i="1" s="1"/>
  <c r="L72" i="1"/>
  <c r="J72" i="1" s="1"/>
  <c r="L73" i="1"/>
  <c r="J73" i="1" s="1"/>
  <c r="L131" i="1"/>
  <c r="J131" i="1" s="1"/>
  <c r="L132" i="1"/>
  <c r="J132" i="1" s="1"/>
  <c r="L133" i="1"/>
  <c r="J133" i="1" s="1"/>
  <c r="L134" i="1"/>
  <c r="J134" i="1" s="1"/>
  <c r="L93" i="1"/>
  <c r="J93" i="1" s="1"/>
  <c r="L94" i="1"/>
  <c r="J94" i="1" s="1"/>
  <c r="L95" i="1"/>
  <c r="J95" i="1" s="1"/>
  <c r="L150" i="1"/>
  <c r="J150" i="1" s="1"/>
  <c r="L151" i="1"/>
  <c r="J151" i="1" s="1"/>
  <c r="L165" i="1"/>
  <c r="J165" i="1" s="1"/>
  <c r="L166" i="1"/>
  <c r="J166" i="1" s="1"/>
  <c r="L31" i="1"/>
  <c r="J31" i="1" s="1"/>
  <c r="L519" i="1"/>
  <c r="J519" i="1" s="1"/>
  <c r="AF372" i="1"/>
  <c r="AH372" i="1" s="1"/>
  <c r="AF550" i="1"/>
  <c r="AH550" i="1" s="1"/>
  <c r="AF491" i="1"/>
  <c r="AH491" i="1" s="1"/>
  <c r="AF492" i="1"/>
  <c r="AH492" i="1" s="1"/>
  <c r="AF452" i="1"/>
  <c r="AH452" i="1" s="1"/>
  <c r="AF419" i="1"/>
  <c r="AH419" i="1" s="1"/>
  <c r="AF446" i="1"/>
  <c r="AH446" i="1" s="1"/>
  <c r="AF198" i="1"/>
  <c r="AH198" i="1" s="1"/>
  <c r="AF493" i="1"/>
  <c r="AH493" i="1" s="1"/>
  <c r="AF406" i="1"/>
  <c r="AH406" i="1" s="1"/>
  <c r="AF420" i="1"/>
  <c r="AH420" i="1" s="1"/>
  <c r="AF520" i="1"/>
  <c r="AH520" i="1" s="1"/>
  <c r="AF199" i="1"/>
  <c r="AH199" i="1" s="1"/>
  <c r="AF447" i="1"/>
  <c r="AH447" i="1" s="1"/>
  <c r="AF343" i="1"/>
  <c r="AH343" i="1" s="1"/>
  <c r="AF407" i="1"/>
  <c r="AH407" i="1" s="1"/>
  <c r="AF373" i="1"/>
  <c r="AH373" i="1" s="1"/>
  <c r="AF453" i="1"/>
  <c r="AH453" i="1" s="1"/>
  <c r="AF231" i="1"/>
  <c r="AH231" i="1" s="1"/>
  <c r="AF265" i="1"/>
  <c r="AH265" i="1" s="1"/>
  <c r="AF344" i="1"/>
  <c r="AH344" i="1" s="1"/>
  <c r="AF271" i="1"/>
  <c r="AH271" i="1" s="1"/>
  <c r="AF272" i="1"/>
  <c r="AH272" i="1" s="1"/>
  <c r="AF454" i="1"/>
  <c r="AH454" i="1" s="1"/>
  <c r="AF455" i="1"/>
  <c r="AH455" i="1" s="1"/>
  <c r="AF200" i="1"/>
  <c r="AH200" i="1" s="1"/>
  <c r="AF201" i="1"/>
  <c r="AH201" i="1" s="1"/>
  <c r="AF532" i="1"/>
  <c r="AH532" i="1" s="1"/>
  <c r="AF202" i="1"/>
  <c r="AH202" i="1" s="1"/>
  <c r="AF232" i="1"/>
  <c r="AH232" i="1" s="1"/>
  <c r="AF273" i="1"/>
  <c r="AH273" i="1" s="1"/>
  <c r="AF551" i="1"/>
  <c r="AH551" i="1" s="1"/>
  <c r="AF203" i="1"/>
  <c r="AH203" i="1" s="1"/>
  <c r="AF413" i="1"/>
  <c r="AH413" i="1" s="1"/>
  <c r="AF345" i="1"/>
  <c r="AH345" i="1" s="1"/>
  <c r="AF456" i="1"/>
  <c r="AH456" i="1" s="1"/>
  <c r="AF533" i="1"/>
  <c r="AH533" i="1" s="1"/>
  <c r="AF374" i="1"/>
  <c r="AH374" i="1" s="1"/>
  <c r="AF421" i="1"/>
  <c r="AH421" i="1" s="1"/>
  <c r="AF521" i="1"/>
  <c r="AH521" i="1" s="1"/>
  <c r="AF204" i="1"/>
  <c r="AH204" i="1" s="1"/>
  <c r="AF346" i="1"/>
  <c r="AH346" i="1" s="1"/>
  <c r="AF422" i="1"/>
  <c r="AH422" i="1" s="1"/>
  <c r="AF423" i="1"/>
  <c r="AH423" i="1" s="1"/>
  <c r="AF424" i="1"/>
  <c r="AH424" i="1" s="1"/>
  <c r="AF572" i="1"/>
  <c r="AH572" i="1" s="1"/>
  <c r="AF448" i="1"/>
  <c r="AH448" i="1" s="1"/>
  <c r="AF494" i="1"/>
  <c r="AH494" i="1" s="1"/>
  <c r="AF205" i="1"/>
  <c r="AH205" i="1" s="1"/>
  <c r="AF408" i="1"/>
  <c r="AH408" i="1" s="1"/>
  <c r="AF206" i="1"/>
  <c r="AH206" i="1" s="1"/>
  <c r="AF207" i="1"/>
  <c r="AH207" i="1" s="1"/>
  <c r="AF274" i="1"/>
  <c r="AH274" i="1" s="1"/>
  <c r="AF573" i="1"/>
  <c r="AH573" i="1" s="1"/>
  <c r="AF275" i="1"/>
  <c r="AH275" i="1" s="1"/>
  <c r="AF276" i="1"/>
  <c r="AH276" i="1" s="1"/>
  <c r="AF277" i="1"/>
  <c r="AH277" i="1" s="1"/>
  <c r="AF278" i="1"/>
  <c r="AH278" i="1" s="1"/>
  <c r="AF552" i="1"/>
  <c r="AH552" i="1" s="1"/>
  <c r="AF457" i="1"/>
  <c r="AH457" i="1" s="1"/>
  <c r="AF208" i="1"/>
  <c r="AH208" i="1" s="1"/>
  <c r="AF347" i="1"/>
  <c r="AH347" i="1" s="1"/>
  <c r="AF458" i="1"/>
  <c r="AH458" i="1" s="1"/>
  <c r="AF348" i="1"/>
  <c r="AH348" i="1" s="1"/>
  <c r="AF459" i="1"/>
  <c r="AH459" i="1" s="1"/>
  <c r="AF425" i="1"/>
  <c r="AH425" i="1" s="1"/>
  <c r="AF522" i="1"/>
  <c r="AH522" i="1" s="1"/>
  <c r="AF460" i="1"/>
  <c r="AH460" i="1" s="1"/>
  <c r="AF349" i="1"/>
  <c r="AH349" i="1" s="1"/>
  <c r="AF209" i="1"/>
  <c r="AH209" i="1" s="1"/>
  <c r="AF574" i="1"/>
  <c r="AH574" i="1" s="1"/>
  <c r="AF233" i="1"/>
  <c r="AH233" i="1" s="1"/>
  <c r="AF426" i="1"/>
  <c r="AH426" i="1" s="1"/>
  <c r="AF210" i="1"/>
  <c r="AH210" i="1" s="1"/>
  <c r="AF553" i="1"/>
  <c r="AH553" i="1" s="1"/>
  <c r="AF279" i="1"/>
  <c r="AH279" i="1" s="1"/>
  <c r="AF534" i="1"/>
  <c r="AH534" i="1" s="1"/>
  <c r="AF495" i="1"/>
  <c r="AH495" i="1" s="1"/>
  <c r="AF350" i="1"/>
  <c r="AH350" i="1" s="1"/>
  <c r="AF523" i="1"/>
  <c r="AH523" i="1" s="1"/>
  <c r="AF375" i="1"/>
  <c r="AH375" i="1" s="1"/>
  <c r="AF234" i="1"/>
  <c r="AH234" i="1" s="1"/>
  <c r="AF449" i="1"/>
  <c r="AH449" i="1" s="1"/>
  <c r="AF554" i="1"/>
  <c r="AH554" i="1" s="1"/>
  <c r="AF280" i="1"/>
  <c r="AH280" i="1" s="1"/>
  <c r="AF461" i="1"/>
  <c r="AH461" i="1" s="1"/>
  <c r="AF427" i="1"/>
  <c r="AH427" i="1" s="1"/>
  <c r="AF281" i="1"/>
  <c r="AH281" i="1" s="1"/>
  <c r="AF535" i="1"/>
  <c r="AH535" i="1" s="1"/>
  <c r="AF536" i="1"/>
  <c r="AH536" i="1" s="1"/>
  <c r="AF450" i="1"/>
  <c r="AH450" i="1" s="1"/>
  <c r="AF537" i="1"/>
  <c r="AH537" i="1" s="1"/>
  <c r="AF211" i="1"/>
  <c r="AH211" i="1" s="1"/>
  <c r="AF451" i="1"/>
  <c r="AH451" i="1" s="1"/>
  <c r="AF496" i="1"/>
  <c r="AH496" i="1" s="1"/>
  <c r="AF497" i="1"/>
  <c r="AH497" i="1" s="1"/>
  <c r="AF462" i="1"/>
  <c r="AH462" i="1" s="1"/>
  <c r="AF463" i="1"/>
  <c r="AH463" i="1" s="1"/>
  <c r="AF498" i="1"/>
  <c r="AH498" i="1" s="1"/>
  <c r="AF282" i="1"/>
  <c r="AH282" i="1" s="1"/>
  <c r="AF499" i="1"/>
  <c r="AH499" i="1" s="1"/>
  <c r="AF555" i="1"/>
  <c r="AH555" i="1" s="1"/>
  <c r="AF212" i="1"/>
  <c r="AH212" i="1" s="1"/>
  <c r="AF283" i="1"/>
  <c r="AH283" i="1" s="1"/>
  <c r="AF284" i="1"/>
  <c r="AH284" i="1" s="1"/>
  <c r="AF500" i="1"/>
  <c r="AH500" i="1" s="1"/>
  <c r="AF213" i="1"/>
  <c r="AH213" i="1" s="1"/>
  <c r="AF235" i="1"/>
  <c r="AH235" i="1" s="1"/>
  <c r="AF501" i="1"/>
  <c r="AH501" i="1" s="1"/>
  <c r="AF464" i="1"/>
  <c r="AH464" i="1" s="1"/>
  <c r="AF214" i="1"/>
  <c r="AH214" i="1" s="1"/>
  <c r="AF215" i="1"/>
  <c r="AH215" i="1" s="1"/>
  <c r="AF216" i="1"/>
  <c r="AH216" i="1" s="1"/>
  <c r="AF556" i="1"/>
  <c r="AH556" i="1" s="1"/>
  <c r="AF236" i="1"/>
  <c r="AH236" i="1" s="1"/>
  <c r="AF266" i="1"/>
  <c r="AH266" i="1" s="1"/>
  <c r="AF575" i="1"/>
  <c r="AH575" i="1" s="1"/>
  <c r="AF351" i="1"/>
  <c r="AH351" i="1" s="1"/>
  <c r="AF352" i="1"/>
  <c r="AH352" i="1" s="1"/>
  <c r="AF465" i="1"/>
  <c r="AH465" i="1" s="1"/>
  <c r="AF576" i="1"/>
  <c r="AH576" i="1" s="1"/>
  <c r="AF285" i="1"/>
  <c r="AH285" i="1" s="1"/>
  <c r="AF286" i="1"/>
  <c r="AH286" i="1" s="1"/>
  <c r="AF287" i="1"/>
  <c r="AH287" i="1" s="1"/>
  <c r="AF466" i="1"/>
  <c r="AH466" i="1" s="1"/>
  <c r="AF577" i="1"/>
  <c r="AH577" i="1" s="1"/>
  <c r="AF502" i="1"/>
  <c r="AH502" i="1" s="1"/>
  <c r="AF237" i="1"/>
  <c r="AH237" i="1" s="1"/>
  <c r="AF557" i="1"/>
  <c r="AH557" i="1" s="1"/>
  <c r="AF524" i="1"/>
  <c r="AH524" i="1" s="1"/>
  <c r="AF238" i="1"/>
  <c r="AH238" i="1" s="1"/>
  <c r="AF376" i="1"/>
  <c r="AH376" i="1" s="1"/>
  <c r="AF467" i="1"/>
  <c r="AH467" i="1" s="1"/>
  <c r="AF468" i="1"/>
  <c r="AH468" i="1" s="1"/>
  <c r="AF578" i="1"/>
  <c r="AH578" i="1" s="1"/>
  <c r="AF579" i="1"/>
  <c r="AH579" i="1" s="1"/>
  <c r="AF377" i="1"/>
  <c r="AH377" i="1" s="1"/>
  <c r="AF503" i="1"/>
  <c r="AH503" i="1" s="1"/>
  <c r="AF217" i="1"/>
  <c r="AH217" i="1" s="1"/>
  <c r="AF580" i="1"/>
  <c r="AH580" i="1" s="1"/>
  <c r="AF353" i="1"/>
  <c r="AH353" i="1" s="1"/>
  <c r="AF289" i="1"/>
  <c r="AH289" i="1" s="1"/>
  <c r="AF290" i="1"/>
  <c r="AH290" i="1" s="1"/>
  <c r="AF218" i="1"/>
  <c r="AH218" i="1" s="1"/>
  <c r="AF469" i="1"/>
  <c r="AH469" i="1" s="1"/>
  <c r="AF525" i="1"/>
  <c r="AH525" i="1" s="1"/>
  <c r="AF167" i="1"/>
  <c r="AH167" i="1" s="1"/>
  <c r="AF32" i="1"/>
  <c r="AH32" i="1" s="1"/>
  <c r="AF291" i="1"/>
  <c r="AH291" i="1" s="1"/>
  <c r="AF239" i="1"/>
  <c r="AH239" i="1" s="1"/>
  <c r="AF33" i="1"/>
  <c r="AH33" i="1" s="1"/>
  <c r="AF34" i="1"/>
  <c r="AH34" i="1" s="1"/>
  <c r="AF35" i="1"/>
  <c r="AH35" i="1" s="1"/>
  <c r="AF36" i="1"/>
  <c r="AH36" i="1" s="1"/>
  <c r="AF114" i="1"/>
  <c r="AH114" i="1" s="1"/>
  <c r="AF115" i="1"/>
  <c r="AH115" i="1" s="1"/>
  <c r="AF108" i="1"/>
  <c r="AH108" i="1" s="1"/>
  <c r="AF75" i="1"/>
  <c r="AH75" i="1" s="1"/>
  <c r="AF169" i="1"/>
  <c r="AH169" i="1" s="1"/>
  <c r="AF170" i="1"/>
  <c r="AH170" i="1" s="1"/>
  <c r="AF168" i="1"/>
  <c r="AH168" i="1" s="1"/>
  <c r="AF11" i="1"/>
  <c r="AH11" i="1" s="1"/>
  <c r="AF12" i="1"/>
  <c r="AH12" i="1" s="1"/>
  <c r="AF192" i="1"/>
  <c r="AH192" i="1" s="1"/>
  <c r="AF96" i="1"/>
  <c r="AH96" i="1" s="1"/>
  <c r="AF139" i="1"/>
  <c r="AH139" i="1" s="1"/>
  <c r="AF152" i="1"/>
  <c r="AH152" i="1" s="1"/>
  <c r="AF4" i="1"/>
  <c r="AH4" i="1" s="1"/>
  <c r="AF27" i="1"/>
  <c r="AH27" i="1" s="1"/>
  <c r="AF101" i="1"/>
  <c r="AH101" i="1" s="1"/>
  <c r="AF37" i="1"/>
  <c r="AH37" i="1" s="1"/>
  <c r="AF38" i="1"/>
  <c r="AH38" i="1" s="1"/>
  <c r="AF39" i="1"/>
  <c r="AH39" i="1" s="1"/>
  <c r="AF40" i="1"/>
  <c r="AH40" i="1" s="1"/>
  <c r="AF41" i="1"/>
  <c r="AH41" i="1" s="1"/>
  <c r="AF42" i="1"/>
  <c r="AH42" i="1" s="1"/>
  <c r="AF43" i="1"/>
  <c r="AH43" i="1" s="1"/>
  <c r="AF44" i="1"/>
  <c r="AH44" i="1" s="1"/>
  <c r="AF45" i="1"/>
  <c r="AH45" i="1" s="1"/>
  <c r="AF46" i="1"/>
  <c r="AH46" i="1" s="1"/>
  <c r="AF47" i="1"/>
  <c r="AH47" i="1" s="1"/>
  <c r="AF48" i="1"/>
  <c r="AH48" i="1" s="1"/>
  <c r="AF49" i="1"/>
  <c r="AH49" i="1" s="1"/>
  <c r="AF50" i="1"/>
  <c r="AH50" i="1" s="1"/>
  <c r="AF51" i="1"/>
  <c r="AH51" i="1" s="1"/>
  <c r="AF52" i="1"/>
  <c r="AH52" i="1" s="1"/>
  <c r="AF54" i="1"/>
  <c r="AH54" i="1" s="1"/>
  <c r="AF55" i="1"/>
  <c r="AH55" i="1" s="1"/>
  <c r="AF56" i="1"/>
  <c r="AH56" i="1" s="1"/>
  <c r="AF57" i="1"/>
  <c r="AH57" i="1" s="1"/>
  <c r="AF58" i="1"/>
  <c r="AH58" i="1" s="1"/>
  <c r="AF59" i="1"/>
  <c r="AH59" i="1" s="1"/>
  <c r="AF60" i="1"/>
  <c r="AH60" i="1" s="1"/>
  <c r="AF61" i="1"/>
  <c r="AH61" i="1" s="1"/>
  <c r="AF62" i="1"/>
  <c r="AH62" i="1" s="1"/>
  <c r="AF63" i="1"/>
  <c r="AH63" i="1" s="1"/>
  <c r="AF64" i="1"/>
  <c r="AH64" i="1" s="1"/>
  <c r="AF116" i="1"/>
  <c r="AH116" i="1" s="1"/>
  <c r="AF117" i="1"/>
  <c r="AH117" i="1" s="1"/>
  <c r="AF118" i="1"/>
  <c r="AH118" i="1" s="1"/>
  <c r="AF119" i="1"/>
  <c r="AH119" i="1" s="1"/>
  <c r="AF120" i="1"/>
  <c r="AH120" i="1" s="1"/>
  <c r="AF109" i="1"/>
  <c r="AH109" i="1" s="1"/>
  <c r="AF110" i="1"/>
  <c r="AH110" i="1" s="1"/>
  <c r="AF111" i="1"/>
  <c r="AH111" i="1" s="1"/>
  <c r="AF112" i="1"/>
  <c r="AH112" i="1" s="1"/>
  <c r="AF113" i="1"/>
  <c r="AH113" i="1" s="1"/>
  <c r="AF76" i="1"/>
  <c r="AH76" i="1" s="1"/>
  <c r="AF77" i="1"/>
  <c r="AH77" i="1" s="1"/>
  <c r="AF78" i="1"/>
  <c r="AH78" i="1" s="1"/>
  <c r="AF79" i="1"/>
  <c r="AH79" i="1" s="1"/>
  <c r="AF80" i="1"/>
  <c r="AH80" i="1" s="1"/>
  <c r="AF81" i="1"/>
  <c r="AH81" i="1" s="1"/>
  <c r="AF82" i="1"/>
  <c r="AH82" i="1" s="1"/>
  <c r="AF83" i="1"/>
  <c r="AH83" i="1" s="1"/>
  <c r="AF84" i="1"/>
  <c r="AH84" i="1" s="1"/>
  <c r="AF85" i="1"/>
  <c r="AH85" i="1" s="1"/>
  <c r="AF86" i="1"/>
  <c r="AH86" i="1" s="1"/>
  <c r="AF87" i="1"/>
  <c r="AH87" i="1" s="1"/>
  <c r="AF88" i="1"/>
  <c r="AH88" i="1" s="1"/>
  <c r="AF140" i="1"/>
  <c r="AH140" i="1" s="1"/>
  <c r="AF141" i="1"/>
  <c r="AH141" i="1" s="1"/>
  <c r="AF142" i="1"/>
  <c r="AH142" i="1" s="1"/>
  <c r="AF143" i="1"/>
  <c r="AH143" i="1" s="1"/>
  <c r="AF144" i="1"/>
  <c r="AH144" i="1" s="1"/>
  <c r="AF145" i="1"/>
  <c r="AH145" i="1" s="1"/>
  <c r="AF146" i="1"/>
  <c r="AH146" i="1" s="1"/>
  <c r="AF147" i="1"/>
  <c r="AH147" i="1" s="1"/>
  <c r="AF148" i="1"/>
  <c r="AH148" i="1" s="1"/>
  <c r="AF149" i="1"/>
  <c r="AH149" i="1" s="1"/>
  <c r="AF171" i="1"/>
  <c r="AH171" i="1" s="1"/>
  <c r="AF172" i="1"/>
  <c r="AH172" i="1" s="1"/>
  <c r="AF173" i="1"/>
  <c r="AH173" i="1" s="1"/>
  <c r="AF174" i="1"/>
  <c r="AH174" i="1" s="1"/>
  <c r="AF175" i="1"/>
  <c r="AH175" i="1" s="1"/>
  <c r="AF176" i="1"/>
  <c r="AH176" i="1" s="1"/>
  <c r="AF177" i="1"/>
  <c r="AH177" i="1" s="1"/>
  <c r="AF178" i="1"/>
  <c r="AH178" i="1" s="1"/>
  <c r="AF179" i="1"/>
  <c r="AH179" i="1" s="1"/>
  <c r="AF180" i="1"/>
  <c r="AH180" i="1" s="1"/>
  <c r="AF181" i="1"/>
  <c r="AH181" i="1" s="1"/>
  <c r="AF182" i="1"/>
  <c r="AH182" i="1" s="1"/>
  <c r="AF183" i="1"/>
  <c r="AH183" i="1" s="1"/>
  <c r="AF184" i="1"/>
  <c r="AH184" i="1" s="1"/>
  <c r="AF185" i="1"/>
  <c r="AH185" i="1" s="1"/>
  <c r="AF186" i="1"/>
  <c r="AH186" i="1" s="1"/>
  <c r="AF187" i="1"/>
  <c r="AH187" i="1" s="1"/>
  <c r="AF153" i="1"/>
  <c r="AH153" i="1" s="1"/>
  <c r="AF154" i="1"/>
  <c r="AH154" i="1" s="1"/>
  <c r="AF155" i="1"/>
  <c r="AH155" i="1" s="1"/>
  <c r="AF156" i="1"/>
  <c r="AH156" i="1" s="1"/>
  <c r="AF157" i="1"/>
  <c r="AH157" i="1" s="1"/>
  <c r="AF158" i="1"/>
  <c r="AH158" i="1" s="1"/>
  <c r="AF159" i="1"/>
  <c r="AH159" i="1" s="1"/>
  <c r="AF160" i="1"/>
  <c r="AH160" i="1" s="1"/>
  <c r="AF13" i="1"/>
  <c r="AH13" i="1" s="1"/>
  <c r="AF14" i="1"/>
  <c r="AH14" i="1" s="1"/>
  <c r="AF15" i="1"/>
  <c r="AH15" i="1" s="1"/>
  <c r="AF16" i="1"/>
  <c r="AH16" i="1" s="1"/>
  <c r="AF17" i="1"/>
  <c r="AH17" i="1" s="1"/>
  <c r="AF18" i="1"/>
  <c r="AH18" i="1" s="1"/>
  <c r="AF19" i="1"/>
  <c r="AH19" i="1" s="1"/>
  <c r="AF20" i="1"/>
  <c r="AH20" i="1" s="1"/>
  <c r="AF21" i="1"/>
  <c r="AH21" i="1" s="1"/>
  <c r="AF22" i="1"/>
  <c r="AH22" i="1" s="1"/>
  <c r="AF5" i="1"/>
  <c r="AH5" i="1" s="1"/>
  <c r="AF6" i="1"/>
  <c r="AH6" i="1" s="1"/>
  <c r="AF7" i="1"/>
  <c r="AH7" i="1" s="1"/>
  <c r="AF8" i="1"/>
  <c r="AH8" i="1" s="1"/>
  <c r="AF9" i="1"/>
  <c r="AH9" i="1" s="1"/>
  <c r="AF10" i="1"/>
  <c r="AH10" i="1" s="1"/>
  <c r="AF28" i="1"/>
  <c r="AH28" i="1" s="1"/>
  <c r="AF97" i="1"/>
  <c r="AH97" i="1" s="1"/>
  <c r="AF98" i="1"/>
  <c r="AH98" i="1" s="1"/>
  <c r="AF99" i="1"/>
  <c r="AH99" i="1" s="1"/>
  <c r="AF193" i="1"/>
  <c r="AH193" i="1" s="1"/>
  <c r="AF194" i="1"/>
  <c r="AH194" i="1" s="1"/>
  <c r="AF195" i="1"/>
  <c r="AH195" i="1" s="1"/>
  <c r="AF581" i="1"/>
  <c r="AH581" i="1" s="1"/>
  <c r="AF582" i="1"/>
  <c r="AH582" i="1" s="1"/>
  <c r="AF292" i="1"/>
  <c r="AH292" i="1" s="1"/>
  <c r="AF293" i="1"/>
  <c r="AH293" i="1" s="1"/>
  <c r="AF294" i="1"/>
  <c r="AH294" i="1" s="1"/>
  <c r="AF295" i="1"/>
  <c r="AH295" i="1" s="1"/>
  <c r="AF240" i="1"/>
  <c r="AH240" i="1" s="1"/>
  <c r="AF378" i="1"/>
  <c r="AH378" i="1" s="1"/>
  <c r="AF470" i="1"/>
  <c r="AH470" i="1" s="1"/>
  <c r="AF583" i="1"/>
  <c r="AH583" i="1" s="1"/>
  <c r="AF379" i="1"/>
  <c r="AH379" i="1" s="1"/>
  <c r="AF558" i="1"/>
  <c r="AH558" i="1" s="1"/>
  <c r="AF296" i="1"/>
  <c r="AH296" i="1" s="1"/>
  <c r="AF471" i="1"/>
  <c r="AH471" i="1" s="1"/>
  <c r="AF584" i="1"/>
  <c r="AH584" i="1" s="1"/>
  <c r="AF380" i="1"/>
  <c r="AH380" i="1" s="1"/>
  <c r="AF538" i="1"/>
  <c r="AH538" i="1" s="1"/>
  <c r="AF241" i="1"/>
  <c r="AH241" i="1" s="1"/>
  <c r="AF381" i="1"/>
  <c r="AH381" i="1" s="1"/>
  <c r="AF539" i="1"/>
  <c r="AH539" i="1" s="1"/>
  <c r="AF540" i="1"/>
  <c r="AH540" i="1" s="1"/>
  <c r="AF242" i="1"/>
  <c r="AH242" i="1" s="1"/>
  <c r="AF297" i="1"/>
  <c r="AH297" i="1" s="1"/>
  <c r="AF559" i="1"/>
  <c r="AH559" i="1" s="1"/>
  <c r="AF382" i="1"/>
  <c r="AH382" i="1" s="1"/>
  <c r="AF298" i="1"/>
  <c r="AH298" i="1" s="1"/>
  <c r="AF560" i="1"/>
  <c r="AH560" i="1" s="1"/>
  <c r="AF299" i="1"/>
  <c r="AH299" i="1" s="1"/>
  <c r="AF585" i="1"/>
  <c r="AH585" i="1" s="1"/>
  <c r="AF300" i="1"/>
  <c r="AH300" i="1" s="1"/>
  <c r="AF354" i="1"/>
  <c r="AH354" i="1" s="1"/>
  <c r="AF383" i="1"/>
  <c r="AH383" i="1" s="1"/>
  <c r="AF301" i="1"/>
  <c r="AH301" i="1" s="1"/>
  <c r="AF302" i="1"/>
  <c r="AH302" i="1" s="1"/>
  <c r="AF303" i="1"/>
  <c r="AH303" i="1" s="1"/>
  <c r="AF304" i="1"/>
  <c r="AH304" i="1" s="1"/>
  <c r="AF243" i="1"/>
  <c r="AH243" i="1" s="1"/>
  <c r="AF428" i="1"/>
  <c r="AH428" i="1" s="1"/>
  <c r="AF384" i="1"/>
  <c r="AH384" i="1" s="1"/>
  <c r="AF385" i="1"/>
  <c r="AH385" i="1" s="1"/>
  <c r="AF472" i="1"/>
  <c r="AH472" i="1" s="1"/>
  <c r="AF586" i="1"/>
  <c r="AH586" i="1" s="1"/>
  <c r="AF267" i="1"/>
  <c r="AH267" i="1" s="1"/>
  <c r="AF355" i="1"/>
  <c r="AH355" i="1" s="1"/>
  <c r="AF429" i="1"/>
  <c r="AH429" i="1" s="1"/>
  <c r="AF305" i="1"/>
  <c r="AH305" i="1" s="1"/>
  <c r="AF526" i="1"/>
  <c r="AH526" i="1" s="1"/>
  <c r="AF561" i="1"/>
  <c r="AH561" i="1" s="1"/>
  <c r="AF244" i="1"/>
  <c r="AH244" i="1" s="1"/>
  <c r="AF306" i="1"/>
  <c r="AH306" i="1" s="1"/>
  <c r="AF587" i="1"/>
  <c r="AH587" i="1" s="1"/>
  <c r="AF307" i="1"/>
  <c r="AH307" i="1" s="1"/>
  <c r="AF504" i="1"/>
  <c r="AH504" i="1" s="1"/>
  <c r="AF588" i="1"/>
  <c r="AH588" i="1" s="1"/>
  <c r="AF245" i="1"/>
  <c r="AH245" i="1" s="1"/>
  <c r="AF589" i="1"/>
  <c r="AH589" i="1" s="1"/>
  <c r="AF527" i="1"/>
  <c r="AH527" i="1" s="1"/>
  <c r="AF528" i="1"/>
  <c r="AH528" i="1" s="1"/>
  <c r="AF414" i="1"/>
  <c r="AH414" i="1" s="1"/>
  <c r="AF308" i="1"/>
  <c r="AH308" i="1" s="1"/>
  <c r="AF430" i="1"/>
  <c r="AH430" i="1" s="1"/>
  <c r="AF562" i="1"/>
  <c r="AH562" i="1" s="1"/>
  <c r="AF356" i="1"/>
  <c r="AH356" i="1" s="1"/>
  <c r="AF386" i="1"/>
  <c r="AH386" i="1" s="1"/>
  <c r="AF505" i="1"/>
  <c r="AH505" i="1" s="1"/>
  <c r="AF357" i="1"/>
  <c r="AH357" i="1" s="1"/>
  <c r="AF431" i="1"/>
  <c r="AH431" i="1" s="1"/>
  <c r="AF473" i="1"/>
  <c r="AH473" i="1" s="1"/>
  <c r="AF246" i="1"/>
  <c r="AH246" i="1" s="1"/>
  <c r="AF432" i="1"/>
  <c r="AH432" i="1" s="1"/>
  <c r="AF474" i="1"/>
  <c r="AH474" i="1" s="1"/>
  <c r="AF475" i="1"/>
  <c r="AH475" i="1" s="1"/>
  <c r="AF541" i="1"/>
  <c r="AH541" i="1" s="1"/>
  <c r="AF358" i="1"/>
  <c r="AH358" i="1" s="1"/>
  <c r="AF433" i="1"/>
  <c r="AH433" i="1" s="1"/>
  <c r="AF434" i="1"/>
  <c r="AH434" i="1" s="1"/>
  <c r="AF247" i="1"/>
  <c r="AH247" i="1" s="1"/>
  <c r="AF410" i="1"/>
  <c r="AH410" i="1" s="1"/>
  <c r="AF387" i="1"/>
  <c r="AH387" i="1" s="1"/>
  <c r="AF476" i="1"/>
  <c r="AH476" i="1" s="1"/>
  <c r="AF563" i="1"/>
  <c r="AH563" i="1" s="1"/>
  <c r="AF248" i="1"/>
  <c r="AH248" i="1" s="1"/>
  <c r="AF415" i="1"/>
  <c r="AH415" i="1" s="1"/>
  <c r="AF309" i="1"/>
  <c r="AH309" i="1" s="1"/>
  <c r="AF435" i="1"/>
  <c r="AH435" i="1" s="1"/>
  <c r="AF506" i="1"/>
  <c r="AH506" i="1" s="1"/>
  <c r="AF590" i="1"/>
  <c r="AH590" i="1" s="1"/>
  <c r="AF268" i="1"/>
  <c r="AH268" i="1" s="1"/>
  <c r="AF388" i="1"/>
  <c r="AH388" i="1" s="1"/>
  <c r="AF389" i="1"/>
  <c r="AH389" i="1" s="1"/>
  <c r="AF416" i="1"/>
  <c r="AH416" i="1" s="1"/>
  <c r="AF477" i="1"/>
  <c r="AH477" i="1" s="1"/>
  <c r="AF478" i="1"/>
  <c r="AH478" i="1" s="1"/>
  <c r="AF564" i="1"/>
  <c r="AH564" i="1" s="1"/>
  <c r="AF591" i="1"/>
  <c r="AH591" i="1" s="1"/>
  <c r="AF310" i="1"/>
  <c r="AH310" i="1" s="1"/>
  <c r="AF311" i="1"/>
  <c r="AH311" i="1" s="1"/>
  <c r="AF390" i="1"/>
  <c r="AH390" i="1" s="1"/>
  <c r="AF565" i="1"/>
  <c r="AH565" i="1" s="1"/>
  <c r="AF312" i="1"/>
  <c r="AH312" i="1" s="1"/>
  <c r="AF313" i="1"/>
  <c r="AH313" i="1" s="1"/>
  <c r="AF359" i="1"/>
  <c r="AH359" i="1" s="1"/>
  <c r="AF249" i="1"/>
  <c r="AH249" i="1" s="1"/>
  <c r="AF436" i="1"/>
  <c r="AH436" i="1" s="1"/>
  <c r="AF391" i="1"/>
  <c r="AH391" i="1" s="1"/>
  <c r="AF437" i="1"/>
  <c r="AH437" i="1" s="1"/>
  <c r="AF566" i="1"/>
  <c r="AH566" i="1" s="1"/>
  <c r="AF360" i="1"/>
  <c r="AH360" i="1" s="1"/>
  <c r="AF392" i="1"/>
  <c r="AH392" i="1" s="1"/>
  <c r="AF479" i="1"/>
  <c r="AH479" i="1" s="1"/>
  <c r="AF269" i="1"/>
  <c r="AH269" i="1" s="1"/>
  <c r="AF411" i="1"/>
  <c r="AH411" i="1" s="1"/>
  <c r="AF507" i="1"/>
  <c r="AH507" i="1" s="1"/>
  <c r="AF529" i="1"/>
  <c r="AH529" i="1" s="1"/>
  <c r="AF393" i="1"/>
  <c r="AH393" i="1" s="1"/>
  <c r="AF530" i="1"/>
  <c r="AH530" i="1" s="1"/>
  <c r="AF542" i="1"/>
  <c r="AH542" i="1" s="1"/>
  <c r="AF480" i="1"/>
  <c r="AH480" i="1" s="1"/>
  <c r="AF567" i="1"/>
  <c r="AH567" i="1" s="1"/>
  <c r="AF361" i="1"/>
  <c r="AH361" i="1" s="1"/>
  <c r="AF394" i="1"/>
  <c r="AH394" i="1" s="1"/>
  <c r="AF508" i="1"/>
  <c r="AH508" i="1" s="1"/>
  <c r="AF509" i="1"/>
  <c r="AH509" i="1" s="1"/>
  <c r="AF592" i="1"/>
  <c r="AH592" i="1" s="1"/>
  <c r="AF543" i="1"/>
  <c r="AH543" i="1" s="1"/>
  <c r="AF395" i="1"/>
  <c r="AH395" i="1" s="1"/>
  <c r="AF568" i="1"/>
  <c r="AH568" i="1" s="1"/>
  <c r="AF438" i="1"/>
  <c r="AH438" i="1" s="1"/>
  <c r="AF481" i="1"/>
  <c r="AH481" i="1" s="1"/>
  <c r="AF362" i="1"/>
  <c r="AH362" i="1" s="1"/>
  <c r="AF569" i="1"/>
  <c r="AH569" i="1" s="1"/>
  <c r="AF314" i="1"/>
  <c r="AH314" i="1" s="1"/>
  <c r="AF396" i="1"/>
  <c r="AH396" i="1" s="1"/>
  <c r="AF439" i="1"/>
  <c r="AH439" i="1" s="1"/>
  <c r="AF482" i="1"/>
  <c r="AH482" i="1" s="1"/>
  <c r="AF363" i="1"/>
  <c r="AH363" i="1" s="1"/>
  <c r="AF483" i="1"/>
  <c r="AH483" i="1" s="1"/>
  <c r="AF440" i="1"/>
  <c r="AH440" i="1" s="1"/>
  <c r="AF510" i="1"/>
  <c r="AH510" i="1" s="1"/>
  <c r="AF270" i="1"/>
  <c r="AH270" i="1" s="1"/>
  <c r="AF364" i="1"/>
  <c r="AH364" i="1" s="1"/>
  <c r="AF441" i="1"/>
  <c r="AH441" i="1" s="1"/>
  <c r="AF442" i="1"/>
  <c r="AH442" i="1" s="1"/>
  <c r="AF484" i="1"/>
  <c r="AH484" i="1" s="1"/>
  <c r="AF315" i="1"/>
  <c r="AH315" i="1" s="1"/>
  <c r="AF443" i="1"/>
  <c r="AH443" i="1" s="1"/>
  <c r="AF485" i="1"/>
  <c r="AH485" i="1" s="1"/>
  <c r="AF365" i="1"/>
  <c r="AH365" i="1" s="1"/>
  <c r="AF397" i="1"/>
  <c r="AH397" i="1" s="1"/>
  <c r="AF444" i="1"/>
  <c r="AH444" i="1" s="1"/>
  <c r="AF250" i="1"/>
  <c r="AH250" i="1" s="1"/>
  <c r="AF511" i="1"/>
  <c r="AH511" i="1" s="1"/>
  <c r="AF366" i="1"/>
  <c r="AH366" i="1" s="1"/>
  <c r="AF417" i="1"/>
  <c r="AH417" i="1" s="1"/>
  <c r="AF486" i="1"/>
  <c r="AH486" i="1" s="1"/>
  <c r="AF544" i="1"/>
  <c r="AH544" i="1" s="1"/>
  <c r="AF316" i="1"/>
  <c r="AH316" i="1" s="1"/>
  <c r="AF545" i="1"/>
  <c r="AH545" i="1" s="1"/>
  <c r="AF317" i="1"/>
  <c r="AH317" i="1" s="1"/>
  <c r="AF318" i="1"/>
  <c r="AH318" i="1" s="1"/>
  <c r="AF319" i="1"/>
  <c r="AH319" i="1" s="1"/>
  <c r="AF320" i="1"/>
  <c r="AH320" i="1" s="1"/>
  <c r="AF321" i="1"/>
  <c r="AH321" i="1" s="1"/>
  <c r="AF322" i="1"/>
  <c r="AH322" i="1" s="1"/>
  <c r="AF323" i="1"/>
  <c r="AH323" i="1" s="1"/>
  <c r="AF324" i="1"/>
  <c r="AH324" i="1" s="1"/>
  <c r="AF325" i="1"/>
  <c r="AH325" i="1" s="1"/>
  <c r="AF326" i="1"/>
  <c r="AH326" i="1" s="1"/>
  <c r="AF327" i="1"/>
  <c r="AH327" i="1" s="1"/>
  <c r="AF329" i="1"/>
  <c r="AH329" i="1" s="1"/>
  <c r="AF251" i="1"/>
  <c r="AH251" i="1" s="1"/>
  <c r="AF252" i="1"/>
  <c r="AH252" i="1" s="1"/>
  <c r="AF512" i="1"/>
  <c r="AH512" i="1" s="1"/>
  <c r="AF593" i="1"/>
  <c r="AH593" i="1" s="1"/>
  <c r="AF594" i="1"/>
  <c r="AH594" i="1" s="1"/>
  <c r="AF513" i="1"/>
  <c r="AH513" i="1" s="1"/>
  <c r="AF253" i="1"/>
  <c r="AH253" i="1" s="1"/>
  <c r="AF254" i="1"/>
  <c r="AH254" i="1" s="1"/>
  <c r="AF255" i="1"/>
  <c r="AH255" i="1" s="1"/>
  <c r="AF256" i="1"/>
  <c r="AH256" i="1" s="1"/>
  <c r="AF257" i="1"/>
  <c r="AH257" i="1" s="1"/>
  <c r="AF531" i="1"/>
  <c r="AH531" i="1" s="1"/>
  <c r="AF258" i="1"/>
  <c r="AH258" i="1" s="1"/>
  <c r="AF259" i="1"/>
  <c r="AH259" i="1" s="1"/>
  <c r="AF514" i="1"/>
  <c r="AH514" i="1" s="1"/>
  <c r="AF515" i="1"/>
  <c r="AH515" i="1" s="1"/>
  <c r="AF595" i="1"/>
  <c r="AH595" i="1" s="1"/>
  <c r="AF219" i="1"/>
  <c r="AH219" i="1" s="1"/>
  <c r="AF220" i="1"/>
  <c r="AH220" i="1" s="1"/>
  <c r="AF221" i="1"/>
  <c r="AH221" i="1" s="1"/>
  <c r="AF222" i="1"/>
  <c r="AH222" i="1" s="1"/>
  <c r="AF223" i="1"/>
  <c r="AH223" i="1" s="1"/>
  <c r="AF224" i="1"/>
  <c r="AH224" i="1" s="1"/>
  <c r="AF225" i="1"/>
  <c r="AH225" i="1" s="1"/>
  <c r="AF260" i="1"/>
  <c r="AH260" i="1" s="1"/>
  <c r="AF261" i="1"/>
  <c r="AH261" i="1" s="1"/>
  <c r="AF330" i="1"/>
  <c r="AH330" i="1" s="1"/>
  <c r="AF331" i="1"/>
  <c r="AH331" i="1" s="1"/>
  <c r="AF332" i="1"/>
  <c r="AH332" i="1" s="1"/>
  <c r="AF333" i="1"/>
  <c r="AH333" i="1" s="1"/>
  <c r="AF334" i="1"/>
  <c r="AH334" i="1" s="1"/>
  <c r="AF367" i="1"/>
  <c r="AH367" i="1" s="1"/>
  <c r="AF570" i="1"/>
  <c r="AH570" i="1" s="1"/>
  <c r="AF368" i="1"/>
  <c r="AH368" i="1" s="1"/>
  <c r="AF369" i="1"/>
  <c r="AH369" i="1" s="1"/>
  <c r="AF370" i="1"/>
  <c r="AH370" i="1" s="1"/>
  <c r="AF398" i="1"/>
  <c r="AH398" i="1" s="1"/>
  <c r="AF399" i="1"/>
  <c r="AH399" i="1" s="1"/>
  <c r="AF400" i="1"/>
  <c r="AH400" i="1" s="1"/>
  <c r="AF401" i="1"/>
  <c r="AH401" i="1" s="1"/>
  <c r="AF402" i="1"/>
  <c r="AH402" i="1" s="1"/>
  <c r="AF403" i="1"/>
  <c r="AH403" i="1" s="1"/>
  <c r="AF412" i="1"/>
  <c r="AH412" i="1" s="1"/>
  <c r="AF445" i="1"/>
  <c r="AH445" i="1" s="1"/>
  <c r="AF487" i="1"/>
  <c r="AH487" i="1" s="1"/>
  <c r="AF488" i="1"/>
  <c r="AH488" i="1" s="1"/>
  <c r="AF516" i="1"/>
  <c r="AH516" i="1" s="1"/>
  <c r="AF546" i="1"/>
  <c r="AH546" i="1" s="1"/>
  <c r="AF547" i="1"/>
  <c r="AH547" i="1" s="1"/>
  <c r="AF596" i="1"/>
  <c r="AH596" i="1" s="1"/>
  <c r="AF597" i="1"/>
  <c r="AH597" i="1" s="1"/>
  <c r="AF598" i="1"/>
  <c r="AH598" i="1" s="1"/>
  <c r="AF599" i="1"/>
  <c r="AH599" i="1" s="1"/>
  <c r="AF600" i="1"/>
  <c r="AH600" i="1" s="1"/>
  <c r="AF601" i="1"/>
  <c r="AH601" i="1" s="1"/>
  <c r="AF602" i="1"/>
  <c r="AH602" i="1" s="1"/>
  <c r="AF603" i="1"/>
  <c r="AH603" i="1" s="1"/>
  <c r="AF604" i="1"/>
  <c r="AH604" i="1" s="1"/>
  <c r="AF226" i="1"/>
  <c r="AH226" i="1" s="1"/>
  <c r="AF227" i="1"/>
  <c r="AH227" i="1" s="1"/>
  <c r="AF228" i="1"/>
  <c r="AH228" i="1" s="1"/>
  <c r="AF229" i="1"/>
  <c r="AH229" i="1" s="1"/>
  <c r="AF230" i="1"/>
  <c r="AH230" i="1" s="1"/>
  <c r="AF649" i="1"/>
  <c r="AH649" i="1" s="1"/>
  <c r="AF65" i="1"/>
  <c r="AH65" i="1" s="1"/>
  <c r="AF66" i="1"/>
  <c r="AH66" i="1" s="1"/>
  <c r="AF125" i="1"/>
  <c r="AH125" i="1" s="1"/>
  <c r="AF126" i="1"/>
  <c r="AH126" i="1" s="1"/>
  <c r="AF127" i="1"/>
  <c r="AH127" i="1" s="1"/>
  <c r="AF128" i="1"/>
  <c r="AH128" i="1" s="1"/>
  <c r="AF129" i="1"/>
  <c r="AH129" i="1" s="1"/>
  <c r="AF130" i="1"/>
  <c r="AH130" i="1" s="1"/>
  <c r="AF89" i="1"/>
  <c r="AH89" i="1" s="1"/>
  <c r="AF90" i="1"/>
  <c r="AH90" i="1" s="1"/>
  <c r="AF91" i="1"/>
  <c r="AH91" i="1" s="1"/>
  <c r="AF190" i="1"/>
  <c r="AH190" i="1" s="1"/>
  <c r="AF161" i="1"/>
  <c r="AH161" i="1" s="1"/>
  <c r="AF162" i="1"/>
  <c r="AH162" i="1" s="1"/>
  <c r="AF163" i="1"/>
  <c r="AH163" i="1" s="1"/>
  <c r="AF164" i="1"/>
  <c r="AH164" i="1" s="1"/>
  <c r="AF23" i="1"/>
  <c r="AH23" i="1" s="1"/>
  <c r="AF24" i="1"/>
  <c r="AH24" i="1" s="1"/>
  <c r="AF25" i="1"/>
  <c r="AH25" i="1" s="1"/>
  <c r="AF92" i="1"/>
  <c r="AH92" i="1" s="1"/>
  <c r="AF29" i="1"/>
  <c r="AH29" i="1" s="1"/>
  <c r="AF30" i="1"/>
  <c r="AH30" i="1" s="1"/>
  <c r="AF67" i="1"/>
  <c r="AH67" i="1" s="1"/>
  <c r="AF68" i="1"/>
  <c r="AH68" i="1" s="1"/>
  <c r="AF69" i="1"/>
  <c r="AH69" i="1" s="1"/>
  <c r="AF70" i="1"/>
  <c r="AH70" i="1" s="1"/>
  <c r="AF71" i="1"/>
  <c r="AH71" i="1" s="1"/>
  <c r="AF72" i="1"/>
  <c r="AH72" i="1" s="1"/>
  <c r="AF73" i="1"/>
  <c r="AH73" i="1" s="1"/>
  <c r="AF131" i="1"/>
  <c r="AH131" i="1" s="1"/>
  <c r="AF132" i="1"/>
  <c r="AH132" i="1" s="1"/>
  <c r="AF133" i="1"/>
  <c r="AH133" i="1" s="1"/>
  <c r="AF134" i="1"/>
  <c r="AH134" i="1" s="1"/>
  <c r="AF93" i="1"/>
  <c r="AH93" i="1" s="1"/>
  <c r="AF94" i="1"/>
  <c r="AH94" i="1" s="1"/>
  <c r="AF95" i="1"/>
  <c r="AH95" i="1" s="1"/>
  <c r="AF150" i="1"/>
  <c r="AH150" i="1" s="1"/>
  <c r="AF151" i="1"/>
  <c r="AH151" i="1" s="1"/>
  <c r="AF165" i="1"/>
  <c r="AH165" i="1" s="1"/>
  <c r="AF166" i="1"/>
  <c r="AH166" i="1" s="1"/>
  <c r="AF31" i="1"/>
  <c r="AH31" i="1" s="1"/>
  <c r="AF100" i="1"/>
  <c r="AH100" i="1" s="1"/>
  <c r="AF135" i="1"/>
  <c r="AH135" i="1" s="1"/>
  <c r="AF74" i="1"/>
  <c r="AH74" i="1" s="1"/>
  <c r="AF26" i="1"/>
  <c r="AH26" i="1" s="1"/>
  <c r="AF336" i="1"/>
  <c r="AH336" i="1" s="1"/>
  <c r="AF605" i="1"/>
  <c r="AH605" i="1" s="1"/>
  <c r="AF548" i="1"/>
  <c r="AH548" i="1" s="1"/>
  <c r="AF489" i="1"/>
  <c r="AH489" i="1" s="1"/>
  <c r="AF339" i="1"/>
  <c r="AH339" i="1" s="1"/>
  <c r="AF263" i="1"/>
  <c r="AH263" i="1" s="1"/>
  <c r="AF490" i="1"/>
  <c r="AH490" i="1" s="1"/>
  <c r="AF404" i="1"/>
  <c r="AH404" i="1" s="1"/>
  <c r="AF264" i="1"/>
  <c r="AH264" i="1" s="1"/>
  <c r="AF340" i="1"/>
  <c r="AH340" i="1" s="1"/>
  <c r="AF405" i="1"/>
  <c r="AH405" i="1" s="1"/>
  <c r="AF571" i="1"/>
  <c r="AH571" i="1" s="1"/>
  <c r="AF371" i="1"/>
  <c r="AH371" i="1" s="1"/>
  <c r="AF549" i="1"/>
  <c r="AH549" i="1" s="1"/>
  <c r="AF342" i="1"/>
  <c r="AH342" i="1" s="1"/>
  <c r="AF418" i="1"/>
  <c r="AH418" i="1" s="1"/>
  <c r="AF606" i="1"/>
  <c r="AH606" i="1" s="1"/>
  <c r="AF196" i="1"/>
  <c r="AH196" i="1" s="1"/>
  <c r="AF197" i="1"/>
  <c r="AH197" i="1" s="1"/>
  <c r="AF519" i="1"/>
  <c r="AH519" i="1" s="1"/>
  <c r="T718" i="1" l="1"/>
  <c r="T724" i="1"/>
  <c r="T738" i="1"/>
  <c r="T746" i="1"/>
  <c r="T704" i="1"/>
  <c r="T717" i="1"/>
  <c r="T716" i="1"/>
  <c r="T701" i="1"/>
  <c r="T729" i="1"/>
  <c r="T736" i="1"/>
  <c r="T728" i="1"/>
  <c r="T744" i="1"/>
  <c r="T703" i="1"/>
  <c r="T730" i="1"/>
  <c r="T721" i="1"/>
  <c r="T737" i="1"/>
  <c r="T720" i="1"/>
  <c r="T702" i="1"/>
  <c r="T719" i="1"/>
  <c r="T694" i="1"/>
  <c r="T731" i="1"/>
  <c r="T742" i="1"/>
  <c r="T714" i="1"/>
  <c r="AF736" i="1"/>
  <c r="AH736" i="1" s="1"/>
  <c r="T715" i="1"/>
  <c r="AF701" i="1"/>
  <c r="AH701" i="1" s="1"/>
  <c r="AF341" i="1"/>
  <c r="AH341" i="1" s="1"/>
  <c r="AF328" i="1"/>
  <c r="AH328" i="1" s="1"/>
  <c r="AF728" i="1"/>
  <c r="AH728" i="1" s="1"/>
  <c r="AF729" i="1"/>
  <c r="AH729" i="1" s="1"/>
  <c r="AF716" i="1"/>
  <c r="AH716" i="1" s="1"/>
  <c r="AF702" i="1"/>
  <c r="AH702" i="1" s="1"/>
  <c r="AF717" i="1"/>
  <c r="AH717" i="1" s="1"/>
  <c r="AF737" i="1"/>
  <c r="AH737" i="1" s="1"/>
  <c r="AF718" i="1"/>
  <c r="AH718" i="1" s="1"/>
  <c r="AF703" i="1"/>
  <c r="AH703" i="1" s="1"/>
  <c r="AF730" i="1"/>
  <c r="AH730" i="1" s="1"/>
  <c r="AF742" i="1"/>
  <c r="AH742" i="1" s="1"/>
  <c r="AF719" i="1"/>
  <c r="AH719" i="1" s="1"/>
  <c r="AF704" i="1"/>
  <c r="AH704" i="1" s="1"/>
  <c r="AF720" i="1"/>
  <c r="AH720" i="1" s="1"/>
  <c r="AF746" i="1"/>
  <c r="AH746" i="1" s="1"/>
  <c r="AF721" i="1"/>
  <c r="AH721" i="1" s="1"/>
  <c r="AF738" i="1"/>
  <c r="AH738" i="1" s="1"/>
  <c r="AF634" i="1"/>
  <c r="AH634" i="1" s="1"/>
  <c r="AF731" i="1"/>
  <c r="AH731" i="1" s="1"/>
  <c r="AF337" i="1"/>
  <c r="AH337" i="1" s="1"/>
  <c r="AF694" i="1"/>
  <c r="AH694" i="1" s="1"/>
  <c r="AF338" i="1"/>
  <c r="AH338" i="1" s="1"/>
  <c r="AF715" i="1"/>
  <c r="AH715" i="1" s="1"/>
  <c r="AF518" i="1"/>
  <c r="AH518" i="1" s="1"/>
  <c r="AF724" i="1"/>
  <c r="AH724" i="1" s="1"/>
  <c r="AF262" i="1"/>
  <c r="AH262" i="1" s="1"/>
  <c r="AF714" i="1"/>
  <c r="AH714" i="1" s="1"/>
  <c r="AF335" i="1"/>
  <c r="AH335" i="1" s="1"/>
  <c r="AF409" i="1"/>
  <c r="AH409" i="1" s="1"/>
  <c r="AF744" i="1"/>
  <c r="AH744" i="1" s="1"/>
</calcChain>
</file>

<file path=xl/sharedStrings.xml><?xml version="1.0" encoding="utf-8"?>
<sst xmlns="http://schemas.openxmlformats.org/spreadsheetml/2006/main" count="20064" uniqueCount="5549">
  <si>
    <t>*项目基本信息</t>
  </si>
  <si>
    <t>*项目概述</t>
  </si>
  <si>
    <t>项目建设成效</t>
  </si>
  <si>
    <t>*项目年度预算情况</t>
  </si>
  <si>
    <t>项目年度支出</t>
  </si>
  <si>
    <t>项目年末预算资金结转结余情况</t>
  </si>
  <si>
    <t>*项目编号</t>
  </si>
  <si>
    <t>*项目状态</t>
  </si>
  <si>
    <t>*项目类型</t>
  </si>
  <si>
    <t>*项目摘要</t>
  </si>
  <si>
    <t>*支持对象</t>
  </si>
  <si>
    <t>姓名</t>
  </si>
  <si>
    <t>出生年份</t>
  </si>
  <si>
    <t>职称</t>
  </si>
  <si>
    <t>行政职务</t>
  </si>
  <si>
    <t>项目本年取得的成效</t>
  </si>
  <si>
    <t>*基本科研业务费经费</t>
  </si>
  <si>
    <t>*2015年预算安排经费</t>
  </si>
  <si>
    <t>*项目以前年度结转经费</t>
  </si>
  <si>
    <t>2015年安排预算支出</t>
  </si>
  <si>
    <t>项目以前年度结转经费支出</t>
  </si>
  <si>
    <t>2015年总支出</t>
  </si>
  <si>
    <t>年末结转金额</t>
  </si>
  <si>
    <t>年末结余金额</t>
  </si>
  <si>
    <t>表项</t>
  </si>
  <si>
    <t>填写说明</t>
  </si>
  <si>
    <t>填写样例</t>
  </si>
  <si>
    <t>（加*的表项为必填项）</t>
  </si>
  <si>
    <t>* 项目名称</t>
  </si>
  <si>
    <t>项目的名称</t>
  </si>
  <si>
    <t>2012年项目示例1</t>
  </si>
  <si>
    <t>项目在系统中的唯一号，编号规则：学校代码+预算年度+校内顺序号;
其中，学校代码可在系统常用下载页面下载查询；预算年度指首次经费的预算年度（格式：yyyy）；校内顺序号由学校自己编制，不限位数</t>
  </si>
  <si>
    <t>* 科技活动类型</t>
  </si>
  <si>
    <t>请选择：“基础研究”、“应用研究”、“试验发展”、“R&amp;D成果应用”、“科技服务”</t>
  </si>
  <si>
    <t>应用研究</t>
  </si>
  <si>
    <t>* 国民行业代码（国标）</t>
  </si>
  <si>
    <t>请参考2009年修订版，系统常用下载页面提供下载查询，只精确到大类，格式：门类+大类（大写字母+2位数字）</t>
  </si>
  <si>
    <t>C27</t>
  </si>
  <si>
    <t>* 学科名称</t>
  </si>
  <si>
    <t>项目所属学科的名称，系统常用下载页面提供下载查询，只精确到一级学科</t>
  </si>
  <si>
    <t>生物学</t>
  </si>
  <si>
    <t>* 学科代码</t>
  </si>
  <si>
    <t>项目所属学科的代码，系统常用下载页面提供下载查询，只精确到一级学科，共3位数字</t>
  </si>
  <si>
    <t>180</t>
  </si>
  <si>
    <t>* 研究开始时间</t>
  </si>
  <si>
    <t>合同上的项目开始时间,请按照“yyyy-MM”格式填写</t>
  </si>
  <si>
    <t>2012-01</t>
  </si>
  <si>
    <t>* 研究结束时间</t>
  </si>
  <si>
    <t>合同上的项目结束时间,请按照“yyyy-MM”格式填写</t>
  </si>
  <si>
    <t>2013-12</t>
  </si>
  <si>
    <t>* 立项年度</t>
  </si>
  <si>
    <t>评审确定项目立项的年度，请按照“yyyy”格式填写</t>
  </si>
  <si>
    <t>2012</t>
  </si>
  <si>
    <t>项目在当前时刻的状态，请选择：“在研”、“结题”、“终止”</t>
  </si>
  <si>
    <t>在研</t>
  </si>
  <si>
    <t>依据学校制定的基本科研业务费管理办法确定的分类填写</t>
  </si>
  <si>
    <t>青年教师预研究项目</t>
  </si>
  <si>
    <t>项目研究内容、目标、预期成果等信息，不超过500字</t>
  </si>
  <si>
    <t>2012年项目示例1_项目摘要</t>
  </si>
  <si>
    <t>* 项目负责人信息</t>
  </si>
  <si>
    <t>* 姓名</t>
  </si>
  <si>
    <t>项目负责人姓名</t>
  </si>
  <si>
    <t>张三</t>
  </si>
  <si>
    <t>* 性别</t>
  </si>
  <si>
    <t>请选择：男、女</t>
  </si>
  <si>
    <t>男</t>
  </si>
  <si>
    <t>* 出生年月</t>
  </si>
  <si>
    <t>出生年月，请按照“yyyy-MM”格式填写</t>
  </si>
  <si>
    <t>1972-11</t>
  </si>
  <si>
    <t>项目负责人的身份，请选择：“教师”、“本科生”、“硕士生”、“博士生”、“博士后”、“其他”</t>
  </si>
  <si>
    <t>教师</t>
  </si>
  <si>
    <t>* 学位</t>
  </si>
  <si>
    <t>请选择：“学士”、“硕士”、“博士”、“其他”</t>
  </si>
  <si>
    <t>博士</t>
  </si>
  <si>
    <t>* 职称</t>
  </si>
  <si>
    <t>请选择：“正高级”、“副高级”、“中级”、“其他”</t>
  </si>
  <si>
    <t>正高级</t>
  </si>
  <si>
    <t>* 行政职务</t>
  </si>
  <si>
    <t>请选择：“校级”、“院（系）级”、“校部（处）级”、“无”。其中，
“校级”，指校党委（副）书记，（副）校长等；
“院（系）级”，指院（副）院长，系（副）主任、院（系）党委（副）书记，国家重点实验室（副）主任等；
“校部（处）级”，指校各部处（副）部、处长等；
“无”，指没有职务</t>
  </si>
  <si>
    <t>校级</t>
  </si>
  <si>
    <t>* 所在研究基地类型</t>
  </si>
  <si>
    <t>国家（重点）实验室</t>
  </si>
  <si>
    <t>* 所在研究基地名称</t>
  </si>
  <si>
    <t>请填写科研基地全称。如果同属多个科研基地，只填写层次最高的科研基地</t>
  </si>
  <si>
    <t>分子生物重点实验室</t>
  </si>
  <si>
    <t>课题组其他主要参与人（可以为空，也可填多个，最好不超过3名）</t>
  </si>
  <si>
    <t>参与人姓名</t>
  </si>
  <si>
    <t>王五</t>
  </si>
  <si>
    <t>出生年份，请按照“yyyy”格式填写</t>
  </si>
  <si>
    <t>1977</t>
  </si>
  <si>
    <t>中级</t>
  </si>
  <si>
    <t>填写具体成果获取得的阶段性成效，文字总数不超过300字</t>
  </si>
  <si>
    <t>* 项目经费预算信息（万元）</t>
  </si>
  <si>
    <t>立项批准的基本科研业务费经费，请填写阿拉伯数字</t>
  </si>
  <si>
    <t>20.00</t>
  </si>
  <si>
    <t>* 项目单位自筹经费</t>
  </si>
  <si>
    <t>项目承担单位自筹经费，请填写阿拉伯数字。若无自筹经费，则填“0”</t>
  </si>
  <si>
    <t>10.00</t>
  </si>
  <si>
    <t>* 总经费</t>
  </si>
  <si>
    <t>总经费，为基本科研业务费经费与项目单位自筹经费之和，请填写阿拉伯数字</t>
  </si>
  <si>
    <t>30.00</t>
  </si>
  <si>
    <t>2014年基本科研业务费安排经费，请填写阿拉伯数字，单位万元，保留两位小数</t>
  </si>
  <si>
    <t>项目以前年度结转基本科研业务费资金。单位万元，保留两位小数</t>
  </si>
  <si>
    <t>2.00</t>
  </si>
  <si>
    <t>项目本年预算安排的基本科研业务费资金支出。单位万元，保留两位小数</t>
  </si>
  <si>
    <t>项目以前年度结转基本科研业务费资金支出。单位万元，保留两位小数</t>
  </si>
  <si>
    <t>项目以前年度结转和本年预算安排的基本科研业务费资金支出。单位万元，保留两位小数</t>
  </si>
  <si>
    <t>基本科研业务费结转金额，以项目决算报表为准。单位为万元，保留两位小数</t>
  </si>
  <si>
    <t>基本科研业务费结余金额，以项目决算报表为准。单位为万元，保留两位小数</t>
  </si>
  <si>
    <t>注：凡涉及金额项，一律以学校财务处提供数据为准</t>
  </si>
  <si>
    <t>M73</t>
  </si>
  <si>
    <t>E48</t>
  </si>
  <si>
    <t>交通运输经济学</t>
  </si>
  <si>
    <t>R87</t>
  </si>
  <si>
    <t>S91</t>
  </si>
  <si>
    <t>管理学</t>
  </si>
  <si>
    <t>其他省部级重点实验室</t>
  </si>
  <si>
    <t>长安文化产业研究中心</t>
  </si>
  <si>
    <t>G54</t>
  </si>
  <si>
    <t>P82</t>
  </si>
  <si>
    <t>马克思主义其他学科</t>
  </si>
  <si>
    <t>G53</t>
  </si>
  <si>
    <t>交通运输工程</t>
  </si>
  <si>
    <t>教育学</t>
  </si>
  <si>
    <t>M74</t>
  </si>
  <si>
    <t>地质学</t>
  </si>
  <si>
    <t>N77</t>
  </si>
  <si>
    <t>政治学</t>
  </si>
  <si>
    <t>经济学</t>
  </si>
  <si>
    <t>中国哲学史</t>
  </si>
  <si>
    <t>S90</t>
  </si>
  <si>
    <t>马克思主义</t>
  </si>
  <si>
    <t>哲学</t>
  </si>
  <si>
    <t>语言学</t>
  </si>
  <si>
    <t>文学</t>
  </si>
  <si>
    <t>R88</t>
  </si>
  <si>
    <t>体育科学</t>
  </si>
  <si>
    <t>R89</t>
  </si>
  <si>
    <t>统计学</t>
  </si>
  <si>
    <t>I65</t>
  </si>
  <si>
    <t>国家文科基础学科人才培养和科学研究基地</t>
  </si>
  <si>
    <t>资源经济学</t>
  </si>
  <si>
    <t>Q84</t>
  </si>
  <si>
    <t>农村经济学</t>
  </si>
  <si>
    <t>艺术学</t>
  </si>
  <si>
    <t>S93</t>
  </si>
  <si>
    <t>R85</t>
  </si>
  <si>
    <t>新闻学与传播学</t>
  </si>
  <si>
    <t>E47</t>
  </si>
  <si>
    <t>社会学</t>
  </si>
  <si>
    <t>F51</t>
  </si>
  <si>
    <t>C26</t>
  </si>
  <si>
    <t>数学</t>
  </si>
  <si>
    <t>心理语言学</t>
  </si>
  <si>
    <t>美国文学</t>
  </si>
  <si>
    <t>教育部重点实验室</t>
  </si>
  <si>
    <t>特殊地区公路工程教育部重点实验室</t>
  </si>
  <si>
    <t>C36</t>
  </si>
  <si>
    <t>C39</t>
  </si>
  <si>
    <t>计算机科学技术</t>
  </si>
  <si>
    <t>工程地质学</t>
  </si>
  <si>
    <t>桥梁结构安全技术国家工程实验室</t>
  </si>
  <si>
    <t>道路工程</t>
  </si>
  <si>
    <t>公路大型结构安全教育部工程研究中心</t>
  </si>
  <si>
    <t>陕西省公路桥梁与隧道重点实验室</t>
  </si>
  <si>
    <t>工程热物理</t>
  </si>
  <si>
    <t>交通运输安全工程</t>
  </si>
  <si>
    <t>机械工程</t>
  </si>
  <si>
    <t>C37</t>
  </si>
  <si>
    <t>F52</t>
  </si>
  <si>
    <t>交通运输工程其他学科</t>
  </si>
  <si>
    <t>陕西省交通新能源开发、应用与汽车节能重点实验室</t>
  </si>
  <si>
    <t>L72</t>
  </si>
  <si>
    <t>C13</t>
  </si>
  <si>
    <t>G59</t>
  </si>
  <si>
    <t>陕西省道路交通智能检测与装备工程技术研究中心</t>
  </si>
  <si>
    <t>G60</t>
  </si>
  <si>
    <t>电子与通信技术</t>
  </si>
  <si>
    <t>信息与系统科学相关工程与技术</t>
  </si>
  <si>
    <t>C33</t>
  </si>
  <si>
    <t>道路施工技术与装备教育部重点实验室</t>
  </si>
  <si>
    <t>机械工程其他学科</t>
  </si>
  <si>
    <t>C35</t>
  </si>
  <si>
    <t>C34</t>
  </si>
  <si>
    <t>公路养护装备国家工程实验室</t>
  </si>
  <si>
    <t>西部矿产资源与地质工程教育部重点实验室</t>
  </si>
  <si>
    <t>测绘科学技术</t>
  </si>
  <si>
    <t>地球科学</t>
  </si>
  <si>
    <t>工程与技术科学基础学科</t>
  </si>
  <si>
    <t>M75</t>
  </si>
  <si>
    <t>国土资源部岩土工程开放研究实验室</t>
  </si>
  <si>
    <t>土木建筑结构</t>
  </si>
  <si>
    <t>土木建筑工程</t>
  </si>
  <si>
    <t>房屋建筑业</t>
  </si>
  <si>
    <t>旱区地下水文与生态效应教育部重点实验室</t>
  </si>
  <si>
    <t>D46</t>
  </si>
  <si>
    <t>环境科学技术及资源科学技术</t>
  </si>
  <si>
    <t>国土资源部干旱、半干旱地区水资源与国土环境开放研究实验室</t>
  </si>
  <si>
    <t>化学</t>
  </si>
  <si>
    <t>陕西省环境保护水土污染与修复重点实验室</t>
  </si>
  <si>
    <t>陕西省地下水与生态环境工程研究中心</t>
  </si>
  <si>
    <t>材料科学</t>
  </si>
  <si>
    <t>交通铺面材料教育部工程研究中心</t>
  </si>
  <si>
    <t>无机非金属材料</t>
  </si>
  <si>
    <t>C40</t>
  </si>
  <si>
    <t>动力与电气工程</t>
  </si>
  <si>
    <t>I63</t>
  </si>
  <si>
    <t>民族学与文化学</t>
  </si>
  <si>
    <t>E50</t>
  </si>
  <si>
    <t>I64</t>
  </si>
  <si>
    <t>G56</t>
  </si>
  <si>
    <t>C38</t>
  </si>
  <si>
    <t>N76</t>
  </si>
  <si>
    <t>自然科学相关工程与技术</t>
  </si>
  <si>
    <t>C32</t>
  </si>
  <si>
    <t>C30</t>
  </si>
  <si>
    <t>D44</t>
  </si>
  <si>
    <t>数学史</t>
  </si>
  <si>
    <t>数理逻辑与数学基础</t>
  </si>
  <si>
    <r>
      <t>    </t>
    </r>
    <r>
      <rPr>
        <sz val="9"/>
        <color indexed="8"/>
        <rFont val="Microsoft YaHei"/>
        <family val="2"/>
        <charset val="134"/>
      </rPr>
      <t>包括演绎逻辑学（亦称符号逻辑学）；证明论（亦称元数学）；递归论；模型论；公理集合论；数学基础；数理逻辑与数学基础其他学科</t>
    </r>
  </si>
  <si>
    <t>数论</t>
  </si>
  <si>
    <r>
      <t>    </t>
    </r>
    <r>
      <rPr>
        <sz val="9"/>
        <color indexed="8"/>
        <rFont val="Microsoft YaHei"/>
        <family val="2"/>
        <charset val="134"/>
      </rPr>
      <t>包括初等数论；解析数论；代数数论；超越数论；丢番图逼近；数的几何；概率数论；计算数论；数论其他学科</t>
    </r>
  </si>
  <si>
    <t>代数学</t>
  </si>
  <si>
    <r>
      <t>    </t>
    </r>
    <r>
      <rPr>
        <sz val="9"/>
        <color indexed="8"/>
        <rFont val="Microsoft YaHei"/>
        <family val="2"/>
        <charset val="134"/>
      </rPr>
      <t>线性代数；群论；域论；李群；李代数；Kac-Moody代数；环论（包括交换环与交换代数,结合环与结合代数,非结合环与非结合代数等）；模论；格论；泛代数理论；范畴论；同调代数；代数K理论；微分代数；代数编码理论；代数学其他学科</t>
    </r>
  </si>
  <si>
    <t>代数几何学</t>
  </si>
  <si>
    <t>几何学</t>
  </si>
  <si>
    <r>
      <t>    </t>
    </r>
    <r>
      <rPr>
        <sz val="9"/>
        <color indexed="8"/>
        <rFont val="Microsoft YaHei"/>
        <family val="2"/>
        <charset val="134"/>
      </rPr>
      <t>几何学基础；欧氏几何学；非欧几何学(包括黎曼几何学等)；球面几何学；向量和张量分析；仿射几何学；射影几何学；微分几何学；分数维几何；计算几何学；几何学其他学科</t>
    </r>
  </si>
  <si>
    <t>拓扑学</t>
  </si>
  <si>
    <r>
      <t>    </t>
    </r>
    <r>
      <rPr>
        <sz val="9"/>
        <color indexed="8"/>
        <rFont val="Microsoft YaHei"/>
        <family val="2"/>
        <charset val="134"/>
      </rPr>
      <t>点集拓扑学；代数拓扑学；同伦论；低维拓扑学；同调论；维数论；格上拓扑学；纤维丛论；几何拓扑学；奇点理论；微分拓扑学；拓扑学其他学科</t>
    </r>
  </si>
  <si>
    <t>数学分析</t>
  </si>
  <si>
    <r>
      <t>    </t>
    </r>
    <r>
      <rPr>
        <sz val="9"/>
        <color indexed="8"/>
        <rFont val="Microsoft YaHei"/>
        <family val="2"/>
        <charset val="134"/>
      </rPr>
      <t>微分学；积分学；级数论；数学分析其他学科</t>
    </r>
  </si>
  <si>
    <t>非标准分析</t>
  </si>
  <si>
    <t>函数论</t>
  </si>
  <si>
    <r>
      <t>    </t>
    </r>
    <r>
      <rPr>
        <sz val="9"/>
        <color indexed="8"/>
        <rFont val="Microsoft YaHei"/>
        <family val="2"/>
        <charset val="134"/>
      </rPr>
      <t>实变函数论；单复变函数论；多复变函数论；函数逼近论；调和分析；复流形；特殊函数论；函数论其他学科</t>
    </r>
  </si>
  <si>
    <t>常微分方程</t>
  </si>
  <si>
    <r>
      <t>    </t>
    </r>
    <r>
      <rPr>
        <sz val="9"/>
        <color indexed="8"/>
        <rFont val="Microsoft YaHei"/>
        <family val="2"/>
        <charset val="134"/>
      </rPr>
      <t>定性理论；稳定性理论；解析理论；常微分方程其他学科</t>
    </r>
  </si>
  <si>
    <t>偏微分方程</t>
  </si>
  <si>
    <r>
      <t>    </t>
    </r>
    <r>
      <rPr>
        <sz val="9"/>
        <color indexed="8"/>
        <rFont val="Microsoft YaHei"/>
        <family val="2"/>
        <charset val="134"/>
      </rPr>
      <t>椭圆型偏微分方程；双曲型偏微分方程；抛物型偏微分方程；非线性偏微分方程；偏微分方程其他学科</t>
    </r>
  </si>
  <si>
    <t>动力系统</t>
  </si>
  <si>
    <r>
      <t>    </t>
    </r>
    <r>
      <rPr>
        <sz val="9"/>
        <color indexed="8"/>
        <rFont val="Microsoft YaHei"/>
        <family val="2"/>
        <charset val="134"/>
      </rPr>
      <t>微分动力系统；拓扑动力系统；复动力系统；动力系统其他学科</t>
    </r>
  </si>
  <si>
    <t>积分方程</t>
  </si>
  <si>
    <t>泛函分析</t>
  </si>
  <si>
    <r>
      <t>    </t>
    </r>
    <r>
      <rPr>
        <sz val="9"/>
        <color indexed="8"/>
        <rFont val="Microsoft YaHei"/>
        <family val="2"/>
        <charset val="134"/>
      </rPr>
      <t>线性算子理论；变分法；拓扑线性空间；希尔伯特空间；函数空间；巴拿赫空间；算子代数；测度与积分；广义函数论；非线性泛函分析；泛函分析其他学科</t>
    </r>
  </si>
  <si>
    <t>计算数学</t>
  </si>
  <si>
    <r>
      <t>    </t>
    </r>
    <r>
      <rPr>
        <sz val="9"/>
        <color indexed="8"/>
        <rFont val="Microsoft YaHei"/>
        <family val="2"/>
        <charset val="134"/>
      </rPr>
      <t>常微分方程数值解；偏微分方程数值解；积分变换与积分方程数值方法（原名为“积分方程数值解”）；数值代数；优化计算方法；数值逼近与计算几何；随机数值方法与统计计算（原名为“随机数值实验”）；并行计算算法；误差分析与区间算法（原名为“误差分析”）；小波分析与傅立叶分析的数值方法；反问题计算方法；符号计算与计算机推理；计算数学其他学科</t>
    </r>
  </si>
  <si>
    <t>概率论</t>
  </si>
  <si>
    <r>
      <t>    </t>
    </r>
    <r>
      <rPr>
        <sz val="9"/>
        <color indexed="8"/>
        <rFont val="Microsoft YaHei"/>
        <family val="2"/>
        <charset val="134"/>
      </rPr>
      <t>几何概率；概率分布；极限理论；随机过程（包括正态过程与平稳过程、点过程等）；马尔可夫过程；随机分析；鞅论；应用概率论（具体应用入有关学科）；概率论其他学科</t>
    </r>
  </si>
  <si>
    <t>数理统计学</t>
  </si>
  <si>
    <r>
      <t>    </t>
    </r>
    <r>
      <rPr>
        <sz val="9"/>
        <color indexed="8"/>
        <rFont val="Microsoft YaHei"/>
        <family val="2"/>
        <charset val="134"/>
      </rPr>
      <t>抽样理论（包括抽样分布、抽样调查等）；假设检验；非参数统计；方差分析；相关回归分析；统计推断；贝叶斯统计（包括参数估计等）；试验设计；多元分析；统计判决理论；时间序列分析；空间统计；数理统计学其他学科</t>
    </r>
  </si>
  <si>
    <t>应用统计数学</t>
  </si>
  <si>
    <r>
      <t>    </t>
    </r>
    <r>
      <rPr>
        <sz val="9"/>
        <color indexed="8"/>
        <rFont val="Microsoft YaHei"/>
        <family val="2"/>
        <charset val="134"/>
      </rPr>
      <t>统计质量控制；可靠性数学；保险数学；统计计算；统计模拟；应用统计数学其他学科</t>
    </r>
  </si>
  <si>
    <t>运筹学</t>
  </si>
  <si>
    <r>
      <t>    </t>
    </r>
    <r>
      <rPr>
        <sz val="9"/>
        <color indexed="8"/>
        <rFont val="Microsoft YaHei"/>
        <family val="2"/>
        <charset val="134"/>
      </rPr>
      <t>线性规划；非线性规划；动态规划；组合最优化；参数规划；整数规划；随机规划；排队论；对策论（亦称博弈论）；库存论；决策论；搜索论；图论；统筹论；最优化；运筹学其他学科</t>
    </r>
  </si>
  <si>
    <t>组合数学</t>
  </si>
  <si>
    <t>离散数学</t>
  </si>
  <si>
    <t>模糊数学</t>
  </si>
  <si>
    <t>计算机数学</t>
  </si>
  <si>
    <t>应用数学</t>
  </si>
  <si>
    <r>
      <t>    </t>
    </r>
    <r>
      <rPr>
        <sz val="9"/>
        <color indexed="8"/>
        <rFont val="Microsoft YaHei"/>
        <family val="2"/>
        <charset val="134"/>
      </rPr>
      <t>具体应用入有关学科</t>
    </r>
  </si>
  <si>
    <t>数学其他学科</t>
  </si>
  <si>
    <t>信息科学与系统科学</t>
  </si>
  <si>
    <t>信息科学与系统科学基础学科</t>
  </si>
  <si>
    <r>
      <t>    </t>
    </r>
    <r>
      <rPr>
        <sz val="9"/>
        <color indexed="8"/>
        <rFont val="Microsoft YaHei"/>
        <family val="2"/>
        <charset val="134"/>
      </rPr>
      <t>信息论；控制论；系统论；信息科学与系统科学基础学科其他学科。运筹学（归入11074）</t>
    </r>
  </si>
  <si>
    <t>系统学</t>
  </si>
  <si>
    <r>
      <t>    </t>
    </r>
    <r>
      <rPr>
        <u/>
        <sz val="12"/>
        <color indexed="12"/>
        <rFont val="宋体"/>
        <family val="3"/>
        <charset val="134"/>
      </rPr>
      <t>微分动力系统（归入11051）；混沌；一般系统论；耗散结构理论；协同学；突变论；超循环论；复杂系统与复杂性科学；系统学其他学科</t>
    </r>
  </si>
  <si>
    <t>控制理论</t>
  </si>
  <si>
    <r>
      <t>    </t>
    </r>
    <r>
      <rPr>
        <sz val="9"/>
        <color indexed="8"/>
        <rFont val="Microsoft YaHei"/>
        <family val="2"/>
        <charset val="134"/>
      </rPr>
      <t>大系统理论；系统辨识；状态估计；鲁棒控制；控制理论其他学科</t>
    </r>
  </si>
  <si>
    <t>系统评估与可行性分析</t>
  </si>
  <si>
    <t>系统工程方法论</t>
  </si>
  <si>
    <r>
      <t>    </t>
    </r>
    <r>
      <rPr>
        <sz val="9"/>
        <color indexed="8"/>
        <rFont val="Microsoft YaHei"/>
        <family val="2"/>
        <charset val="134"/>
      </rPr>
      <t>系统建模；决策分析（归入63050）；决策支持系统（归入63050）；管理信息系统（归入63050）；系统工程方法论其他学科</t>
    </r>
  </si>
  <si>
    <t>信息科学与系统科学其他学科</t>
  </si>
  <si>
    <t>力学</t>
  </si>
  <si>
    <t>基础力学</t>
  </si>
  <si>
    <r>
      <t>    </t>
    </r>
    <r>
      <rPr>
        <sz val="9"/>
        <color indexed="8"/>
        <rFont val="Microsoft YaHei"/>
        <family val="2"/>
        <charset val="134"/>
      </rPr>
      <t>理论力学；理性力学；非线性力学；连续介质力学；摩擦学；柔性多体力学；陀螺力学；飞行力学；基础力学其他学科</t>
    </r>
  </si>
  <si>
    <t>固体力学</t>
  </si>
  <si>
    <r>
      <t>    </t>
    </r>
    <r>
      <rPr>
        <sz val="9"/>
        <color indexed="8"/>
        <rFont val="Microsoft YaHei"/>
        <family val="2"/>
        <charset val="134"/>
      </rPr>
      <t>弹性力学；塑性力学（包括弹塑性力学）；粘弹性、粘塑性力学；蠕变；界面力学与表面力学；疲劳；损伤力学；断裂力学；散体力学；细观力学；微观力学；电磁固体力学；材料力学（归入43010）；结构力学；计算固体力学；实验固体力学；固体力学其他学科</t>
    </r>
  </si>
  <si>
    <t>振动与波</t>
  </si>
  <si>
    <r>
      <t>    </t>
    </r>
    <r>
      <rPr>
        <sz val="9"/>
        <color indexed="8"/>
        <rFont val="Microsoft YaHei"/>
        <family val="2"/>
        <charset val="134"/>
      </rPr>
      <t>线性振动力学；非线性振动力学；弹性体振动力学；随机振动力学；振动控制理论；固体中的波；流体—固体耦合振动；振动与波其他学科</t>
    </r>
  </si>
  <si>
    <t>流体力学</t>
  </si>
  <si>
    <r>
      <t>    </t>
    </r>
    <r>
      <rPr>
        <sz val="9"/>
        <color indexed="8"/>
        <rFont val="Microsoft YaHei"/>
        <family val="2"/>
        <charset val="134"/>
      </rPr>
      <t>理论流体力学；水动力学；气体动力学；空气动力学；悬浮体力学；湍流理论；粘性流体力学；多相流体力学；渗流力学；物理—化学流体力学；等离子体动力学；电磁流体力学；非牛顿流体力学；流体机械流体力学；旋转与分层流体力学；辐射流体力学；计算流体力学；实验流体力学；环境流体力学；微流体力学；流体力学其他学科</t>
    </r>
  </si>
  <si>
    <t>流变学</t>
  </si>
  <si>
    <t>爆炸力学</t>
  </si>
  <si>
    <r>
      <t>    </t>
    </r>
    <r>
      <rPr>
        <sz val="9"/>
        <color indexed="8"/>
        <rFont val="Microsoft YaHei"/>
        <family val="2"/>
        <charset val="134"/>
      </rPr>
      <t>爆轰与爆燃理论；爆炸波、冲击波、应力波；高速碰撞动力学；爆炸力学其他学科</t>
    </r>
  </si>
  <si>
    <t>物理力学</t>
  </si>
  <si>
    <r>
      <t>    </t>
    </r>
    <r>
      <rPr>
        <sz val="9"/>
        <color indexed="8"/>
        <rFont val="Microsoft YaHei"/>
        <family val="2"/>
        <charset val="134"/>
      </rPr>
      <t>高压固体物理力学；稠密流体物理力学；高温气体物理力学；多相介质物理力学；临界现象与相变；原子与分子动力学；物理力学其他学科</t>
    </r>
  </si>
  <si>
    <t>生物力学</t>
  </si>
  <si>
    <r>
      <t>    </t>
    </r>
    <r>
      <rPr>
        <sz val="9"/>
        <color indexed="8"/>
        <rFont val="Microsoft YaHei"/>
        <family val="2"/>
        <charset val="134"/>
      </rPr>
      <t>包括生物流体力学与生物流变学等</t>
    </r>
  </si>
  <si>
    <t>统计力学</t>
  </si>
  <si>
    <t>应用力学</t>
  </si>
  <si>
    <t>力学其他学科</t>
  </si>
  <si>
    <t>物理学</t>
  </si>
  <si>
    <t>物理学史</t>
  </si>
  <si>
    <t>理论物理学</t>
  </si>
  <si>
    <r>
      <t>    </t>
    </r>
    <r>
      <rPr>
        <sz val="9"/>
        <color indexed="8"/>
        <rFont val="Microsoft YaHei"/>
        <family val="2"/>
        <charset val="134"/>
      </rPr>
      <t>数学物理；电磁场理论；经典场论；相对论（原名为“相对论与引力场”）；量子力学；统计物理学；理论物理学其他学科</t>
    </r>
  </si>
  <si>
    <t>声学</t>
  </si>
  <si>
    <r>
      <t>    </t>
    </r>
    <r>
      <rPr>
        <sz val="9"/>
        <color indexed="8"/>
        <rFont val="Microsoft YaHei"/>
        <family val="2"/>
        <charset val="134"/>
      </rPr>
      <t>普通线性声学（含射线声学、波动声学、大气声学、声波反射、散射、衍射、干涉、传播衰减。原名为“物理声学”）；非线性声学；流体动力声学（含航空声学、流体运动与声波相互作用、流体声辐射、燃烧声学等）；超声学、量子声学和声学效应；次声学；水声和海洋声学（原名为“水声学”）；结构声学和振动；噪声、噪声效应及其控制；建筑声学与电声学；声学信号处理；生理、心理声学和生物声学；语言声学和语音信号处理；音乐声学；声学换能器、声学测量及方法；声学测量方法；声学材料；信息科学中的声学问题（含通信声学、声学微机电系统、声学信道）；与声学有关的其它物理问题和交叉学科（原名为“声学其他学科”）</t>
    </r>
  </si>
  <si>
    <t>热学</t>
  </si>
  <si>
    <r>
      <t>    </t>
    </r>
    <r>
      <rPr>
        <sz val="9"/>
        <color indexed="8"/>
        <rFont val="Microsoft YaHei"/>
        <family val="2"/>
        <charset val="134"/>
      </rPr>
      <t>热力学；热物性学；传热学；热学其他学科</t>
    </r>
  </si>
  <si>
    <t>光学</t>
  </si>
  <si>
    <r>
      <t>    </t>
    </r>
    <r>
      <rPr>
        <sz val="9"/>
        <color indexed="8"/>
        <rFont val="Microsoft YaHei"/>
        <family val="2"/>
        <charset val="134"/>
      </rPr>
      <t>几何光学；物理光学；非线性光学；光谱学；量子光学；信息光学；导波光学；发光学；红外物理；激光物理；光子学与集成光学；应用光学（具体应用入有关学科）；大气光学（归入17015）；环境光学；海洋光学；光学遥感；超快激光及应用；光学其他学科</t>
    </r>
  </si>
  <si>
    <t>电磁学</t>
  </si>
  <si>
    <r>
      <t>    </t>
    </r>
    <r>
      <rPr>
        <sz val="9"/>
        <color indexed="8"/>
        <rFont val="Microsoft YaHei"/>
        <family val="2"/>
        <charset val="134"/>
      </rPr>
      <t>电学；磁学（归入14050）；静电学；静磁学；电动力学；电磁学其他学科</t>
    </r>
  </si>
  <si>
    <t>无线电物理</t>
  </si>
  <si>
    <r>
      <t>    </t>
    </r>
    <r>
      <rPr>
        <sz val="9"/>
        <color indexed="8"/>
        <rFont val="Microsoft YaHei"/>
        <family val="2"/>
        <charset val="134"/>
      </rPr>
      <t>电磁波物理；量子无线电物理；微波物理学；超高频无线电物理；统计无线电物理；无线电物理其他学科</t>
    </r>
  </si>
  <si>
    <t>电子物理学</t>
  </si>
  <si>
    <r>
      <t>    </t>
    </r>
    <r>
      <rPr>
        <sz val="9"/>
        <color indexed="8"/>
        <rFont val="Microsoft YaHei"/>
        <family val="2"/>
        <charset val="134"/>
      </rPr>
      <t>量子电子学；电子离子与真空物理；带电粒子光学；电子物理学其他学科</t>
    </r>
  </si>
  <si>
    <t>凝聚态物理学</t>
  </si>
  <si>
    <r>
      <t>    </t>
    </r>
    <r>
      <rPr>
        <sz val="9"/>
        <color indexed="8"/>
        <rFont val="Microsoft YaHei"/>
        <family val="2"/>
        <charset val="134"/>
      </rPr>
      <t>凝聚态理论；金属物理学；半导体物理学；电介质物理学；晶体学（包括晶体生长、晶体化学等）；非晶态物理学；软物质物理学（原名为“液晶物理学”）；薄膜物理学；低维物理；表面与界面物理学；固体发光；磁学；超导物理学；低温物理学；高压物理学；摩擦学（归入13010）；介观物理学；量子调控；凝聚态物理学其他学科</t>
    </r>
  </si>
  <si>
    <t>等离子体物理学</t>
  </si>
  <si>
    <r>
      <t>    </t>
    </r>
    <r>
      <rPr>
        <sz val="9"/>
        <color indexed="8"/>
        <rFont val="Microsoft YaHei"/>
        <family val="2"/>
        <charset val="134"/>
      </rPr>
      <t>热核聚变等离子体物理学；低温等离子体物理学；等离子体诊断学（原名为“等离子体光谱学”）；凝聚态等离子体物理学；等离子体物理学其他学科</t>
    </r>
  </si>
  <si>
    <t>原子分子物理学</t>
  </si>
  <si>
    <r>
      <t>    </t>
    </r>
    <r>
      <rPr>
        <sz val="9"/>
        <color indexed="8"/>
        <rFont val="Microsoft YaHei"/>
        <family val="2"/>
        <charset val="134"/>
      </rPr>
      <t>原子与分子理论；原子光谱学；分子光谱学；波谱学；原子与分子碰撞过程；玻色—爱因斯坦凝聚和冷原子物理；原子分子物理学其他学科</t>
    </r>
  </si>
  <si>
    <t>原子核物理学</t>
  </si>
  <si>
    <r>
      <t>    </t>
    </r>
    <r>
      <rPr>
        <sz val="9"/>
        <color indexed="8"/>
        <rFont val="Microsoft YaHei"/>
        <family val="2"/>
        <charset val="134"/>
      </rPr>
      <t>核结构；核能谱学；低能核反应；中子物理学；裂变物理学；聚变物理学；轻粒子核物理学；重离子核物理学；中高能核物理学；原子核物理学其他学科</t>
    </r>
  </si>
  <si>
    <t>高能物理学</t>
  </si>
  <si>
    <r>
      <t>    </t>
    </r>
    <r>
      <rPr>
        <sz val="9"/>
        <color indexed="8"/>
        <rFont val="Microsoft YaHei"/>
        <family val="2"/>
        <charset val="134"/>
      </rPr>
      <t>粒子物理学（原名为“基本粒子物理学”）；宇宙线物理学；粒子加速器物理学；高能物理实验；粒子宇宙学；高能物理学其他学科</t>
    </r>
  </si>
  <si>
    <t>计算物理学</t>
  </si>
  <si>
    <t>应用物理学</t>
  </si>
  <si>
    <t>物理学其他学科</t>
  </si>
  <si>
    <t>化学史</t>
  </si>
  <si>
    <t>无机化学</t>
  </si>
  <si>
    <r>
      <t>    </t>
    </r>
    <r>
      <rPr>
        <sz val="9"/>
        <color indexed="8"/>
        <rFont val="Microsoft YaHei"/>
        <family val="2"/>
        <charset val="134"/>
      </rPr>
      <t>元素化学；配位化学；同位素化学；无机固体化学；无机合成化学；无机分离化学；物理无机化学；生物无机化学；无机化学其他学科</t>
    </r>
  </si>
  <si>
    <t>有机化学</t>
  </si>
  <si>
    <r>
      <t>    </t>
    </r>
    <r>
      <rPr>
        <sz val="9"/>
        <color indexed="8"/>
        <rFont val="Microsoft YaHei"/>
        <family val="2"/>
        <charset val="134"/>
      </rPr>
      <t>元素有机化学（包括金属有机化学等）；天然产物有机化学；有机固体化学；有机合成化学；有机光化学；物理有机化学（包括理论有机化学、立体化学等）；生物有机化学；金属有机光化学；有机化学其他学科</t>
    </r>
  </si>
  <si>
    <t>分析化学</t>
  </si>
  <si>
    <r>
      <t>    </t>
    </r>
    <r>
      <rPr>
        <sz val="9"/>
        <color indexed="8"/>
        <rFont val="Microsoft YaHei"/>
        <family val="2"/>
        <charset val="134"/>
      </rPr>
      <t>化学分析（包括定性分析、定量分析等）；电化学分析；光谱分析；波谱分析；质谱分析；热化学分析（原名为“热谱分析”）；色谱分析；光度分析；放射分析；状态分析与物相分析；分析化学计量学；分析化学其他学科</t>
    </r>
  </si>
  <si>
    <t>物理化学</t>
  </si>
  <si>
    <r>
      <t>    </t>
    </r>
    <r>
      <rPr>
        <sz val="9"/>
        <color indexed="8"/>
        <rFont val="Microsoft YaHei"/>
        <family val="2"/>
        <charset val="134"/>
      </rPr>
      <t>化学热力学；化学动力学（包括分子反应动力学等）；结构化学（包括表面化学、结构分析等）；量子化学；胶体化学与界面化学；催化化学；热化学；光化学（包括超分子光化学、光电化学、激光化学、感光化学等）；电化学；磁化学；高能化学（包括辐射化学,等离体化学）；计算化学；物理化学其他学科</t>
    </r>
  </si>
  <si>
    <t>化学物理学</t>
  </si>
  <si>
    <t>高分子物理</t>
  </si>
  <si>
    <t>高分子化学</t>
  </si>
  <si>
    <r>
      <t>    </t>
    </r>
    <r>
      <rPr>
        <sz val="9"/>
        <color indexed="8"/>
        <rFont val="Microsoft YaHei"/>
        <family val="2"/>
        <charset val="134"/>
      </rPr>
      <t>无机高分子化学；天然高分子化学；功能高分子（包括液晶高分子化学）；高分子合成化学；高分子物理化学；高分子光化学；高分子化学其他学科</t>
    </r>
  </si>
  <si>
    <t>核化学</t>
  </si>
  <si>
    <r>
      <t>    </t>
    </r>
    <r>
      <rPr>
        <sz val="9"/>
        <color indexed="8"/>
        <rFont val="Microsoft YaHei"/>
        <family val="2"/>
        <charset val="134"/>
      </rPr>
      <t>放射化学；核反应化学；裂变化学；聚变化学；重离子核化学；核转变化学；环境放射化学；核化学其他学科</t>
    </r>
  </si>
  <si>
    <t>应用化学</t>
  </si>
  <si>
    <t>化学生物学</t>
  </si>
  <si>
    <t>材料化学</t>
  </si>
  <si>
    <r>
      <t>    </t>
    </r>
    <r>
      <rPr>
        <sz val="9"/>
        <color indexed="8"/>
        <rFont val="Microsoft YaHei"/>
        <family val="2"/>
        <charset val="134"/>
      </rPr>
      <t>软化学；碳化学；纳米化学；材料化学其他学科</t>
    </r>
  </si>
  <si>
    <t>化学其他学科</t>
  </si>
  <si>
    <t>天文学</t>
  </si>
  <si>
    <t>天文学史</t>
  </si>
  <si>
    <t>天体力学</t>
  </si>
  <si>
    <r>
      <t>    </t>
    </r>
    <r>
      <rPr>
        <sz val="9"/>
        <color indexed="8"/>
        <rFont val="Microsoft YaHei"/>
        <family val="2"/>
        <charset val="134"/>
      </rPr>
      <t>摄动理论；天体力学定性理论；天体形状与自转理论；天体力学数值方法；天文动力学（包括人造卫星、宇宙飞船动力学等）；历书天文学；天体力学其他学科</t>
    </r>
  </si>
  <si>
    <t>天体物理学</t>
  </si>
  <si>
    <r>
      <t>    </t>
    </r>
    <r>
      <rPr>
        <sz val="9"/>
        <color indexed="8"/>
        <rFont val="Microsoft YaHei"/>
        <family val="2"/>
        <charset val="134"/>
      </rPr>
      <t>理论天体物理学；相对论天体物理学；磁流体力学（归入13025）；等离子体动力学（归入13025）；高能天体物理学（包括天体核物理学）；实测天体物理学；天体物理学其他学科</t>
    </r>
  </si>
  <si>
    <t>宇宙化学</t>
  </si>
  <si>
    <r>
      <t>    </t>
    </r>
    <r>
      <rPr>
        <sz val="9"/>
        <color indexed="8"/>
        <rFont val="Microsoft YaHei"/>
        <family val="2"/>
        <charset val="134"/>
      </rPr>
      <t>原名为“天体化学”。包括空间化学；天体元素学；月球与行星化学；宇宙化学其他学科</t>
    </r>
  </si>
  <si>
    <t>天体测量学</t>
  </si>
  <si>
    <r>
      <t>    </t>
    </r>
    <r>
      <rPr>
        <sz val="9"/>
        <color indexed="8"/>
        <rFont val="Microsoft YaHei"/>
        <family val="2"/>
        <charset val="134"/>
      </rPr>
      <t>基本天体测量学；照相天体测量学；射电天体测量学；空间天体测量学；方位天文学；实用天文学；天体测量学其他学科</t>
    </r>
  </si>
  <si>
    <t>射电天文学</t>
  </si>
  <si>
    <r>
      <t>    </t>
    </r>
    <r>
      <rPr>
        <sz val="9"/>
        <color indexed="8"/>
        <rFont val="Microsoft YaHei"/>
        <family val="2"/>
        <charset val="134"/>
      </rPr>
      <t>射电天体物理学；射电天文方法；射电天文学其他学科</t>
    </r>
  </si>
  <si>
    <t>空间天文学</t>
  </si>
  <si>
    <r>
      <t>    </t>
    </r>
    <r>
      <rPr>
        <sz val="9"/>
        <color indexed="8"/>
        <rFont val="Microsoft YaHei"/>
        <family val="2"/>
        <charset val="134"/>
      </rPr>
      <t>红外天文学；紫外天文学；X射线天文学；γ射线天文学；中微子天文学；空间天文学其他学科</t>
    </r>
  </si>
  <si>
    <t>天体演化学</t>
  </si>
  <si>
    <r>
      <t>    </t>
    </r>
    <r>
      <rPr>
        <sz val="9"/>
        <color indexed="8"/>
        <rFont val="Microsoft YaHei"/>
        <family val="2"/>
        <charset val="134"/>
      </rPr>
      <t>各层次天体形成与演化入各学科</t>
    </r>
  </si>
  <si>
    <t>星系与宇宙学</t>
  </si>
  <si>
    <r>
      <t>    </t>
    </r>
    <r>
      <rPr>
        <sz val="9"/>
        <color indexed="8"/>
        <rFont val="Microsoft YaHei"/>
        <family val="2"/>
        <charset val="134"/>
      </rPr>
      <t>星系动力学；星系天文学；运动宇宙学；星系际物质；大爆炸宇宙论；星系形成与演化；宇宙大尺度结构起源与演化；星系与宇宙学其他学科</t>
    </r>
  </si>
  <si>
    <t>恒星与银河系</t>
  </si>
  <si>
    <r>
      <t>    </t>
    </r>
    <r>
      <rPr>
        <sz val="9"/>
        <color indexed="8"/>
        <rFont val="Microsoft YaHei"/>
        <family val="2"/>
        <charset val="134"/>
      </rPr>
      <t>恒星物理学；恒星天文学；恒星形成与演化；星际物质物理学；银河系结构与运动；恒星与银河系其他学科</t>
    </r>
  </si>
  <si>
    <t>太阳与太阳系</t>
  </si>
  <si>
    <r>
      <t>    </t>
    </r>
    <r>
      <rPr>
        <sz val="9"/>
        <color indexed="8"/>
        <rFont val="Microsoft YaHei"/>
        <family val="2"/>
        <charset val="134"/>
      </rPr>
      <t>太阳物理学；太阳系物理学；太阳系形成与演化；行星物理学；行星际物理学；陨星学；比较行星学；月球科学；太阳与太阳系其他学科</t>
    </r>
  </si>
  <si>
    <t>天体生物学</t>
  </si>
  <si>
    <t>天文地球动力学</t>
  </si>
  <si>
    <r>
      <t>    </t>
    </r>
    <r>
      <rPr>
        <sz val="9"/>
        <color indexed="8"/>
        <rFont val="Microsoft YaHei"/>
        <family val="2"/>
        <charset val="134"/>
      </rPr>
      <t>从原16030中分离出来</t>
    </r>
  </si>
  <si>
    <t>时间测量学</t>
  </si>
  <si>
    <r>
      <t>    </t>
    </r>
    <r>
      <rPr>
        <sz val="9"/>
        <color indexed="8"/>
        <rFont val="Microsoft YaHei"/>
        <family val="2"/>
        <charset val="134"/>
      </rPr>
      <t>时间尺度；时间测量与方法；守时理论；授时理论与方法；时间测量学其他学科</t>
    </r>
  </si>
  <si>
    <t>天文学其他学科</t>
  </si>
  <si>
    <t>地球科学史</t>
  </si>
  <si>
    <t>大气科学</t>
  </si>
  <si>
    <r>
      <t>    </t>
    </r>
    <r>
      <rPr>
        <sz val="9"/>
        <color indexed="8"/>
        <rFont val="Microsoft YaHei"/>
        <family val="2"/>
        <charset val="134"/>
      </rPr>
      <t>大气物理学（包括大气光学、大气声学、大气电学、中层物理学等）；大气化学；大气环境学（归入61020）；大气探测（包括大气遥感）；动力气象学（包括数值天气预报与数值模拟等）；天气学；气候学；大气边界层物理学（原名为“云与降水物理学”）；应用气象学（具体应用入有关学科）；大气科学其他学科</t>
    </r>
  </si>
  <si>
    <t>固体地球物理学</t>
  </si>
  <si>
    <r>
      <t>    </t>
    </r>
    <r>
      <rPr>
        <sz val="9"/>
        <color indexed="8"/>
        <rFont val="Microsoft YaHei"/>
        <family val="2"/>
        <charset val="134"/>
      </rPr>
      <t>地球动力学（亦有“大陆动力学，大地构造物理学，地质物理”等名称）；地球重力学；地球流体力学；地壳与地形变；地球内部物理学；地声学；地热学；地电学；地磁学；放射性地球物理学；地震学；勘探地球物理学；计算地球物理学；实验地球物理学；固体地球物理学其他学科</t>
    </r>
  </si>
  <si>
    <t>空间物理学</t>
  </si>
  <si>
    <r>
      <t>    </t>
    </r>
    <r>
      <rPr>
        <sz val="9"/>
        <color indexed="8"/>
        <rFont val="Microsoft YaHei"/>
        <family val="2"/>
        <charset val="134"/>
      </rPr>
      <t>电离层物理学；高层大气物理学；磁层物理学；空间物理探测；空间环境学；空间物理学其他学科</t>
    </r>
  </si>
  <si>
    <t>地球化学</t>
  </si>
  <si>
    <r>
      <t>    </t>
    </r>
    <r>
      <rPr>
        <sz val="9"/>
        <color indexed="8"/>
        <rFont val="Microsoft YaHei"/>
        <family val="2"/>
        <charset val="134"/>
      </rPr>
      <t>元素地球化学；有机地球化学；放射性地球化学；同位素地球化学；生物地球化学；地球内部化学；同位素地质年代学；成矿地球化学；勘探地球化学；实验地球化学；能源地球化学；地球化学其他学科</t>
    </r>
  </si>
  <si>
    <t>大地测量学</t>
  </si>
  <si>
    <r>
      <t>    </t>
    </r>
    <r>
      <rPr>
        <sz val="9"/>
        <color indexed="8"/>
        <rFont val="Microsoft YaHei"/>
        <family val="2"/>
        <charset val="134"/>
      </rPr>
      <t>地球形状学；几何大地测量学；物理大地测量学；动力大地测量学；空间大地测量学；行星大地测量学；大地测量学其他学科</t>
    </r>
  </si>
  <si>
    <t>地图学</t>
  </si>
  <si>
    <t>地理学</t>
  </si>
  <si>
    <r>
      <t>    </t>
    </r>
    <r>
      <rPr>
        <sz val="9"/>
        <color indexed="8"/>
        <rFont val="Microsoft YaHei"/>
        <family val="2"/>
        <charset val="134"/>
      </rPr>
      <t>自然地理学（包括生态地理学、冰川学、冻土学、沙漠学、岩溶学等）；生物地理学；土壤地理学（归入21050）；化学地理学；地貌学；人文地理学；区域地理学；城市地理学；人口地理学（归入84071）；旅游地理学；经济地理学（归入79019）；世界地理学；历史地理学（归入77070）；地理学其他学科</t>
    </r>
  </si>
  <si>
    <r>
      <t>    </t>
    </r>
    <r>
      <rPr>
        <sz val="9"/>
        <color indexed="8"/>
        <rFont val="Microsoft YaHei"/>
        <family val="2"/>
        <charset val="134"/>
      </rPr>
      <t>数学地质学；地质力学；动力地质学；矿物学（包括放射性矿物学）；矿床学与矿相学（包括放射性矿床学，不包括石油、天然气和煤）；岩石学；岩土力学；沉积学；古地理学；古生物学；地层学与地史学；前寒武纪地质学；第四纪地质学；构造地质学（包括显微构造学等）；大地构造学；勘查地质学；水文地质学（包括放射性水文地质学）；遥感地质学；区域地质学；火山学；石油与天然气地质学（含天然气水合物地质学）；煤田地质学；实验地质学；工程地质学（归入41030）；地质学其他学科</t>
    </r>
  </si>
  <si>
    <t>水文学</t>
  </si>
  <si>
    <r>
      <t>    </t>
    </r>
    <r>
      <rPr>
        <sz val="9"/>
        <color indexed="8"/>
        <rFont val="Microsoft YaHei"/>
        <family val="2"/>
        <charset val="134"/>
      </rPr>
      <t>水文物理学；水文化学；水文地理学；水文气象学；水文测量；水文图学；湖沼学；河流学与河口水文学；地下水文学；区域水文学；生态水文学；水文学其他学科</t>
    </r>
  </si>
  <si>
    <t>海洋科学</t>
  </si>
  <si>
    <r>
      <t>    </t>
    </r>
    <r>
      <rPr>
        <sz val="9"/>
        <color indexed="8"/>
        <rFont val="Microsoft YaHei"/>
        <family val="2"/>
        <charset val="134"/>
      </rPr>
      <t>海洋物理学；海洋化学；海洋地球物理学；海洋气象学；海洋地质学；物理海洋学；海洋生物学；海洋地理学和河口海岸学（原名为“河口、海岸学”）；海洋调查与监测；海洋工程（归入41630）；海洋测绘学（归入42050）；遥感海洋学（亦名卫星海洋学）；海洋生态学；环境海洋学；海洋资源学；极地科学；海洋科学其他学科</t>
    </r>
  </si>
  <si>
    <t>地球科学其他学科</t>
  </si>
  <si>
    <t>生物数学</t>
  </si>
  <si>
    <t>生物物理学</t>
  </si>
  <si>
    <r>
      <t>    </t>
    </r>
    <r>
      <rPr>
        <sz val="9"/>
        <color indexed="8"/>
        <rFont val="Microsoft YaHei"/>
        <family val="2"/>
        <charset val="134"/>
      </rPr>
      <t>生物信息论与生物控制论；理论生物物理学；生物声学与声生物物理学；生物光学与光生物物理学；生物电磁学；生物能量学；低温生物物理学；分子生物物理学与结构生物学（原名为“分子生物物理学”）；空间生物物理学；仿生学（参见41040）；系统生物物理学；生物影像学；生物物理学其他学科。生物力学（归入13041）</t>
    </r>
  </si>
  <si>
    <t>生物化学</t>
  </si>
  <si>
    <r>
      <t>    </t>
    </r>
    <r>
      <rPr>
        <sz val="9"/>
        <color indexed="8"/>
        <rFont val="Microsoft YaHei"/>
        <family val="2"/>
        <charset val="134"/>
      </rPr>
      <t>多肽与蛋白质生物化学；核酸生物化学；多糖生物化学；脂类生物化学；酶学；膜生物化学；激素生物化学；生殖生物化学；免疫生物化学；毒理生物化学；比较生物化学；生物化学工程（归入53067）；应用生物化学（具体应用入有关学科）；生物化学其他学科</t>
    </r>
  </si>
  <si>
    <t>细胞生物学</t>
  </si>
  <si>
    <r>
      <t>    </t>
    </r>
    <r>
      <rPr>
        <sz val="9"/>
        <color indexed="8"/>
        <rFont val="Microsoft YaHei"/>
        <family val="2"/>
        <charset val="134"/>
      </rPr>
      <t>细胞生物物理学；细胞结构与形态学；细胞生理学；细胞进化学；细胞免疫学；细胞病理学；膜生物学；干细胞生物学；细胞生物学其他学科</t>
    </r>
  </si>
  <si>
    <t>免疫学</t>
  </si>
  <si>
    <r>
      <t>    </t>
    </r>
    <r>
      <rPr>
        <sz val="9"/>
        <color indexed="8"/>
        <rFont val="Microsoft YaHei"/>
        <family val="2"/>
        <charset val="134"/>
      </rPr>
      <t>分子免疫学；细胞免疫学（归入18021）；肿瘤免疫学（归入32067）；免疫病理学（归入31044）；免疫治疗学；疫苗学；免疫遗传学（归入18031）；人体免疫学（归入31034）；免疫学其他学科</t>
    </r>
  </si>
  <si>
    <t>生理学</t>
  </si>
  <si>
    <r>
      <t>    </t>
    </r>
    <r>
      <rPr>
        <sz val="9"/>
        <color indexed="8"/>
        <rFont val="Microsoft YaHei"/>
        <family val="2"/>
        <charset val="134"/>
      </rPr>
      <t>形态生理学；新陈代谢与营养生理学；心血管生理学；呼吸生理学；消化生理学；血液生理学；泌尿生理学；内分泌生理学；感官生理学；生殖生理学；骨骼生理学；肌肉生理学；皮肤生理学；循环生理学；比较生理学；年龄生理学；特殊环境生理学；语言生理学；生理学其他学科</t>
    </r>
  </si>
  <si>
    <t>发育生物学</t>
  </si>
  <si>
    <r>
      <t>    </t>
    </r>
    <r>
      <rPr>
        <sz val="9"/>
        <color indexed="8"/>
        <rFont val="Microsoft YaHei"/>
        <family val="2"/>
        <charset val="134"/>
      </rPr>
      <t>动物发育生物学（归入18057）；植物发育生物学（归入18051）；比较发育生物学；演化发育生物学；繁殖生物学；发育生物学其他学科</t>
    </r>
  </si>
  <si>
    <t>古生物学</t>
  </si>
  <si>
    <r>
      <t>    </t>
    </r>
    <r>
      <rPr>
        <sz val="9"/>
        <color indexed="8"/>
        <rFont val="Microsoft YaHei"/>
        <family val="2"/>
        <charset val="134"/>
      </rPr>
      <t>归入17050</t>
    </r>
  </si>
  <si>
    <t>遗传学</t>
  </si>
  <si>
    <r>
      <t>    </t>
    </r>
    <r>
      <rPr>
        <sz val="9"/>
        <color indexed="8"/>
        <rFont val="Microsoft YaHei"/>
        <family val="2"/>
        <charset val="134"/>
      </rPr>
      <t>数量遗传学；生化遗传学；细胞遗传学；体细胞遗传学；发育遗传学（亦称发生遗传学）；分子遗传学；辐射遗传学；进化遗传学；生态遗传学；免疫遗传学；毒理遗传学；行为遗传学；群体遗传学；表观遗传学；遗传学其他学科</t>
    </r>
  </si>
  <si>
    <t>放射生物学</t>
  </si>
  <si>
    <r>
      <t>    </t>
    </r>
    <r>
      <rPr>
        <sz val="9"/>
        <color indexed="8"/>
        <rFont val="Microsoft YaHei"/>
        <family val="2"/>
        <charset val="134"/>
      </rPr>
      <t>放射生物物理学；细胞放射生物学；放射生理学；分子放射生物学；放射免疫学；放射毒理学；放射生物学其他学科</t>
    </r>
  </si>
  <si>
    <t>分子生物学</t>
  </si>
  <si>
    <r>
      <t>    </t>
    </r>
    <r>
      <rPr>
        <sz val="9"/>
        <color indexed="8"/>
        <rFont val="Microsoft YaHei"/>
        <family val="2"/>
        <charset val="134"/>
      </rPr>
      <t>基因组学（包括结构基因组学、营养基因组学）；核糖核酸组学；蛋白质组学；代谢组学；生物信息学；分子生物学其他学科</t>
    </r>
  </si>
  <si>
    <t>专题生物学研究</t>
  </si>
  <si>
    <r>
      <t>    </t>
    </r>
    <r>
      <rPr>
        <sz val="9"/>
        <color indexed="8"/>
        <rFont val="Microsoft YaHei"/>
        <family val="2"/>
        <charset val="134"/>
      </rPr>
      <t>水生生物学；保护生物学；计算生物学；营养生物学（包括生化营养学、动物营养学、植物营养学、微生物营养学等）；专题生物学研究其他学科</t>
    </r>
  </si>
  <si>
    <t>生物进化论</t>
  </si>
  <si>
    <t>生态学</t>
  </si>
  <si>
    <r>
      <t>    </t>
    </r>
    <r>
      <rPr>
        <sz val="9"/>
        <color indexed="8"/>
        <rFont val="Microsoft YaHei"/>
        <family val="2"/>
        <charset val="134"/>
      </rPr>
      <t>数学生态学；化学生态学；生理生态学；进化生态学；分子生态学；行为生态学；生态毒理学；区域生态学；种群生态学；群落生态学；生态系统生态学；生态工程学；恢复生态学；景观生态学；水生生态学与湖泊生态学；海洋生态学（归入17060）；生态学其他学科</t>
    </r>
  </si>
  <si>
    <t>神经生物学</t>
  </si>
  <si>
    <r>
      <t>    </t>
    </r>
    <r>
      <rPr>
        <sz val="9"/>
        <color indexed="8"/>
        <rFont val="Microsoft YaHei"/>
        <family val="2"/>
        <charset val="134"/>
      </rPr>
      <t>神经生物物理学；神经生物化学；神经形态学；细胞神经生物学；神经生理学；发育神经生物学；分子神经生物学；比较神经生物学；系统神经生物学；神经生物学其他学科</t>
    </r>
  </si>
  <si>
    <t>植物学</t>
  </si>
  <si>
    <r>
      <t>    </t>
    </r>
    <r>
      <rPr>
        <sz val="9"/>
        <color indexed="8"/>
        <rFont val="Microsoft YaHei"/>
        <family val="2"/>
        <charset val="134"/>
      </rPr>
      <t>植物化学；植物生物物理学；植物生物化学；植物形态学；植物解剖学；植物细胞学；植物生理学（包括植物营养学）；植物生殖生物学（原名为“植物胚胎学”）；植物发育学（包括植物孢粉学）；植物遗传学；植物引种驯化；植物生态学；植物病理学（归入21060）；植物地理学；植物群落学；植物分类学；实验植物学；民族植物学；植物寄生虫学；植物学其他学科</t>
    </r>
  </si>
  <si>
    <t>昆虫学</t>
  </si>
  <si>
    <r>
      <t>    </t>
    </r>
    <r>
      <rPr>
        <sz val="9"/>
        <color indexed="8"/>
        <rFont val="Microsoft YaHei"/>
        <family val="2"/>
        <charset val="134"/>
      </rPr>
      <t>昆虫生物化学；昆虫形态学；昆虫组织学；昆虫生理学；昆虫生态学；昆虫病理学；昆虫毒理学；昆虫行为学；昆虫分类学；实验昆虫学；昆虫病毒学；昆虫学其他学科</t>
    </r>
  </si>
  <si>
    <t>动物学</t>
  </si>
  <si>
    <r>
      <t>    </t>
    </r>
    <r>
      <rPr>
        <sz val="9"/>
        <color indexed="8"/>
        <rFont val="Microsoft YaHei"/>
        <family val="2"/>
        <charset val="134"/>
      </rPr>
      <t>动物生物物理学；动物生物化学；动物形态学；动物解剖学；动物组织学；动物细胞学；动物生理学；动物生殖生物学（包括动物繁殖学）；动物生长发育学（包括动物胚胎学）；动物遗传学；动物生态学；动物病理学；动物行为学（含动物驯化学）；动物地理学（含昆虫生物地理学）；动物分类学；实验动物学；动物寄生虫学；动物病毒学；动物学其他学科</t>
    </r>
  </si>
  <si>
    <t>微生物学</t>
  </si>
  <si>
    <r>
      <t>    </t>
    </r>
    <r>
      <rPr>
        <sz val="9"/>
        <color indexed="8"/>
        <rFont val="Microsoft YaHei"/>
        <family val="2"/>
        <charset val="134"/>
      </rPr>
      <t>微生物生物化学；微生物生理学；微生物遗传学；微生物生态学；微生物免疫学；微生物分类学；真菌学；细菌学；应用与环境微生物学（具体应用入有关学科。原名为“应用微生物学”）；微生物学其他学科</t>
    </r>
  </si>
  <si>
    <t>病毒学</t>
  </si>
  <si>
    <r>
      <t>    </t>
    </r>
    <r>
      <rPr>
        <sz val="9"/>
        <color indexed="8"/>
        <rFont val="Microsoft YaHei"/>
        <family val="2"/>
        <charset val="134"/>
      </rPr>
      <t>普通病毒学；病毒生物化学；分子病毒学；病毒生态学；病毒分类学；噬菌体学；植物病毒学（归入21060）；昆虫病毒学（归入18054）；动物病毒学（归入18057）；医学病毒学；病毒学其他学科</t>
    </r>
  </si>
  <si>
    <t>人类学</t>
  </si>
  <si>
    <r>
      <t>    </t>
    </r>
    <r>
      <rPr>
        <sz val="9"/>
        <color indexed="8"/>
        <rFont val="Microsoft YaHei"/>
        <family val="2"/>
        <charset val="134"/>
      </rPr>
      <t>人类起源与演化学；人类形态学；人类遗传学；分子人类学；人类生态学（亦称“人文生态学”）；心理人类学；古人类学；人种学；人体测量学；人类学其他学科</t>
    </r>
  </si>
  <si>
    <t>生物学其他学科</t>
  </si>
  <si>
    <t>心理学</t>
  </si>
  <si>
    <t>心理学史</t>
  </si>
  <si>
    <r>
      <t>    </t>
    </r>
    <r>
      <rPr>
        <sz val="9"/>
        <color indexed="8"/>
        <rFont val="Microsoft YaHei"/>
        <family val="2"/>
        <charset val="134"/>
      </rPr>
      <t>科学心理学（归入63035）；心理学国际传播；心理学理论（包括西方心理学流派）</t>
    </r>
  </si>
  <si>
    <t>认知心理学</t>
  </si>
  <si>
    <r>
      <t>    </t>
    </r>
    <r>
      <rPr>
        <sz val="9"/>
        <color indexed="8"/>
        <rFont val="Microsoft YaHei"/>
        <family val="2"/>
        <charset val="134"/>
      </rPr>
      <t>知觉；阅读心理学；心理语言学；认知神经科学；色彩心理学；认知心理学其他学科</t>
    </r>
  </si>
  <si>
    <t>社会心理学</t>
  </si>
  <si>
    <r>
      <t>    </t>
    </r>
    <r>
      <rPr>
        <sz val="9"/>
        <color indexed="8"/>
        <rFont val="Microsoft YaHei"/>
        <family val="2"/>
        <charset val="134"/>
      </rPr>
      <t>代码原为84051。包括家庭心理学；婚姻心理学；人际心理学；道德心理学；社会心理学其他学科</t>
    </r>
  </si>
  <si>
    <t>实验心理学</t>
  </si>
  <si>
    <r>
      <t>    </t>
    </r>
    <r>
      <rPr>
        <sz val="9"/>
        <color indexed="8"/>
        <rFont val="Microsoft YaHei"/>
        <family val="2"/>
        <charset val="134"/>
      </rPr>
      <t>心理学研究方法；实验心理学其他学科</t>
    </r>
  </si>
  <si>
    <t>发展心理学</t>
  </si>
  <si>
    <r>
      <t>    </t>
    </r>
    <r>
      <rPr>
        <sz val="9"/>
        <color indexed="8"/>
        <rFont val="Microsoft YaHei"/>
        <family val="2"/>
        <charset val="134"/>
      </rPr>
      <t>婴儿心理学；儿童心理学；妇女心理学；老年心理学（包括长寿心理学）；发展心理学其他学科</t>
    </r>
  </si>
  <si>
    <t>医学心理学</t>
  </si>
  <si>
    <r>
      <t>    </t>
    </r>
    <r>
      <rPr>
        <sz val="9"/>
        <color indexed="8"/>
        <rFont val="Microsoft YaHei"/>
        <family val="2"/>
        <charset val="134"/>
      </rPr>
      <t>代码原为31054。包括护理心理学（归入32071）；医患心理学；健康心理学；医学心理学其他学科</t>
    </r>
  </si>
  <si>
    <t>人格心理学</t>
  </si>
  <si>
    <r>
      <t>    </t>
    </r>
    <r>
      <rPr>
        <sz val="9"/>
        <color indexed="8"/>
        <rFont val="Microsoft YaHei"/>
        <family val="2"/>
        <charset val="134"/>
      </rPr>
      <t>异常心理学；人格心理学其他学科</t>
    </r>
  </si>
  <si>
    <t>临床与咨询心理学</t>
  </si>
  <si>
    <r>
      <t>    </t>
    </r>
    <r>
      <rPr>
        <sz val="9"/>
        <color indexed="8"/>
        <rFont val="Microsoft YaHei"/>
        <family val="2"/>
        <charset val="134"/>
      </rPr>
      <t>咨询心理技术；员工援助技术；临床与咨询心理学其他学科</t>
    </r>
  </si>
  <si>
    <t>心理测量</t>
  </si>
  <si>
    <r>
      <t>    </t>
    </r>
    <r>
      <rPr>
        <sz val="9"/>
        <color indexed="8"/>
        <rFont val="Microsoft YaHei"/>
        <family val="2"/>
        <charset val="134"/>
      </rPr>
      <t>心理测量理论；心理测量技术</t>
    </r>
  </si>
  <si>
    <t>心理统计</t>
  </si>
  <si>
    <r>
      <t>    </t>
    </r>
    <r>
      <rPr>
        <sz val="9"/>
        <color indexed="8"/>
        <rFont val="Microsoft YaHei"/>
        <family val="2"/>
        <charset val="134"/>
      </rPr>
      <t>心理统计原理；心理统计方法</t>
    </r>
  </si>
  <si>
    <t>生理心理学</t>
  </si>
  <si>
    <r>
      <t>    </t>
    </r>
    <r>
      <rPr>
        <sz val="9"/>
        <color indexed="8"/>
        <rFont val="Microsoft YaHei"/>
        <family val="2"/>
        <charset val="134"/>
      </rPr>
      <t>感觉心理学；比较心理学；心理神经免疫学；心理药理学；生理心理学其他学科</t>
    </r>
  </si>
  <si>
    <t>工业心理学</t>
  </si>
  <si>
    <r>
      <t>    </t>
    </r>
    <r>
      <rPr>
        <sz val="9"/>
        <color indexed="8"/>
        <rFont val="Microsoft YaHei"/>
        <family val="2"/>
        <charset val="134"/>
      </rPr>
      <t>工效学（归入63050）；工程心理学（归入41045）；交通心理学；安全心理学（归入62025）；消费心理学（参见79063）；营销心理学；劳动心理学（归入84074）；经济心理学（包括市场心理学、投资心理学）；工业心理学其他学科</t>
    </r>
  </si>
  <si>
    <t>管理心理学</t>
  </si>
  <si>
    <r>
      <t>    </t>
    </r>
    <r>
      <rPr>
        <sz val="9"/>
        <color indexed="8"/>
        <rFont val="Microsoft YaHei"/>
        <family val="2"/>
        <charset val="134"/>
      </rPr>
      <t>代码原为63020。包括干部心理学；绩效评估技术；管理心理学其他学科</t>
    </r>
  </si>
  <si>
    <t>应用心理学</t>
  </si>
  <si>
    <r>
      <t>    </t>
    </r>
    <r>
      <rPr>
        <sz val="9"/>
        <color indexed="8"/>
        <rFont val="Microsoft YaHei"/>
        <family val="2"/>
        <charset val="134"/>
      </rPr>
      <t>艺术心理学（归入76010）；宗教心理学（归入73011）；心理人类学；应用心理学其他学科</t>
    </r>
  </si>
  <si>
    <t>教育心理学</t>
  </si>
  <si>
    <r>
      <t>    </t>
    </r>
    <r>
      <rPr>
        <sz val="9"/>
        <color indexed="8"/>
        <rFont val="Microsoft YaHei"/>
        <family val="2"/>
        <charset val="134"/>
      </rPr>
      <t>代码原为88027。包括学习心理学；学校心理学；教育心理学其他学科</t>
    </r>
  </si>
  <si>
    <t>法制心理学</t>
  </si>
  <si>
    <r>
      <t>    </t>
    </r>
    <r>
      <rPr>
        <sz val="9"/>
        <color indexed="8"/>
        <rFont val="Microsoft YaHei"/>
        <family val="2"/>
        <charset val="134"/>
      </rPr>
      <t>罪犯心理学；证人心理学；法制心理学其他学科</t>
    </r>
  </si>
  <si>
    <t>心理学其他学科</t>
  </si>
  <si>
    <t>农学</t>
  </si>
  <si>
    <t>农业史</t>
  </si>
  <si>
    <r>
      <t>    </t>
    </r>
    <r>
      <rPr>
        <sz val="9"/>
        <color indexed="8"/>
        <rFont val="Microsoft YaHei"/>
        <family val="2"/>
        <charset val="134"/>
      </rPr>
      <t>农业科技史；农业经济史（归入79059）；农村社会史（参见84027）；农业文化史；农业史其他学科</t>
    </r>
  </si>
  <si>
    <t>农业基础学科</t>
  </si>
  <si>
    <r>
      <t>    </t>
    </r>
    <r>
      <rPr>
        <sz val="9"/>
        <color indexed="8"/>
        <rFont val="Microsoft YaHei"/>
        <family val="2"/>
        <charset val="134"/>
      </rPr>
      <t>农业数学；农业气象学与农业气候学；农业生物物理学；农业生物化学；农业生态学；农业植物学；农业微生物学；植物营养学；农业基础学科其他学科</t>
    </r>
  </si>
  <si>
    <t>农艺学</t>
  </si>
  <si>
    <r>
      <t>    </t>
    </r>
    <r>
      <rPr>
        <sz val="9"/>
        <color indexed="8"/>
        <rFont val="Microsoft YaHei"/>
        <family val="2"/>
        <charset val="134"/>
      </rPr>
      <t>作物形态学；作物生理学；作物遗传学；作物生态学；种子学；作物育种学（包括航天育种学）；良种繁育学；作物栽培学；作物耕作学；作物种质资源学；农艺学其他学科</t>
    </r>
  </si>
  <si>
    <t>园艺学</t>
  </si>
  <si>
    <r>
      <t>    </t>
    </r>
    <r>
      <rPr>
        <sz val="9"/>
        <color indexed="8"/>
        <rFont val="Microsoft YaHei"/>
        <family val="2"/>
        <charset val="134"/>
      </rPr>
      <t>果树学；瓜果学；蔬菜学；茶学（包括茶加工等）；观赏园艺学；园艺学其他学科</t>
    </r>
  </si>
  <si>
    <t>农产品贮藏与加工</t>
  </si>
  <si>
    <r>
      <t>    </t>
    </r>
    <r>
      <rPr>
        <sz val="9"/>
        <color indexed="8"/>
        <rFont val="Microsoft YaHei"/>
        <family val="2"/>
        <charset val="134"/>
      </rPr>
      <t>农产品贮藏与加工；粮油产品贮藏与加工；果蔬贮藏与加工；畜产品贮藏与加工（归入23020）；土特产品贮藏与加工；农副产品综合利用；农产品贮藏与加工其他学科</t>
    </r>
  </si>
  <si>
    <t>土壤学</t>
  </si>
  <si>
    <r>
      <t>    </t>
    </r>
    <r>
      <rPr>
        <sz val="9"/>
        <color indexed="8"/>
        <rFont val="Microsoft YaHei"/>
        <family val="2"/>
        <charset val="134"/>
      </rPr>
      <t>土壤物理学；土壤化学；土壤地理学；土壤生物学；土壤生态学；土壤耕作学；土壤改良学；土壤肥料学；土壤分类学；土壤环境学（归入61020）；土壤调查与评价；土壤修复；土壤学其他学科</t>
    </r>
  </si>
  <si>
    <t>植物保护学</t>
  </si>
  <si>
    <r>
      <t>    </t>
    </r>
    <r>
      <rPr>
        <sz val="9"/>
        <color indexed="8"/>
        <rFont val="Microsoft YaHei"/>
        <family val="2"/>
        <charset val="134"/>
      </rPr>
      <t>植物检疫学；植物免疫学；植物病理学；植物药理学；农业昆虫学；植物病毒学；植物真菌学；植物细菌学；植物线虫学；农药学；有害生物监测预警（原名为“植物病虫害测报学”）；抗病虫害育种；有害生物化学防治；有害生物生物防治；有害生物综合防治；有害生物生态调控；农业转基因生物安全学；杂草防除（原名为“杂草防治”）；鸟兽、鼠害防治；植物保护学其他学科</t>
    </r>
  </si>
  <si>
    <t>农学其他学科</t>
  </si>
  <si>
    <t>林学</t>
  </si>
  <si>
    <t>林业基础学科</t>
  </si>
  <si>
    <r>
      <t>    </t>
    </r>
    <r>
      <rPr>
        <sz val="9"/>
        <color indexed="8"/>
        <rFont val="Microsoft YaHei"/>
        <family val="2"/>
        <charset val="134"/>
      </rPr>
      <t>森林气象学；森林地理学；森林水文学；森林土壤学；树木生理学；森林生态学；森林植物学；林业基础学科其他学科</t>
    </r>
  </si>
  <si>
    <t>林木遗传育种学</t>
  </si>
  <si>
    <r>
      <t>    </t>
    </r>
    <r>
      <rPr>
        <sz val="9"/>
        <color indexed="8"/>
        <rFont val="Microsoft YaHei"/>
        <family val="2"/>
        <charset val="134"/>
      </rPr>
      <t>林木育种学；林木遗传学；林木遗传育种学其他学科</t>
    </r>
  </si>
  <si>
    <t>森林培育学</t>
  </si>
  <si>
    <r>
      <t>    </t>
    </r>
    <r>
      <rPr>
        <sz val="9"/>
        <color indexed="8"/>
        <rFont val="Microsoft YaHei"/>
        <family val="2"/>
        <charset val="134"/>
      </rPr>
      <t>种苗学；造林学（包括治沙造林学）；水土保持学（归入41650）；森林培育学其他学科</t>
    </r>
  </si>
  <si>
    <t>森林经理学</t>
  </si>
  <si>
    <r>
      <t>    </t>
    </r>
    <r>
      <rPr>
        <sz val="9"/>
        <color indexed="8"/>
        <rFont val="Microsoft YaHei"/>
        <family val="2"/>
        <charset val="134"/>
      </rPr>
      <t>森林测计学；森林测量学；林业遥感；林业信息管理；林业系统工程；森林经理学其他学科</t>
    </r>
  </si>
  <si>
    <t>森林保护学</t>
  </si>
  <si>
    <r>
      <t>    </t>
    </r>
    <r>
      <rPr>
        <sz val="9"/>
        <color indexed="8"/>
        <rFont val="Microsoft YaHei"/>
        <family val="2"/>
        <charset val="134"/>
      </rPr>
      <t>森林病理学；森林昆虫学；森林防火学；森林保护学其他学科</t>
    </r>
  </si>
  <si>
    <t>野生动物保护与管理</t>
  </si>
  <si>
    <t>防护林学</t>
  </si>
  <si>
    <t>经济林学</t>
  </si>
  <si>
    <t>园林学</t>
  </si>
  <si>
    <r>
      <t>    </t>
    </r>
    <r>
      <rPr>
        <sz val="9"/>
        <color indexed="8"/>
        <rFont val="Microsoft YaHei"/>
        <family val="2"/>
        <charset val="134"/>
      </rPr>
      <t>园林植物学；风景园林工程；风景园林经营与管理；园林学其他学科</t>
    </r>
  </si>
  <si>
    <t>林业工程</t>
  </si>
  <si>
    <r>
      <t>    </t>
    </r>
    <r>
      <rPr>
        <sz val="9"/>
        <color indexed="8"/>
        <rFont val="Microsoft YaHei"/>
        <family val="2"/>
        <charset val="134"/>
      </rPr>
      <t>森林采运学；林业机械；林业机械化与电气化；木材学；木材加工与人造板工艺学（包括家具设计与制造等）；木材防腐学；林产化学加工学；林业工程其他学科</t>
    </r>
  </si>
  <si>
    <t>森林统计学</t>
  </si>
  <si>
    <t>林业经济学</t>
  </si>
  <si>
    <t>林学其他学科</t>
  </si>
  <si>
    <t>畜牧、兽医科学</t>
  </si>
  <si>
    <t>畜牧、兽医科学基础学科</t>
  </si>
  <si>
    <r>
      <t>    </t>
    </r>
    <r>
      <rPr>
        <sz val="9"/>
        <color indexed="8"/>
        <rFont val="Microsoft YaHei"/>
        <family val="2"/>
        <charset val="134"/>
      </rPr>
      <t>家畜生物化学；家畜生理学；家畜遗传学；家畜生态学；家畜微生物学；畜牧、兽医科学基础学科其他学科</t>
    </r>
  </si>
  <si>
    <t>畜牧学</t>
  </si>
  <si>
    <r>
      <t>    </t>
    </r>
    <r>
      <rPr>
        <sz val="9"/>
        <color indexed="8"/>
        <rFont val="Microsoft YaHei"/>
        <family val="2"/>
        <charset val="134"/>
      </rPr>
      <t>农业动物资源学；家畜遗传育种学（原名为“家畜育种学”）；家畜繁殖学（参见18057）；动物营养学；饲料学；家畜饲养管理学；特种经济动物饲养学；家畜行为学；家畜卫生学；草原学（包括牧草学、牧草育种学、牧草栽培学、草地生态学、草地保护学等）；畜产品贮藏与加工；畜牧机械化；养禽学；养蜂学；养蚕学；畜牧经济学；畜牧学其他学科</t>
    </r>
  </si>
  <si>
    <t>兽医学</t>
  </si>
  <si>
    <r>
      <t>    </t>
    </r>
    <r>
      <rPr>
        <sz val="9"/>
        <color indexed="8"/>
        <rFont val="Microsoft YaHei"/>
        <family val="2"/>
        <charset val="134"/>
      </rPr>
      <t>预防兽医学；兽医病原学；兽医流行学；家畜解剖学与组织学（原名为“家畜解剖学”）；家畜生理学（归入23010）；家畜组织胚胎学；动物分子病原学；兽医免疫学；家畜病理学（亦称兽医病理学）；兽医药理学与毒理学（原名为“兽医药理学”）；兽医临床学；兽医卫生检疫学；家畜寄生虫学；家畜传染病学；家畜病毒学；中兽医学；兽医器械学；兽医学其他学科</t>
    </r>
  </si>
  <si>
    <t>畜牧、兽医科学其他学科</t>
  </si>
  <si>
    <t>水产学</t>
  </si>
  <si>
    <t>水产学基础学科</t>
  </si>
  <si>
    <r>
      <t>    </t>
    </r>
    <r>
      <rPr>
        <sz val="9"/>
        <color indexed="8"/>
        <rFont val="Microsoft YaHei"/>
        <family val="2"/>
        <charset val="134"/>
      </rPr>
      <t>水产化学；水产地理学；水产生物学；水产遗传育种学；水产动物医学；水域生态学；水产学基础学科其他学科</t>
    </r>
  </si>
  <si>
    <t>水产增殖学</t>
  </si>
  <si>
    <t>水产养殖学</t>
  </si>
  <si>
    <t>水产饲料学</t>
  </si>
  <si>
    <t>水产保护学</t>
  </si>
  <si>
    <t>捕捞学</t>
  </si>
  <si>
    <t>水产品贮藏与加工</t>
  </si>
  <si>
    <t>水产工程学</t>
  </si>
  <si>
    <t>水产资源学</t>
  </si>
  <si>
    <t>水产经济学</t>
  </si>
  <si>
    <t>水产学其他学科</t>
  </si>
  <si>
    <t>基础医学</t>
  </si>
  <si>
    <t>医学史</t>
  </si>
  <si>
    <t>医学生物化学</t>
  </si>
  <si>
    <t>人体解剖学</t>
  </si>
  <si>
    <r>
      <t>    </t>
    </r>
    <r>
      <rPr>
        <sz val="9"/>
        <color indexed="8"/>
        <rFont val="Microsoft YaHei"/>
        <family val="2"/>
        <charset val="134"/>
      </rPr>
      <t>系统解剖学；局部解剖学；人体解剖学其他学科</t>
    </r>
  </si>
  <si>
    <t>医学细胞生物学</t>
  </si>
  <si>
    <t>人体生理学</t>
  </si>
  <si>
    <t>人体组织胚胎学</t>
  </si>
  <si>
    <t>医学遗传学</t>
  </si>
  <si>
    <t>放射医学</t>
  </si>
  <si>
    <t>人体免疫学</t>
  </si>
  <si>
    <t>医学寄生虫学</t>
  </si>
  <si>
    <r>
      <t>    </t>
    </r>
    <r>
      <rPr>
        <sz val="9"/>
        <color indexed="8"/>
        <rFont val="Microsoft YaHei"/>
        <family val="2"/>
        <charset val="134"/>
      </rPr>
      <t>医学寄生虫免疫学；医学昆虫学；医学蠕虫学；医学原虫学；医学寄生虫学其他学科</t>
    </r>
  </si>
  <si>
    <t>医学微生物学</t>
  </si>
  <si>
    <t>医学病毒学</t>
  </si>
  <si>
    <r>
      <t>    </t>
    </r>
    <r>
      <rPr>
        <sz val="9"/>
        <color indexed="8"/>
        <rFont val="Microsoft YaHei"/>
        <family val="2"/>
        <charset val="134"/>
      </rPr>
      <t>归入18064</t>
    </r>
  </si>
  <si>
    <t>病理学</t>
  </si>
  <si>
    <r>
      <t>    </t>
    </r>
    <r>
      <rPr>
        <sz val="9"/>
        <color indexed="8"/>
        <rFont val="Microsoft YaHei"/>
        <family val="2"/>
        <charset val="134"/>
      </rPr>
      <t>病理生物学；病理解剖学；病理生理学；免疫病理学；实验病理学；比较病理学；系统病理学；环境病理学；分子病理学；病理学其他学科</t>
    </r>
  </si>
  <si>
    <t>药理学</t>
  </si>
  <si>
    <r>
      <t>    </t>
    </r>
    <r>
      <rPr>
        <sz val="9"/>
        <color indexed="8"/>
        <rFont val="Microsoft YaHei"/>
        <family val="2"/>
        <charset val="134"/>
      </rPr>
      <t>基础药理学；临床药理学；生化药理学；分子药理学；免疫药理学；药理学其他学科</t>
    </r>
  </si>
  <si>
    <t>医学实验动物学</t>
  </si>
  <si>
    <r>
      <t>    </t>
    </r>
    <r>
      <rPr>
        <sz val="9"/>
        <color indexed="8"/>
        <rFont val="Microsoft YaHei"/>
        <family val="2"/>
        <charset val="134"/>
      </rPr>
      <t>归入19040</t>
    </r>
  </si>
  <si>
    <t>医学统计学</t>
  </si>
  <si>
    <t>基础医学其他学科</t>
  </si>
  <si>
    <t>临床医学</t>
  </si>
  <si>
    <t>临床诊断学</t>
  </si>
  <si>
    <r>
      <t>    </t>
    </r>
    <r>
      <rPr>
        <sz val="9"/>
        <color indexed="8"/>
        <rFont val="Microsoft YaHei"/>
        <family val="2"/>
        <charset val="134"/>
      </rPr>
      <t>症状诊断学；物理诊断学；机能诊断学；医学影像学（包括放射诊断学、同位素诊断学、超声诊断学等）；临床放射学；实验诊断学；临床诊断学其他学科</t>
    </r>
  </si>
  <si>
    <t>保健医学</t>
  </si>
  <si>
    <r>
      <t>    </t>
    </r>
    <r>
      <rPr>
        <sz val="9"/>
        <color indexed="8"/>
        <rFont val="Microsoft YaHei"/>
        <family val="2"/>
        <charset val="134"/>
      </rPr>
      <t>康复医学；运动医学（包括力学运动医学等）；老年医学（包括老年基础医学和老年临床医学）；保健医学其他学科</t>
    </r>
  </si>
  <si>
    <t>理疗学</t>
  </si>
  <si>
    <t>麻醉学</t>
  </si>
  <si>
    <r>
      <t>    </t>
    </r>
    <r>
      <rPr>
        <sz val="9"/>
        <color indexed="8"/>
        <rFont val="Microsoft YaHei"/>
        <family val="2"/>
        <charset val="134"/>
      </rPr>
      <t>麻醉生理学；麻醉药理学；麻醉应用解剖学；麻醉学其他学科</t>
    </r>
  </si>
  <si>
    <t>内科学</t>
  </si>
  <si>
    <r>
      <t>    </t>
    </r>
    <r>
      <rPr>
        <sz val="9"/>
        <color indexed="8"/>
        <rFont val="Microsoft YaHei"/>
        <family val="2"/>
        <charset val="134"/>
      </rPr>
      <t>心血管病学；呼吸病学；结核病学；消化病学（原名为“胃肠病学”）；血液病学；肾脏病学；内分泌病学与代谢病学（原名为“内分泌学”）；风湿病学与自体免疫病学；变态反应学；感染性疾病学；传染病学（代码原为33024）；内科学其他学科</t>
    </r>
  </si>
  <si>
    <t>外科学</t>
  </si>
  <si>
    <r>
      <t>    </t>
    </r>
    <r>
      <rPr>
        <sz val="9"/>
        <color indexed="8"/>
        <rFont val="Microsoft YaHei"/>
        <family val="2"/>
        <charset val="134"/>
      </rPr>
      <t>普通外科学；显微外科学；神经外科学；颅脑外科学；胸外科学；心血管外科学；泌尿外科学；骨外科学；烧伤外科学；整形外科学；器官移植外科学；实验外科学；小儿外科学（包括小儿普通外科学、小儿骨外科学、小儿胸外科学、小儿心血管外科学、小儿烧伤外科学、小儿整形外科学、小儿神经外科学、新生儿外科学等）；外科学其他学科</t>
    </r>
  </si>
  <si>
    <t>妇产科学</t>
  </si>
  <si>
    <r>
      <t>    </t>
    </r>
    <r>
      <rPr>
        <sz val="9"/>
        <color indexed="8"/>
        <rFont val="Microsoft YaHei"/>
        <family val="2"/>
        <charset val="134"/>
      </rPr>
      <t>妇科学；产科学；围产医学（亦称围生医学）；助产学；胎儿学；妇科产科手术学；妇产科学其他学科</t>
    </r>
  </si>
  <si>
    <t>儿科学</t>
  </si>
  <si>
    <r>
      <t>    </t>
    </r>
    <r>
      <rPr>
        <sz val="9"/>
        <color indexed="8"/>
        <rFont val="Microsoft YaHei"/>
        <family val="2"/>
        <charset val="134"/>
      </rPr>
      <t>小儿外科学（归入32027）；；小儿内科学；儿科学其他学科</t>
    </r>
  </si>
  <si>
    <t>眼科学</t>
  </si>
  <si>
    <t>耳鼻咽喉科学</t>
  </si>
  <si>
    <t>口腔医学</t>
  </si>
  <si>
    <r>
      <t>    </t>
    </r>
    <r>
      <rPr>
        <sz val="9"/>
        <color indexed="8"/>
        <rFont val="Microsoft YaHei"/>
        <family val="2"/>
        <charset val="134"/>
      </rPr>
      <t>口腔解剖生理学；口腔组织学与口腔病理学；口腔材料学；口腔影象诊断学；口腔内科学；口腔颌面外科学；口腔矫形学；口腔正畸学；口腔病预防学；口腔医学其他学科</t>
    </r>
  </si>
  <si>
    <t>皮肤病学</t>
  </si>
  <si>
    <t>性医学</t>
  </si>
  <si>
    <t>神经病学</t>
  </si>
  <si>
    <t>精神病学</t>
  </si>
  <si>
    <r>
      <t>    </t>
    </r>
    <r>
      <rPr>
        <sz val="9"/>
        <color indexed="8"/>
        <rFont val="Microsoft YaHei"/>
        <family val="2"/>
        <charset val="134"/>
      </rPr>
      <t>包括精神卫生及行为医学等</t>
    </r>
  </si>
  <si>
    <t>重症医学</t>
  </si>
  <si>
    <t>急诊医学</t>
  </si>
  <si>
    <t>核医学</t>
  </si>
  <si>
    <r>
      <t>    </t>
    </r>
    <r>
      <rPr>
        <sz val="9"/>
        <color indexed="8"/>
        <rFont val="Microsoft YaHei"/>
        <family val="2"/>
        <charset val="134"/>
      </rPr>
      <t>含放射治疗学</t>
    </r>
  </si>
  <si>
    <t>全科医学</t>
  </si>
  <si>
    <t>肿瘤学</t>
  </si>
  <si>
    <r>
      <t>    </t>
    </r>
    <r>
      <rPr>
        <sz val="9"/>
        <color indexed="8"/>
        <rFont val="Microsoft YaHei"/>
        <family val="2"/>
        <charset val="134"/>
      </rPr>
      <t>肿瘤免疫学；肿瘤病因学；肿瘤病理学；肿瘤诊断学；肿瘤治疗学；肿瘤预防学；实验肿瘤学；肿瘤学其他学科</t>
    </r>
  </si>
  <si>
    <t>护理学</t>
  </si>
  <si>
    <r>
      <t>    </t>
    </r>
    <r>
      <rPr>
        <sz val="9"/>
        <color indexed="8"/>
        <rFont val="Microsoft YaHei"/>
        <family val="2"/>
        <charset val="134"/>
      </rPr>
      <t>基础护理学；专科护理学；特殊护理学；护理心理学；护理伦理学；护理管理学；护理学其他学科</t>
    </r>
  </si>
  <si>
    <t>临床医学其他学科</t>
  </si>
  <si>
    <t>预防医学与公共卫生学</t>
  </si>
  <si>
    <r>
      <t>    </t>
    </r>
    <r>
      <rPr>
        <sz val="9"/>
        <color indexed="8"/>
        <rFont val="Microsoft YaHei"/>
        <family val="2"/>
        <charset val="134"/>
      </rPr>
      <t>原名为“预防医学与卫生学”</t>
    </r>
  </si>
  <si>
    <t>营养学</t>
  </si>
  <si>
    <t>毒理学</t>
  </si>
  <si>
    <t>消毒学</t>
  </si>
  <si>
    <t>流行病学</t>
  </si>
  <si>
    <t>媒介生物控制学</t>
  </si>
  <si>
    <t>环境医学</t>
  </si>
  <si>
    <r>
      <t>    </t>
    </r>
    <r>
      <rPr>
        <sz val="9"/>
        <color indexed="8"/>
        <rFont val="Microsoft YaHei"/>
        <family val="2"/>
        <charset val="134"/>
      </rPr>
      <t>亦为环境卫生学</t>
    </r>
  </si>
  <si>
    <t>职业病学</t>
  </si>
  <si>
    <t>地方病学</t>
  </si>
  <si>
    <t>热带医学</t>
  </si>
  <si>
    <t>社会医学</t>
  </si>
  <si>
    <t>卫生检验学</t>
  </si>
  <si>
    <t>食品卫生学</t>
  </si>
  <si>
    <t>儿少与学校卫生学</t>
  </si>
  <si>
    <r>
      <t>    </t>
    </r>
    <r>
      <rPr>
        <sz val="9"/>
        <color indexed="8"/>
        <rFont val="Microsoft YaHei"/>
        <family val="2"/>
        <charset val="134"/>
      </rPr>
      <t>原名为“儿少卫生学”</t>
    </r>
  </si>
  <si>
    <t>妇幼卫生学</t>
  </si>
  <si>
    <t>环境卫生学</t>
  </si>
  <si>
    <t>劳动卫生学</t>
  </si>
  <si>
    <t>放射卫生学</t>
  </si>
  <si>
    <t>卫生工程学</t>
  </si>
  <si>
    <t>卫生经济学</t>
  </si>
  <si>
    <t>卫生统计学</t>
  </si>
  <si>
    <r>
      <t>    </t>
    </r>
    <r>
      <rPr>
        <sz val="9"/>
        <color indexed="8"/>
        <rFont val="Microsoft YaHei"/>
        <family val="2"/>
        <charset val="134"/>
      </rPr>
      <t>从原91040中分离出来</t>
    </r>
  </si>
  <si>
    <t>计划生育学</t>
  </si>
  <si>
    <r>
      <t>    </t>
    </r>
    <r>
      <rPr>
        <sz val="9"/>
        <color indexed="8"/>
        <rFont val="Microsoft YaHei"/>
        <family val="2"/>
        <charset val="134"/>
      </rPr>
      <t>归入84071</t>
    </r>
  </si>
  <si>
    <t>优生学</t>
  </si>
  <si>
    <t>健康促进与健康教育学</t>
  </si>
  <si>
    <r>
      <t>    </t>
    </r>
    <r>
      <rPr>
        <sz val="9"/>
        <color indexed="8"/>
        <rFont val="Microsoft YaHei"/>
        <family val="2"/>
        <charset val="134"/>
      </rPr>
      <t>原名为“健康教育学”</t>
    </r>
  </si>
  <si>
    <t>卫生管理学</t>
  </si>
  <si>
    <r>
      <t>    </t>
    </r>
    <r>
      <rPr>
        <sz val="9"/>
        <color indexed="8"/>
        <rFont val="Microsoft YaHei"/>
        <family val="2"/>
        <charset val="134"/>
      </rPr>
      <t>卫生监督学；卫生政策学；卫生法学（归入82030）；卫生信息管理学；卫生管理学其他学科</t>
    </r>
  </si>
  <si>
    <t>预防医学与公共卫生学其他学科</t>
  </si>
  <si>
    <t>军事医学与特种医学</t>
  </si>
  <si>
    <t>军事医学</t>
  </si>
  <si>
    <r>
      <t>    </t>
    </r>
    <r>
      <rPr>
        <sz val="9"/>
        <color indexed="8"/>
        <rFont val="Microsoft YaHei"/>
        <family val="2"/>
        <charset val="134"/>
      </rPr>
      <t>野战外科学和创伤外科学（原名为“野战外科学”）；军队流行病学；军事环境医学；军队卫生学；军队卫生装备学；军事人机工效学；核武器医学防护学；化学武器医学防护学；生物武器医学防护学；激光与微波医学防护学；军事医学其他学科</t>
    </r>
  </si>
  <si>
    <t>特种医学</t>
  </si>
  <si>
    <r>
      <t>    </t>
    </r>
    <r>
      <rPr>
        <sz val="9"/>
        <color indexed="8"/>
        <rFont val="Microsoft YaHei"/>
        <family val="2"/>
        <charset val="134"/>
      </rPr>
      <t>航空航天医学；潜水医学；航海医学；法医学；高压氧医学；特种医学其他学科</t>
    </r>
  </si>
  <si>
    <t>军事医学与特种医学其他学科</t>
  </si>
  <si>
    <t>药学</t>
  </si>
  <si>
    <t>药物化学</t>
  </si>
  <si>
    <r>
      <t>    </t>
    </r>
    <r>
      <rPr>
        <sz val="9"/>
        <color indexed="8"/>
        <rFont val="Microsoft YaHei"/>
        <family val="2"/>
        <charset val="134"/>
      </rPr>
      <t>包括天然药物化学等</t>
    </r>
  </si>
  <si>
    <t>生物药物学</t>
  </si>
  <si>
    <t>微生物药物学</t>
  </si>
  <si>
    <t>放射性药物学</t>
  </si>
  <si>
    <t>药剂学</t>
  </si>
  <si>
    <t>药效学</t>
  </si>
  <si>
    <t>医药工程</t>
  </si>
  <si>
    <r>
      <t>    </t>
    </r>
    <r>
      <rPr>
        <sz val="9"/>
        <color indexed="8"/>
        <rFont val="Microsoft YaHei"/>
        <family val="2"/>
        <charset val="134"/>
      </rPr>
      <t>归入53064</t>
    </r>
  </si>
  <si>
    <t>药物管理学</t>
  </si>
  <si>
    <t>药物统计学</t>
  </si>
  <si>
    <t>药学其他学科</t>
  </si>
  <si>
    <t>中医学与中药学</t>
  </si>
  <si>
    <t>中医学</t>
  </si>
  <si>
    <r>
      <t>    </t>
    </r>
    <r>
      <rPr>
        <sz val="9"/>
        <color indexed="8"/>
        <rFont val="Microsoft YaHei"/>
        <family val="2"/>
        <charset val="134"/>
      </rPr>
      <t>中医基础理论（包括经络学等）；中医诊断学；中医内科学；中医外科学；中医骨伤科学；中医妇科学；中医儿科学；中医眼科学；中医耳鼻咽喉科学；中医口腔科学；中医老年病学；针灸学（包括针刺镇痛与麻醉等）；按摩推拿学；中医养生康复学（包括气功研究等）；中医护理学；中医食疗学；方剂学；中医文献学（包括难经、内经、伤寒论、金匮要略、腧穴学等）；中医学其他学科</t>
    </r>
  </si>
  <si>
    <t>民族医学</t>
  </si>
  <si>
    <r>
      <t>    </t>
    </r>
    <r>
      <rPr>
        <sz val="9"/>
        <color indexed="8"/>
        <rFont val="Microsoft YaHei"/>
        <family val="2"/>
        <charset val="134"/>
      </rPr>
      <t>藏医药学；蒙医药学；维吾尔医药学；民族草药学；民族医学其他学科</t>
    </r>
  </si>
  <si>
    <t>中西医结合医学</t>
  </si>
  <si>
    <r>
      <t>    </t>
    </r>
    <r>
      <rPr>
        <sz val="9"/>
        <color indexed="8"/>
        <rFont val="Microsoft YaHei"/>
        <family val="2"/>
        <charset val="134"/>
      </rPr>
      <t>中西医结合基础医学；中西医结合医学导论；中西医结合预防医学；中西医结合临床医学；中西医结合护理学；中西医结合康复医学；中西医结合养生保健医学；中西医结合医学其他学科</t>
    </r>
  </si>
  <si>
    <t>中药学</t>
  </si>
  <si>
    <r>
      <t>    </t>
    </r>
    <r>
      <rPr>
        <sz val="9"/>
        <color indexed="8"/>
        <rFont val="Microsoft YaHei"/>
        <family val="2"/>
        <charset val="134"/>
      </rPr>
      <t>中药化学；中药药理学；本草学；药用植物学；中药鉴定学；中药炮制学；中药药剂学；中药资源学；中药管理学；中药学其他学科</t>
    </r>
  </si>
  <si>
    <t>中医学与中药学其他学科</t>
  </si>
  <si>
    <t>工程数学</t>
  </si>
  <si>
    <t>工程控制论</t>
  </si>
  <si>
    <t>工程力学</t>
  </si>
  <si>
    <t>工程物理学</t>
  </si>
  <si>
    <t>工程水文学</t>
  </si>
  <si>
    <r>
      <t>    </t>
    </r>
    <r>
      <rPr>
        <sz val="9"/>
        <color indexed="8"/>
        <rFont val="Microsoft YaHei"/>
        <family val="2"/>
        <charset val="134"/>
      </rPr>
      <t>参见17055</t>
    </r>
  </si>
  <si>
    <t>工程仿生学</t>
  </si>
  <si>
    <r>
      <t>    </t>
    </r>
    <r>
      <rPr>
        <sz val="9"/>
        <color indexed="8"/>
        <rFont val="Microsoft YaHei"/>
        <family val="2"/>
        <charset val="134"/>
      </rPr>
      <t>参见18014</t>
    </r>
  </si>
  <si>
    <t>工程心理学</t>
  </si>
  <si>
    <t>标准科学技术</t>
  </si>
  <si>
    <r>
      <t>    </t>
    </r>
    <r>
      <rPr>
        <sz val="9"/>
        <color indexed="8"/>
        <rFont val="Microsoft YaHei"/>
        <family val="2"/>
        <charset val="134"/>
      </rPr>
      <t>又名标准学。标准原理与方法（包括标准原理、标准体系、标准一致性测试、标准统计方法、标准化认证与认可方法、标准规程与格式等方面的研究）；标准基础学（包括标准化发展史、标准经济学、术语标准化、信息分类编码标准化、图形符号标准化、标准物质研究、标准文献学等）；标准工程与应用（包括标准化机制与体制研究、标准管理学、质量控制与评价标准化、人类工效标准化等）；标准科学技术其他学科</t>
    </r>
  </si>
  <si>
    <t>计量学</t>
  </si>
  <si>
    <t>工程图学</t>
  </si>
  <si>
    <t>勘查技术</t>
  </si>
  <si>
    <t>工程通用技术</t>
  </si>
  <si>
    <r>
      <t>    </t>
    </r>
    <r>
      <rPr>
        <sz val="9"/>
        <color indexed="8"/>
        <rFont val="Microsoft YaHei"/>
        <family val="2"/>
        <charset val="134"/>
      </rPr>
      <t>密封技术；粉末技术；真空技术；薄膜技术；爆破技术；包装技术；照相技术；物料搬运技术；工程通用技术其他学科</t>
    </r>
  </si>
  <si>
    <t>工业工程学</t>
  </si>
  <si>
    <r>
      <t>    </t>
    </r>
    <r>
      <rPr>
        <sz val="9"/>
        <color indexed="8"/>
        <rFont val="Microsoft YaHei"/>
        <family val="2"/>
        <charset val="134"/>
      </rPr>
      <t>亦称工程系统工程</t>
    </r>
  </si>
  <si>
    <t>工程与技术科学基础学科其他学科</t>
  </si>
  <si>
    <t>控制科学与技术</t>
  </si>
  <si>
    <r>
      <t>    </t>
    </r>
    <r>
      <rPr>
        <sz val="9"/>
        <color indexed="8"/>
        <rFont val="Microsoft YaHei"/>
        <family val="2"/>
        <charset val="134"/>
      </rPr>
      <t>自动控制应用理论（包括线性、非线性、随机控制，最优控制、自适应控制系统、分布式控制系统、柔性控制系统等）；指挥与控制系统工程；控制系统仿真技术；导航制导与控制（包括惯性导航与惯性制导）；机电一体化技术；流体传动与控制（归入46045）；自动化仪器仪表与装置；机器人控制；自动化技术应用（具体应用入有关学科）；控制科学与技术其它学科</t>
    </r>
  </si>
  <si>
    <t>仿真科学技术</t>
  </si>
  <si>
    <r>
      <t>    </t>
    </r>
    <r>
      <rPr>
        <sz val="9"/>
        <color indexed="8"/>
        <rFont val="Microsoft YaHei"/>
        <family val="2"/>
        <charset val="134"/>
      </rPr>
      <t>仿真科学技术基础学科；仿真建模理论与技术；仿真系统理论与技术；控制系统仿真技术（归入41310）；仿真应用（具体应用入有关学科）；仿真科学技术其它学科</t>
    </r>
  </si>
  <si>
    <t>信息安全技术</t>
  </si>
  <si>
    <r>
      <t>    </t>
    </r>
    <r>
      <rPr>
        <sz val="9"/>
        <color indexed="8"/>
        <rFont val="Microsoft YaHei"/>
        <family val="2"/>
        <charset val="134"/>
      </rPr>
      <t>密码学；安全协议；系统安全；网络安全；软件安全；信息隐藏；安全测评；信息安全工程；信息安全其他学科</t>
    </r>
  </si>
  <si>
    <t>信息技术系统性应用</t>
  </si>
  <si>
    <r>
      <t>    </t>
    </r>
    <r>
      <rPr>
        <sz val="9"/>
        <color indexed="8"/>
        <rFont val="Microsoft YaHei"/>
        <family val="2"/>
        <charset val="134"/>
      </rPr>
      <t>地理信息系统；全球定位系统；海洋信息技术；信息技术系统性应用其他学科</t>
    </r>
  </si>
  <si>
    <t>信息与系统科学相关工程与技术其他学科</t>
  </si>
  <si>
    <t>物理学相关工程与技术</t>
  </si>
  <si>
    <r>
      <t>    </t>
    </r>
    <r>
      <rPr>
        <sz val="9"/>
        <color indexed="8"/>
        <rFont val="Microsoft YaHei"/>
        <family val="2"/>
        <charset val="134"/>
      </rPr>
      <t>同步辐射及实验技术；物理学相关工程与技术其他学科</t>
    </r>
  </si>
  <si>
    <t>光学工程</t>
  </si>
  <si>
    <t>海洋工程与技术</t>
  </si>
  <si>
    <r>
      <t>    </t>
    </r>
    <r>
      <rPr>
        <sz val="9"/>
        <color indexed="8"/>
        <rFont val="Microsoft YaHei"/>
        <family val="2"/>
        <charset val="134"/>
      </rPr>
      <t>代码原为57050，原名为“海洋工程”。包括海洋工程结构与施工；海底矿产开发；海水资源利用；海洋环境工程；海岸工程；近海工程；深海工程；海洋资源开发利用技术（包括海洋矿产资源、海水资源、海洋生物、海洋能开发技术等）；海洋观测预报技术（包括海洋水下技术、海洋观测技术、海洋遥感技术、海洋预报预测技术等）；海洋环境保护技术；海洋工程与技术其他学科</t>
    </r>
  </si>
  <si>
    <t>生物工程</t>
  </si>
  <si>
    <r>
      <t>    </t>
    </r>
    <r>
      <rPr>
        <sz val="9"/>
        <color indexed="8"/>
        <rFont val="Microsoft YaHei"/>
        <family val="2"/>
        <charset val="134"/>
      </rPr>
      <t>亦称生物技术。代码原为18071。包括基因工程（亦称遗传工程）；细胞工程；蛋白质工程；代谢工程；酶工程；发酵工程（亦称微生物工程）；生物传感技术；纳米生物分析技术；生物工程其他学科</t>
    </r>
  </si>
  <si>
    <t>农业工程</t>
  </si>
  <si>
    <r>
      <t>    </t>
    </r>
    <r>
      <rPr>
        <sz val="9"/>
        <color indexed="8"/>
        <rFont val="Microsoft YaHei"/>
        <family val="2"/>
        <charset val="134"/>
      </rPr>
      <t>代码原为21070。包括农业机械学（包括农业机械制造等）；农业机械化；农业电气化与自动化；农田水利（包括灌溉工程、排水工程等）；水土保持学（包括土壤侵蚀学、水土保持监测、水土保持生态学、水土保持工程、荒漠化防治等）；农田测量；农业环保工程；农业区划（含农业土地利用学）；农业系统工程；农业工程其他学科</t>
    </r>
  </si>
  <si>
    <t>生物医学工程学</t>
  </si>
  <si>
    <r>
      <t>    </t>
    </r>
    <r>
      <rPr>
        <sz val="9"/>
        <color indexed="8"/>
        <rFont val="Microsoft YaHei"/>
        <family val="2"/>
        <charset val="134"/>
      </rPr>
      <t>代码原为31061。包括生物医学电子学；临床工程学；康复工程学；生物医学测量学；人工器官与生物医学材料学；干细胞与组织工程学；医学成像技术；生物医学工程学其他学科</t>
    </r>
  </si>
  <si>
    <t>大地测量技术</t>
  </si>
  <si>
    <r>
      <t>    </t>
    </r>
    <r>
      <rPr>
        <sz val="9"/>
        <color indexed="8"/>
        <rFont val="Microsoft YaHei"/>
        <family val="2"/>
        <charset val="134"/>
      </rPr>
      <t>大地测量定位；重力测量；测量平差；大地测量技术其他学科</t>
    </r>
  </si>
  <si>
    <t>摄影测量与遥感技术</t>
  </si>
  <si>
    <r>
      <t>    </t>
    </r>
    <r>
      <rPr>
        <sz val="9"/>
        <color indexed="8"/>
        <rFont val="Microsoft YaHei"/>
        <family val="2"/>
        <charset val="134"/>
      </rPr>
      <t>地物波谱学；近景摄影测量；航空摄影测量；遥感信息工程；摄影测量与遥感技术其他学科</t>
    </r>
  </si>
  <si>
    <t>地图制图技术</t>
  </si>
  <si>
    <r>
      <t>    </t>
    </r>
    <r>
      <rPr>
        <sz val="9"/>
        <color indexed="8"/>
        <rFont val="Microsoft YaHei"/>
        <family val="2"/>
        <charset val="134"/>
      </rPr>
      <t>地图投影学；地图设计与编绘；图形图象复制技术；地图制图技术其他学科</t>
    </r>
  </si>
  <si>
    <t>工程测量技术</t>
  </si>
  <si>
    <r>
      <t>    </t>
    </r>
    <r>
      <rPr>
        <sz val="9"/>
        <color indexed="8"/>
        <rFont val="Microsoft YaHei"/>
        <family val="2"/>
        <charset val="134"/>
      </rPr>
      <t>地籍测量；精密工程测量；矿山测量（归入44015）；土木建筑工程测量（归入56020）；水利工程测量（归入57015）；工程测量技术其他学科</t>
    </r>
  </si>
  <si>
    <t>海洋测绘</t>
  </si>
  <si>
    <r>
      <t>    </t>
    </r>
    <r>
      <rPr>
        <sz val="9"/>
        <color indexed="8"/>
        <rFont val="Microsoft YaHei"/>
        <family val="2"/>
        <charset val="134"/>
      </rPr>
      <t>海洋大地测量；海洋重力测量；海洋磁力测量；海洋跃层测量；海洋声速测量；海道测量；海底地形测量；海图制图；海洋工程测量；海洋测绘其他学科</t>
    </r>
  </si>
  <si>
    <t>测绘仪器</t>
  </si>
  <si>
    <t>测绘科学技术其他学科</t>
  </si>
  <si>
    <t>材料科学基础学科</t>
  </si>
  <si>
    <r>
      <t>    </t>
    </r>
    <r>
      <rPr>
        <sz val="9"/>
        <color indexed="8"/>
        <rFont val="Microsoft YaHei"/>
        <family val="2"/>
        <charset val="134"/>
      </rPr>
      <t>材料力学；相图与相变（包括合金化等）；材料的组织、结构、缺陷与性能；计算材料学；金属学；陶瓷学；高分子材料学；材料科学基础学科其他学科</t>
    </r>
  </si>
  <si>
    <t>材料表面与界面</t>
  </si>
  <si>
    <r>
      <t>    </t>
    </r>
    <r>
      <rPr>
        <sz val="9"/>
        <color indexed="8"/>
        <rFont val="Microsoft YaHei"/>
        <family val="2"/>
        <charset val="134"/>
      </rPr>
      <t>包括表面优化技术</t>
    </r>
  </si>
  <si>
    <t>材料失效与保护</t>
  </si>
  <si>
    <r>
      <t>    </t>
    </r>
    <r>
      <rPr>
        <sz val="9"/>
        <color indexed="8"/>
        <rFont val="Microsoft YaHei"/>
        <family val="2"/>
        <charset val="134"/>
      </rPr>
      <t>包括材料腐蚀、磨损、老化、断裂及其控制等</t>
    </r>
  </si>
  <si>
    <t>材料检测与分析技术</t>
  </si>
  <si>
    <t>材料实验</t>
  </si>
  <si>
    <t>材料合成与加工工艺</t>
  </si>
  <si>
    <t>金属材料</t>
  </si>
  <si>
    <r>
      <t>    </t>
    </r>
    <r>
      <rPr>
        <sz val="9"/>
        <color indexed="8"/>
        <rFont val="Microsoft YaHei"/>
        <family val="2"/>
        <charset val="134"/>
      </rPr>
      <t>黑色金属及其合金；有色金属及其合金；非晶、微晶金属材料（包括准晶和纳米晶材料等）；低维金属材料（包括薄膜、纤维和零维金属材料等）；特种功能金属材料；金属材料其他学科</t>
    </r>
  </si>
  <si>
    <r>
      <t>    </t>
    </r>
    <r>
      <rPr>
        <sz val="9"/>
        <color indexed="8"/>
        <rFont val="Microsoft YaHei"/>
        <family val="2"/>
        <charset val="134"/>
      </rPr>
      <t>玻璃与非晶无机非金属材料（包括生物玻璃材料）；低维无机非金属材料（包括薄膜、纤维和零维非金属材料等）；人工晶体；陶瓷材料（包括陶瓷膜材料、多孔陶瓷材料、生物陶瓷材料、耐火材料等。原名为“无机陶瓷材料”）；特种功能无机非金属材料；无机非金属材料其他学科</t>
    </r>
  </si>
  <si>
    <t>有机高分子材料</t>
  </si>
  <si>
    <r>
      <t>    </t>
    </r>
    <r>
      <rPr>
        <sz val="9"/>
        <color indexed="8"/>
        <rFont val="Microsoft YaHei"/>
        <family val="2"/>
        <charset val="134"/>
      </rPr>
      <t>塑料、橡胶和纤维；功能高分子材料；高性能高分子材料；高分子液晶材料；有机高分子材料其他学科</t>
    </r>
  </si>
  <si>
    <t>复合材料</t>
  </si>
  <si>
    <r>
      <t>    </t>
    </r>
    <r>
      <rPr>
        <sz val="9"/>
        <color indexed="8"/>
        <rFont val="Microsoft YaHei"/>
        <family val="2"/>
        <charset val="134"/>
      </rPr>
      <t>金属基复合材料（包括多相复合材料等）；无机非金属基复合材料（包括无机多相复合材料等）；聚合物基复合材料（包括有机多相复合材料等）；有机-无机杂化复合材料（又名混杂复合材料）；生物复合材料；功能复合材料；复合材料其他学科</t>
    </r>
  </si>
  <si>
    <t>生物材料</t>
  </si>
  <si>
    <r>
      <t>    </t>
    </r>
    <r>
      <rPr>
        <sz val="9"/>
        <color indexed="8"/>
        <rFont val="Microsoft YaHei"/>
        <family val="2"/>
        <charset val="134"/>
      </rPr>
      <t>组织工程材料；医学工程材料；环境友好材料；生物材料其他学科</t>
    </r>
  </si>
  <si>
    <t>纳米材料</t>
  </si>
  <si>
    <r>
      <t>    </t>
    </r>
    <r>
      <rPr>
        <sz val="9"/>
        <color indexed="8"/>
        <rFont val="Microsoft YaHei"/>
        <family val="2"/>
        <charset val="134"/>
      </rPr>
      <t>包括纳米光电材料、纳米信息材料、纳米存储材料等</t>
    </r>
  </si>
  <si>
    <t>专用材料</t>
  </si>
  <si>
    <r>
      <t>    </t>
    </r>
    <r>
      <rPr>
        <sz val="9"/>
        <color indexed="8"/>
        <rFont val="Microsoft YaHei"/>
        <family val="2"/>
        <charset val="134"/>
      </rPr>
      <t>各专用材料入有关学科</t>
    </r>
  </si>
  <si>
    <t>材料科学其他学科</t>
  </si>
  <si>
    <t>矿山工程技术</t>
  </si>
  <si>
    <t>矿山地质学</t>
  </si>
  <si>
    <t>矿山测量</t>
  </si>
  <si>
    <t>矿山设计</t>
  </si>
  <si>
    <r>
      <t>    </t>
    </r>
    <r>
      <rPr>
        <sz val="9"/>
        <color indexed="8"/>
        <rFont val="Microsoft YaHei"/>
        <family val="2"/>
        <charset val="134"/>
      </rPr>
      <t>地下矿设计；露天矿设计；矿山设计其他学科</t>
    </r>
  </si>
  <si>
    <t>矿山地面工程</t>
  </si>
  <si>
    <t>井巷工程</t>
  </si>
  <si>
    <r>
      <t>    </t>
    </r>
    <r>
      <rPr>
        <sz val="9"/>
        <color indexed="8"/>
        <rFont val="Microsoft YaHei"/>
        <family val="2"/>
        <charset val="134"/>
      </rPr>
      <t>矿山压力工程；矿山支护工程；井巷工程其他学科</t>
    </r>
  </si>
  <si>
    <t>采矿工程</t>
  </si>
  <si>
    <r>
      <t>    </t>
    </r>
    <r>
      <rPr>
        <sz val="9"/>
        <color indexed="8"/>
        <rFont val="Microsoft YaHei"/>
        <family val="2"/>
        <charset val="134"/>
      </rPr>
      <t>煤矿开采；煤及油母页岩地下气化；金属矿开采；非金属矿开采；采矿工程其他学科</t>
    </r>
  </si>
  <si>
    <t>选矿工程</t>
  </si>
  <si>
    <r>
      <t>    </t>
    </r>
    <r>
      <rPr>
        <sz val="9"/>
        <color indexed="8"/>
        <rFont val="Microsoft YaHei"/>
        <family val="2"/>
        <charset val="134"/>
      </rPr>
      <t>选矿理论；选矿技术；矿石处理；选矿工程其他学科</t>
    </r>
  </si>
  <si>
    <t>钻井工程</t>
  </si>
  <si>
    <t>油气田井开发工程</t>
  </si>
  <si>
    <t>石油、天然气储存与运输工程</t>
  </si>
  <si>
    <t>矿山机械工程</t>
  </si>
  <si>
    <r>
      <t>    </t>
    </r>
    <r>
      <rPr>
        <sz val="9"/>
        <color indexed="8"/>
        <rFont val="Microsoft YaHei"/>
        <family val="2"/>
        <charset val="134"/>
      </rPr>
      <t>采矿机械；选矿机械；矿山运输机械；矿山机械工程其他学科</t>
    </r>
  </si>
  <si>
    <t>矿山电气工程</t>
  </si>
  <si>
    <t>采矿环境工程</t>
  </si>
  <si>
    <t>矿山安全</t>
  </si>
  <si>
    <t>矿山综合利用工程</t>
  </si>
  <si>
    <t>矿山工程技术其他学科</t>
  </si>
  <si>
    <t>冶金工程技术</t>
  </si>
  <si>
    <t>冶金物理化学</t>
  </si>
  <si>
    <t>冶金反应工程</t>
  </si>
  <si>
    <t>冶金原料与预处理</t>
  </si>
  <si>
    <t>冶金热能工程</t>
  </si>
  <si>
    <r>
      <t>    </t>
    </r>
    <r>
      <rPr>
        <sz val="9"/>
        <color indexed="8"/>
        <rFont val="Microsoft YaHei"/>
        <family val="2"/>
        <charset val="134"/>
      </rPr>
      <t>冶金燃料；燃烧理论；燃烧计算；冶金分析；冶金热能工程其他学科</t>
    </r>
  </si>
  <si>
    <t>冶金技术</t>
  </si>
  <si>
    <r>
      <t>    </t>
    </r>
    <r>
      <rPr>
        <sz val="9"/>
        <color indexed="8"/>
        <rFont val="Microsoft YaHei"/>
        <family val="2"/>
        <charset val="134"/>
      </rPr>
      <t>提炼冶金；粉末冶金；真空冶金；电磁冶金；原子能冶金；湿法冶金；纤维冶金；卤素冶金；微生物冶金；冶金技术其他学科</t>
    </r>
  </si>
  <si>
    <t>钢铁冶金</t>
  </si>
  <si>
    <r>
      <t>    </t>
    </r>
    <r>
      <rPr>
        <sz val="9"/>
        <color indexed="8"/>
        <rFont val="Microsoft YaHei"/>
        <family val="2"/>
        <charset val="134"/>
      </rPr>
      <t>炼铁；炼钢；铁合金冶炼；钢铁冶金其他学科</t>
    </r>
  </si>
  <si>
    <t>有色金属冶金</t>
  </si>
  <si>
    <t>轧制</t>
  </si>
  <si>
    <t>冶金机械及自动化</t>
  </si>
  <si>
    <t>冶金工程技术其他学科</t>
  </si>
  <si>
    <t>机械史</t>
  </si>
  <si>
    <t>机械学</t>
  </si>
  <si>
    <r>
      <t>    </t>
    </r>
    <r>
      <rPr>
        <sz val="9"/>
        <color indexed="8"/>
        <rFont val="Microsoft YaHei"/>
        <family val="2"/>
        <charset val="134"/>
      </rPr>
      <t>机械原理与机构学；机械动力学与振动；机械强度；机械摩擦、磨损及润滑；机械学其他学科</t>
    </r>
  </si>
  <si>
    <t>机械设计</t>
  </si>
  <si>
    <r>
      <t>    </t>
    </r>
    <r>
      <rPr>
        <sz val="9"/>
        <color indexed="8"/>
        <rFont val="Microsoft YaHei"/>
        <family val="2"/>
        <charset val="134"/>
      </rPr>
      <t>机械设计原理与方法；机械零件及传动；机械公差、配合与技术测量；机械制图；机械设计其他学科；计算机辅助设计（归入52060）</t>
    </r>
  </si>
  <si>
    <t>机械制造工艺与设备</t>
  </si>
  <si>
    <r>
      <t>    </t>
    </r>
    <r>
      <rPr>
        <sz val="9"/>
        <color indexed="8"/>
        <rFont val="Microsoft YaHei"/>
        <family val="2"/>
        <charset val="134"/>
      </rPr>
      <t>铸造工艺与设备；焊接工艺与设备（包括连接工艺与设备）；塑性加工工艺与设备；热处理工艺与设备；切削加工工艺；特种加工工艺；机器装配工艺；非金属加工工艺；机械制造工艺与设备其他学科</t>
    </r>
  </si>
  <si>
    <t>刀具技术</t>
  </si>
  <si>
    <r>
      <t>    </t>
    </r>
    <r>
      <rPr>
        <sz val="9"/>
        <color indexed="8"/>
        <rFont val="Microsoft YaHei"/>
        <family val="2"/>
        <charset val="134"/>
      </rPr>
      <t>切削理论；切削刀具；磨削工具；刀具技术其他学科</t>
    </r>
  </si>
  <si>
    <t>机床技术</t>
  </si>
  <si>
    <r>
      <t>    </t>
    </r>
    <r>
      <rPr>
        <sz val="9"/>
        <color indexed="8"/>
        <rFont val="Microsoft YaHei"/>
        <family val="2"/>
        <charset val="134"/>
      </rPr>
      <t>机床基础理论；金属切削机床；数字控制机床；特种加工机床；机床技术其他学科</t>
    </r>
  </si>
  <si>
    <t>流体传动与控制</t>
  </si>
  <si>
    <r>
      <t>    </t>
    </r>
    <r>
      <rPr>
        <sz val="9"/>
        <color indexed="8"/>
        <rFont val="Microsoft YaHei"/>
        <family val="2"/>
        <charset val="134"/>
      </rPr>
      <t>包括气动液压控制技术等</t>
    </r>
  </si>
  <si>
    <t>机械制造自动化</t>
  </si>
  <si>
    <r>
      <t>    </t>
    </r>
    <r>
      <rPr>
        <sz val="9"/>
        <color indexed="8"/>
        <rFont val="Microsoft YaHei"/>
        <family val="2"/>
        <charset val="134"/>
      </rPr>
      <t>成组技术；数控技术；机器人技术（包括工业机器人、智能机器人、服务机器人）；计算机辅助制造；机械制造自动化其他学科</t>
    </r>
  </si>
  <si>
    <r>
      <t>    </t>
    </r>
    <r>
      <rPr>
        <sz val="9"/>
        <color indexed="8"/>
        <rFont val="Microsoft YaHei"/>
        <family val="2"/>
        <charset val="134"/>
      </rPr>
      <t>工程热力学；工程传热、传质学；燃烧学；多相流动；微尺度热物理学；工程热物理其他学科</t>
    </r>
  </si>
  <si>
    <t>热工学</t>
  </si>
  <si>
    <r>
      <t>    </t>
    </r>
    <r>
      <rPr>
        <sz val="9"/>
        <color indexed="8"/>
        <rFont val="Microsoft YaHei"/>
        <family val="2"/>
        <charset val="134"/>
      </rPr>
      <t>热工测量与仪器仪表；供热工程；工业锅炉；热工学其他学科</t>
    </r>
  </si>
  <si>
    <t>动力机械工程</t>
  </si>
  <si>
    <r>
      <t>    </t>
    </r>
    <r>
      <rPr>
        <sz val="9"/>
        <color indexed="8"/>
        <rFont val="Microsoft YaHei"/>
        <family val="2"/>
        <charset val="134"/>
      </rPr>
      <t>蒸汽工程（包括锅炉、蒸汽机、汽轮机等）；内燃机工程（包括汽油机、柴油机、气体燃料发动机等）；流体机械及流体动力工程；喷气推进机与涡轮机械；微动力工程；动力机械工程其他学科</t>
    </r>
  </si>
  <si>
    <t>制冷与低温工程</t>
  </si>
  <si>
    <r>
      <t>    </t>
    </r>
    <r>
      <rPr>
        <sz val="9"/>
        <color indexed="8"/>
        <rFont val="Microsoft YaHei"/>
        <family val="2"/>
        <charset val="134"/>
      </rPr>
      <t>从原47020中分离出来。包括制冷工程；低温工程；热泵与空调；制冷与低温工程其他学科</t>
    </r>
  </si>
  <si>
    <t>电气工程</t>
  </si>
  <si>
    <r>
      <t>    </t>
    </r>
    <r>
      <rPr>
        <sz val="9"/>
        <color indexed="8"/>
        <rFont val="Microsoft YaHei"/>
        <family val="2"/>
        <charset val="134"/>
      </rPr>
      <t>电工学；电路理论；电磁场理论（归入14015）；电磁测量技术及其仪器（原名为“电气测量技术及其仪器仪表”）；电工材料；电机学；电源技术；电器学；电力电子技术；高电压工程；绝缘技术；电热与高频技术；超导电工技术；发电工程（包括水力、热力、风力、磁流体发电工程等）；输配电工程；电力系统及其自动化；电力拖动及其自动化；用电技术（包括节电技术）；电加工技术（亦可称作微细加工技术）；脉冲功率技术；放电理论与发电等离子体技术；电磁环境与电磁兼容；生物与医学电工技术；可再生能源发电技术；分布式电力技术；电气化交通技术；强磁场技术；电气工程其他学科</t>
    </r>
  </si>
  <si>
    <t>动力与电气工程其他学科</t>
  </si>
  <si>
    <t>能源科学技术</t>
  </si>
  <si>
    <t>能源化学</t>
  </si>
  <si>
    <t>能源地理学</t>
  </si>
  <si>
    <t>能源计算与测量</t>
  </si>
  <si>
    <t>储能技术</t>
  </si>
  <si>
    <t>节能技术</t>
  </si>
  <si>
    <r>
      <t>    </t>
    </r>
    <r>
      <rPr>
        <sz val="9"/>
        <color indexed="8"/>
        <rFont val="Microsoft YaHei"/>
        <family val="2"/>
        <charset val="134"/>
      </rPr>
      <t>包括工业节能、生活节能、建筑节能等</t>
    </r>
  </si>
  <si>
    <t>一次能源</t>
  </si>
  <si>
    <r>
      <t>    </t>
    </r>
    <r>
      <rPr>
        <sz val="9"/>
        <color indexed="8"/>
        <rFont val="Microsoft YaHei"/>
        <family val="2"/>
        <charset val="134"/>
      </rPr>
      <t>煤炭能；石油、天然气能；水能（包括海洋能等）；风能；地热能；生物能；太阳能；生活固体废弃物能（即城市生活垃圾能源）；核能；天然气水合物能；一次能源其他学科</t>
    </r>
  </si>
  <si>
    <t>二次能源</t>
  </si>
  <si>
    <r>
      <t>    </t>
    </r>
    <r>
      <rPr>
        <sz val="9"/>
        <color indexed="8"/>
        <rFont val="Microsoft YaHei"/>
        <family val="2"/>
        <charset val="134"/>
      </rPr>
      <t>煤气能；电能；蒸汽能；沼气能；氢能；激光能；二次能源其他学科</t>
    </r>
  </si>
  <si>
    <t>能源系统工程</t>
  </si>
  <si>
    <t>能源经济学</t>
  </si>
  <si>
    <r>
      <t>    </t>
    </r>
    <r>
      <rPr>
        <sz val="9"/>
        <color indexed="8"/>
        <rFont val="Microsoft YaHei"/>
        <family val="2"/>
        <charset val="134"/>
      </rPr>
      <t>归入79049</t>
    </r>
  </si>
  <si>
    <t>能源科学技术其他学科</t>
  </si>
  <si>
    <t>核科学技术</t>
  </si>
  <si>
    <t>辐射物理与技术</t>
  </si>
  <si>
    <t>核探测技术与核电子学</t>
  </si>
  <si>
    <t>放射性计量学</t>
  </si>
  <si>
    <t>核仪器、仪表</t>
  </si>
  <si>
    <t>核材料与工艺技术</t>
  </si>
  <si>
    <r>
      <t>    </t>
    </r>
    <r>
      <rPr>
        <sz val="9"/>
        <color indexed="8"/>
        <rFont val="Microsoft YaHei"/>
        <family val="2"/>
        <charset val="134"/>
      </rPr>
      <t>核燃料与工艺技术；核材料与工艺技术其他学科</t>
    </r>
  </si>
  <si>
    <t>粒子加速器</t>
  </si>
  <si>
    <r>
      <t>    </t>
    </r>
    <r>
      <rPr>
        <sz val="9"/>
        <color indexed="8"/>
        <rFont val="Microsoft YaHei"/>
        <family val="2"/>
        <charset val="134"/>
      </rPr>
      <t>粒子加速器物理学（归入14070）；粒子加速器工程技术（原名为“粒子加速器工艺”）；粒子加速器应用；粒子加速器其他学科</t>
    </r>
  </si>
  <si>
    <t>裂变堆工程技术</t>
  </si>
  <si>
    <r>
      <t>    </t>
    </r>
    <r>
      <rPr>
        <sz val="9"/>
        <color indexed="8"/>
        <rFont val="Microsoft YaHei"/>
        <family val="2"/>
        <charset val="134"/>
      </rPr>
      <t>裂变堆物理；裂变堆热工与水力；裂变堆控制；裂变堆结构；裂变堆屏蔽与防护；裂变堆建造技术；裂变堆工程技术其他学科</t>
    </r>
  </si>
  <si>
    <t>核聚变工程技术</t>
  </si>
  <si>
    <r>
      <t>    </t>
    </r>
    <r>
      <rPr>
        <sz val="9"/>
        <color indexed="8"/>
        <rFont val="Microsoft YaHei"/>
        <family val="2"/>
        <charset val="134"/>
      </rPr>
      <t>磁约束聚变技术；惯性约束聚变技术；聚变堆工程；聚变裂变混合堆工程；核聚变工程技术其他学科</t>
    </r>
  </si>
  <si>
    <t>核动力工程技术</t>
  </si>
  <si>
    <r>
      <t>    </t>
    </r>
    <r>
      <rPr>
        <sz val="9"/>
        <color indexed="8"/>
        <rFont val="Microsoft YaHei"/>
        <family val="2"/>
        <charset val="134"/>
      </rPr>
      <t>舰船核动力；空间核动力；核电站；核动力运行技术；核动力工程技术其他学科</t>
    </r>
  </si>
  <si>
    <t>同位素技术</t>
  </si>
  <si>
    <r>
      <t>    </t>
    </r>
    <r>
      <rPr>
        <sz val="9"/>
        <color indexed="8"/>
        <rFont val="Microsoft YaHei"/>
        <family val="2"/>
        <charset val="134"/>
      </rPr>
      <t>同位素分离技术；同位素制备技术；同位素应用技术；同位素技术其他学科</t>
    </r>
  </si>
  <si>
    <t>核爆炸工程</t>
  </si>
  <si>
    <t>核安全</t>
  </si>
  <si>
    <r>
      <t>    </t>
    </r>
    <r>
      <rPr>
        <sz val="9"/>
        <color indexed="8"/>
        <rFont val="Microsoft YaHei"/>
        <family val="2"/>
        <charset val="134"/>
      </rPr>
      <t>包括核电站安全</t>
    </r>
  </si>
  <si>
    <t>乏燃料后处理技术</t>
  </si>
  <si>
    <t>辐射防护技术</t>
  </si>
  <si>
    <t>核设施退役技术</t>
  </si>
  <si>
    <t>放射性三废处理、处置技术</t>
  </si>
  <si>
    <t>核科学技术其他学科</t>
  </si>
  <si>
    <r>
      <t>    </t>
    </r>
    <r>
      <rPr>
        <sz val="9"/>
        <color indexed="8"/>
        <rFont val="Microsoft YaHei"/>
        <family val="2"/>
        <charset val="134"/>
      </rPr>
      <t>原名为“电子、通信与自动控制技术”</t>
    </r>
  </si>
  <si>
    <t>电子技术</t>
  </si>
  <si>
    <r>
      <t>    </t>
    </r>
    <r>
      <rPr>
        <sz val="9"/>
        <color indexed="8"/>
        <rFont val="Microsoft YaHei"/>
        <family val="2"/>
        <charset val="134"/>
      </rPr>
      <t>电子电路；天线电波传播；无线电技术；微波技术；敏感电子学；微电子学；仿真技术；超导电子技术；电子元件与器件技术；电子束、离子束技术；红外与夜视技术；电子技术其他学科</t>
    </r>
  </si>
  <si>
    <t>光电子学与激光技术</t>
  </si>
  <si>
    <t>半导体技术</t>
  </si>
  <si>
    <r>
      <t>    </t>
    </r>
    <r>
      <rPr>
        <sz val="9"/>
        <color indexed="8"/>
        <rFont val="Microsoft YaHei"/>
        <family val="2"/>
        <charset val="134"/>
      </rPr>
      <t>半导体测试技术；半导体材料；半导体器件与技术；传感器技术（归入53510）；集成电路技术；半导体加工技术；半导体技术其他学科</t>
    </r>
  </si>
  <si>
    <t>信息处理技术</t>
  </si>
  <si>
    <r>
      <t>    </t>
    </r>
    <r>
      <rPr>
        <sz val="9"/>
        <color indexed="8"/>
        <rFont val="Microsoft YaHei"/>
        <family val="2"/>
        <charset val="134"/>
      </rPr>
      <t>信号检测；参数估计；数据处理；语音处理；图象处理；信息处理技术其他学科</t>
    </r>
  </si>
  <si>
    <t>通信技术</t>
  </si>
  <si>
    <r>
      <t>    </t>
    </r>
    <r>
      <rPr>
        <sz val="9"/>
        <color indexed="8"/>
        <rFont val="Microsoft YaHei"/>
        <family val="2"/>
        <charset val="134"/>
      </rPr>
      <t>有线通信技术；无线通信技术（包括微波通信、卫星通信、激光通信技术等）；光纤通信技术；通信传输技术；通信网络技术；通信终端技术；电信；邮政；邮电通信管理工程；通信技术其他学科</t>
    </r>
  </si>
  <si>
    <t>广播与电视工程技术</t>
  </si>
  <si>
    <t>雷达工程</t>
  </si>
  <si>
    <t>电子与通信技术其他学科</t>
  </si>
  <si>
    <r>
      <t>    </t>
    </r>
    <r>
      <rPr>
        <sz val="9"/>
        <color indexed="8"/>
        <rFont val="Microsoft YaHei"/>
        <family val="2"/>
        <charset val="134"/>
      </rPr>
      <t>原名为“电子、通信与自动控制技术其他学科”</t>
    </r>
  </si>
  <si>
    <t>计算机科学技术基础学科</t>
  </si>
  <si>
    <r>
      <t>    </t>
    </r>
    <r>
      <rPr>
        <sz val="9"/>
        <color indexed="8"/>
        <rFont val="Microsoft YaHei"/>
        <family val="2"/>
        <charset val="134"/>
      </rPr>
      <t>自动机理论；可计算性理论；计算机可靠性理论；算法理论；数据结构；数据安全与计算机安全；计算机科学技术基础学科其他学科</t>
    </r>
  </si>
  <si>
    <t>人工智能</t>
  </si>
  <si>
    <r>
      <t>    </t>
    </r>
    <r>
      <rPr>
        <sz val="9"/>
        <color indexed="8"/>
        <rFont val="Microsoft YaHei"/>
        <family val="2"/>
        <charset val="134"/>
      </rPr>
      <t>人工智能理论；自然语言处理；机器翻译；模式识别；计算机感知；计算机神经网络；知识工程（包括专家系统）；人工智能其他学科</t>
    </r>
  </si>
  <si>
    <t>计算机系统结构</t>
  </si>
  <si>
    <r>
      <t>    </t>
    </r>
    <r>
      <rPr>
        <sz val="9"/>
        <color indexed="8"/>
        <rFont val="Microsoft YaHei"/>
        <family val="2"/>
        <charset val="134"/>
      </rPr>
      <t>计算机系统设计；并行处理；分布式处理系统；计算机网络；计算机运行测试与性能评价；计算机系统结构其他学科</t>
    </r>
  </si>
  <si>
    <t>计算机软件</t>
  </si>
  <si>
    <r>
      <t>    </t>
    </r>
    <r>
      <rPr>
        <sz val="9"/>
        <color indexed="8"/>
        <rFont val="Microsoft YaHei"/>
        <family val="2"/>
        <charset val="134"/>
      </rPr>
      <t>软件理论；操作系统与操作环境；程序设计及其语言；编译系统；数据库；软件开发环境与开发技术；软件工程；计算机软件其他学科</t>
    </r>
  </si>
  <si>
    <t>计算机工程</t>
  </si>
  <si>
    <r>
      <t>    </t>
    </r>
    <r>
      <rPr>
        <sz val="9"/>
        <color indexed="8"/>
        <rFont val="Microsoft YaHei"/>
        <family val="2"/>
        <charset val="134"/>
      </rPr>
      <t>计算机元器件；计算机处理器技术；计算机存储技术；计算机外围设备；计算机制造与检测；计算机高密度组装技术；计算机工程其他学科</t>
    </r>
  </si>
  <si>
    <t>计算机应用</t>
  </si>
  <si>
    <r>
      <t>    </t>
    </r>
    <r>
      <rPr>
        <sz val="9"/>
        <color indexed="8"/>
        <rFont val="Microsoft YaHei"/>
        <family val="2"/>
        <charset val="134"/>
      </rPr>
      <t>具体应用入有关学科。包括中国语言文字信息处理（包括汉字信息处理）；计算机仿真；计算机图形学；计算机图象处理；计算机辅助设计；计算机过程控制；计算机信息管理系统；计算机决策支持系统；计算机应用其他学科</t>
    </r>
  </si>
  <si>
    <t>计算机科学技术其他学科</t>
  </si>
  <si>
    <t>化学工程</t>
  </si>
  <si>
    <t>化学工程基础学科</t>
  </si>
  <si>
    <r>
      <t>    </t>
    </r>
    <r>
      <rPr>
        <sz val="9"/>
        <color indexed="8"/>
        <rFont val="Microsoft YaHei"/>
        <family val="2"/>
        <charset val="134"/>
      </rPr>
      <t>化工热力学；化工流体力学；化工流变学；颗粒学；化学工程基础学科其他学科</t>
    </r>
  </si>
  <si>
    <t>化工测量技术与仪器仪表</t>
  </si>
  <si>
    <t>化工传递过程</t>
  </si>
  <si>
    <t>化学分离工程</t>
  </si>
  <si>
    <r>
      <t>    </t>
    </r>
    <r>
      <rPr>
        <sz val="9"/>
        <color indexed="8"/>
        <rFont val="Microsoft YaHei"/>
        <family val="2"/>
        <charset val="134"/>
      </rPr>
      <t>蒸馏；吸收；萃取；吸附与离子交换；膜分离；蒸发与结晶；干燥；化学分离工程其他学科</t>
    </r>
  </si>
  <si>
    <t>化学反应工程</t>
  </si>
  <si>
    <r>
      <t>    </t>
    </r>
    <r>
      <rPr>
        <sz val="9"/>
        <color indexed="8"/>
        <rFont val="Microsoft YaHei"/>
        <family val="2"/>
        <charset val="134"/>
      </rPr>
      <t>催化反应工程；催化剂工程；固定床反应工程；多相流反应工程；生化反应工程；聚合化学反应工程；电化学反应工程；化学反应工程其他学科</t>
    </r>
  </si>
  <si>
    <t>化工系统工程</t>
  </si>
  <si>
    <r>
      <t>    </t>
    </r>
    <r>
      <rPr>
        <sz val="9"/>
        <color indexed="8"/>
        <rFont val="Microsoft YaHei"/>
        <family val="2"/>
        <charset val="134"/>
      </rPr>
      <t>化工过程动态学；化工过程控制与模拟；化工系统优化；化工系统工程其他学科</t>
    </r>
  </si>
  <si>
    <t>化工机械与设备</t>
  </si>
  <si>
    <t>无机化学工程</t>
  </si>
  <si>
    <r>
      <t>    </t>
    </r>
    <r>
      <rPr>
        <sz val="9"/>
        <color indexed="8"/>
        <rFont val="Microsoft YaHei"/>
        <family val="2"/>
        <charset val="134"/>
      </rPr>
      <t>酸碱盐工程技术；硅酸盐工程技术；放射化工；化肥工程技术；化学冶金；无机化学工程其他学科</t>
    </r>
  </si>
  <si>
    <t>有机化学工程</t>
  </si>
  <si>
    <t>电化学工程</t>
  </si>
  <si>
    <r>
      <t>    </t>
    </r>
    <r>
      <rPr>
        <sz val="9"/>
        <color indexed="8"/>
        <rFont val="Microsoft YaHei"/>
        <family val="2"/>
        <charset val="134"/>
      </rPr>
      <t>电解；电镀；电池；腐蚀与防腐化学；电化学工程其他学科</t>
    </r>
  </si>
  <si>
    <t>高聚物工程</t>
  </si>
  <si>
    <t>煤化学工程</t>
  </si>
  <si>
    <t>石油化学工程</t>
  </si>
  <si>
    <t>天然气化学工程</t>
  </si>
  <si>
    <t>精细化学工程</t>
  </si>
  <si>
    <r>
      <t>    </t>
    </r>
    <r>
      <rPr>
        <sz val="9"/>
        <color indexed="8"/>
        <rFont val="Microsoft YaHei"/>
        <family val="2"/>
        <charset val="134"/>
      </rPr>
      <t>表面活性剂；香料学；化妆品学；染料；颜料与涂料学；粘合剂（亦称胶粘剂）；精细化学工程其他学科</t>
    </r>
  </si>
  <si>
    <t>造纸技术</t>
  </si>
  <si>
    <t>毛皮与制革工程</t>
  </si>
  <si>
    <t>制药工程</t>
  </si>
  <si>
    <r>
      <t>    </t>
    </r>
    <r>
      <rPr>
        <sz val="9"/>
        <color indexed="8"/>
        <rFont val="Microsoft YaHei"/>
        <family val="2"/>
        <charset val="134"/>
      </rPr>
      <t>医药工程；农药工程；兽药工程；制药工程其他学科</t>
    </r>
  </si>
  <si>
    <t>生物化学工程</t>
  </si>
  <si>
    <t>化学工程其他学科</t>
  </si>
  <si>
    <t>产品应用相关工程与技术</t>
  </si>
  <si>
    <t>仪器仪表技术</t>
  </si>
  <si>
    <r>
      <t>    </t>
    </r>
    <r>
      <rPr>
        <sz val="9"/>
        <color indexed="8"/>
        <rFont val="Microsoft YaHei"/>
        <family val="2"/>
        <charset val="134"/>
      </rPr>
      <t>代码原为46040。包括仪器仪表基础理论；仪器仪表材料；传感器技术；精密仪器制造；测试计量仪器；光学技术与仪器；天文仪器；地球科学仪器；大气仪器仪表；仪器仪表技术其他学科</t>
    </r>
  </si>
  <si>
    <t>兵器科学与技术</t>
  </si>
  <si>
    <r>
      <t>    </t>
    </r>
    <r>
      <rPr>
        <sz val="9"/>
        <color indexed="8"/>
        <rFont val="Microsoft YaHei"/>
        <family val="2"/>
        <charset val="134"/>
      </rPr>
      <t>兵器科学与技术基础学科；兵器系统与运用工程；兵器结构、动力、传动与平台技术；弹道学（含发射、推进与毁伤）；兵器识别、导引与控制技术；军用光学与光电子技术；军事信息工程与信息对抗技术；含能材料技术；兵器制造技术；兵器材料科学与工程；兵器测试与实验技术；兵器科学与技术其他学科</t>
    </r>
  </si>
  <si>
    <t>产品应用专用性技术</t>
  </si>
  <si>
    <r>
      <t>   </t>
    </r>
    <r>
      <rPr>
        <sz val="9"/>
        <color indexed="8"/>
        <rFont val="Microsoft YaHei"/>
        <family val="2"/>
        <charset val="134"/>
      </rPr>
      <t>包括印刷、复制技术；产品应用专用性技术其他学科</t>
    </r>
  </si>
  <si>
    <t>产品应用相关工程与技术其他学科</t>
  </si>
  <si>
    <t>纺织科学技术</t>
  </si>
  <si>
    <t>纺织科学技术基础学科</t>
  </si>
  <si>
    <r>
      <t>    </t>
    </r>
    <r>
      <rPr>
        <sz val="9"/>
        <color indexed="8"/>
        <rFont val="Microsoft YaHei"/>
        <family val="2"/>
        <charset val="134"/>
      </rPr>
      <t>纺织化学；纺织美学与色彩学；纺织科学技术基础学科其他学科</t>
    </r>
  </si>
  <si>
    <t>纺织材料</t>
  </si>
  <si>
    <t>纤维制造技术</t>
  </si>
  <si>
    <t>纺织技术</t>
  </si>
  <si>
    <r>
      <t>    </t>
    </r>
    <r>
      <rPr>
        <sz val="9"/>
        <color indexed="8"/>
        <rFont val="Microsoft YaHei"/>
        <family val="2"/>
        <charset val="134"/>
      </rPr>
      <t>纺织品结构与设计；棉纺学；棉织学；麻纺织；毛纺织；丝纺织；化学纤维纺织；新型纺纱、无纺布与特种织物；针织；纺织技术其他学科</t>
    </r>
  </si>
  <si>
    <t>染整技术</t>
  </si>
  <si>
    <r>
      <t>    </t>
    </r>
    <r>
      <rPr>
        <sz val="9"/>
        <color indexed="8"/>
        <rFont val="Microsoft YaHei"/>
        <family val="2"/>
        <charset val="134"/>
      </rPr>
      <t>染炼技术；印花技术；染色技术；整理技术；染整技术其他学科</t>
    </r>
  </si>
  <si>
    <t>服装技术</t>
  </si>
  <si>
    <r>
      <t>    </t>
    </r>
    <r>
      <rPr>
        <sz val="9"/>
        <color indexed="8"/>
        <rFont val="Microsoft YaHei"/>
        <family val="2"/>
        <charset val="134"/>
      </rPr>
      <t>服装设计；服装加工；服装技术其他学科</t>
    </r>
  </si>
  <si>
    <t>纺织机械与设备</t>
  </si>
  <si>
    <r>
      <t>    </t>
    </r>
    <r>
      <rPr>
        <sz val="9"/>
        <color indexed="8"/>
        <rFont val="Microsoft YaHei"/>
        <family val="2"/>
        <charset val="134"/>
      </rPr>
      <t>纺织器材设计与制造；纺织机械设计与制造；纺织机械与设备其他学科</t>
    </r>
  </si>
  <si>
    <t>纺织科学技术其他学科</t>
  </si>
  <si>
    <t>食品科学技术</t>
  </si>
  <si>
    <t>食品科学技术基础学科</t>
  </si>
  <si>
    <r>
      <t>    </t>
    </r>
    <r>
      <rPr>
        <sz val="9"/>
        <color indexed="8"/>
        <rFont val="Microsoft YaHei"/>
        <family val="2"/>
        <charset val="134"/>
      </rPr>
      <t>食品化学（原名为“食品生物化学”）；食品营养学；食品检验学；食品微生物学；食品生物技术；谷物化学；油脂化学；食品科学技术基础学科其他学科</t>
    </r>
  </si>
  <si>
    <t>食品加工技术</t>
  </si>
  <si>
    <r>
      <t>    </t>
    </r>
    <r>
      <rPr>
        <sz val="9"/>
        <color indexed="8"/>
        <rFont val="Microsoft YaHei"/>
        <family val="2"/>
        <charset val="134"/>
      </rPr>
      <t>食用油脂加工技术；制糖技术；肉加工技术；乳加工技术；蛋加工技术；水果、蔬菜加工技术（参见21045）；食品发酵与酿造技术；烘焙食品加工技术（原名为“食品焙烤加工技术”）；调味品加工技术（包括食盐加工技术等）；食品添加剂技术；饮料冷食制造技术；罐头技术；米面制品加工技术（包括其他粮食加工技术）；植物蛋白加工技术；食品加工技术其他学科</t>
    </r>
  </si>
  <si>
    <t>食品包装与储藏</t>
  </si>
  <si>
    <t>食品机械</t>
  </si>
  <si>
    <t>食品加工的副产品加工与利用</t>
  </si>
  <si>
    <t>食品工业企业管理学</t>
  </si>
  <si>
    <t>食品工程与粮油工程</t>
  </si>
  <si>
    <r>
      <t>    </t>
    </r>
    <r>
      <rPr>
        <sz val="9"/>
        <color indexed="8"/>
        <rFont val="Microsoft YaHei"/>
        <family val="2"/>
        <charset val="134"/>
      </rPr>
      <t>食品工程；粮油工程</t>
    </r>
  </si>
  <si>
    <t>食品科学技术其他学科</t>
  </si>
  <si>
    <t>建筑史</t>
  </si>
  <si>
    <t>土木建筑工程基础学科</t>
  </si>
  <si>
    <r>
      <t>    </t>
    </r>
    <r>
      <rPr>
        <sz val="9"/>
        <color indexed="8"/>
        <rFont val="Microsoft YaHei"/>
        <family val="2"/>
        <charset val="134"/>
      </rPr>
      <t>工程数学（归入41010）；工程力学（归入41020）；建筑光学；建筑声学；建筑气象学；土木建筑工程基础学科其他学科</t>
    </r>
  </si>
  <si>
    <t>土木建筑工程测量</t>
  </si>
  <si>
    <t>建筑材料</t>
  </si>
  <si>
    <r>
      <t>    </t>
    </r>
    <r>
      <rPr>
        <sz val="9"/>
        <color indexed="8"/>
        <rFont val="Microsoft YaHei"/>
        <family val="2"/>
        <charset val="134"/>
      </rPr>
      <t>金属建筑材料；非金属建筑材料；复合建筑材料；特种建筑材料（包括隔音、防水、防火、绝热、耐震、防蚀、装修材料等）；建筑材料其他学科</t>
    </r>
  </si>
  <si>
    <t>工程结构</t>
  </si>
  <si>
    <r>
      <t>    </t>
    </r>
    <r>
      <rPr>
        <sz val="9"/>
        <color indexed="8"/>
        <rFont val="Microsoft YaHei"/>
        <family val="2"/>
        <charset val="134"/>
      </rPr>
      <t>杆件结构；薄壳结构；悬索与张拉结构；实体结构；结构设计；工程结构其他学科</t>
    </r>
  </si>
  <si>
    <r>
      <t>    </t>
    </r>
    <r>
      <rPr>
        <sz val="9"/>
        <color indexed="8"/>
        <rFont val="Microsoft YaHei"/>
        <family val="2"/>
        <charset val="134"/>
      </rPr>
      <t>木结构；砖结构；金属结构；混凝土与钢筋混凝土结构；喷锚结构；复合结构；特种结构；土木建筑结构其他学科</t>
    </r>
  </si>
  <si>
    <t>土木建筑工程设计</t>
  </si>
  <si>
    <r>
      <t>    </t>
    </r>
    <r>
      <rPr>
        <sz val="9"/>
        <color indexed="8"/>
        <rFont val="Microsoft YaHei"/>
        <family val="2"/>
        <charset val="134"/>
      </rPr>
      <t>建筑设计方法与理论；城乡规划方法与理论；建筑美学；建筑室内设计；建筑室外环境设计；土木工程设计；土木建筑工程设计其他学科</t>
    </r>
  </si>
  <si>
    <t>土木建筑工程施工</t>
  </si>
  <si>
    <r>
      <t>    </t>
    </r>
    <r>
      <rPr>
        <sz val="9"/>
        <color indexed="8"/>
        <rFont val="Microsoft YaHei"/>
        <family val="2"/>
        <charset val="134"/>
      </rPr>
      <t>地基基础工程；地面工程；地下工程；墙体工程；土木施工电器工程；装饰工程；土木建筑工程施工其他学科</t>
    </r>
  </si>
  <si>
    <t>土木工程机械与设备</t>
  </si>
  <si>
    <r>
      <t>    </t>
    </r>
    <r>
      <rPr>
        <sz val="9"/>
        <color indexed="8"/>
        <rFont val="Microsoft YaHei"/>
        <family val="2"/>
        <charset val="134"/>
      </rPr>
      <t>起重机械；土木工程运输机械；土方机械；桩工机械；石料开采加工机械；钢筋混凝土机械；装修机械；土木工程机械与设备其他学科</t>
    </r>
  </si>
  <si>
    <r>
      <t>    </t>
    </r>
    <r>
      <rPr>
        <sz val="9"/>
        <color indexed="8"/>
        <rFont val="Microsoft YaHei"/>
        <family val="2"/>
        <charset val="134"/>
      </rPr>
      <t>归入22050</t>
    </r>
  </si>
  <si>
    <t>市政工程</t>
  </si>
  <si>
    <r>
      <t>    </t>
    </r>
    <r>
      <rPr>
        <sz val="9"/>
        <color indexed="8"/>
        <rFont val="Microsoft YaHei"/>
        <family val="2"/>
        <charset val="134"/>
      </rPr>
      <t>城市给水排水工程；通风与空调工程；供热与供燃气工程；电讯管道工程；城市系统工程；市政工程其他学科</t>
    </r>
  </si>
  <si>
    <t>建筑经济学</t>
  </si>
  <si>
    <t>土木建筑工程其他学科</t>
  </si>
  <si>
    <t>水利工程</t>
  </si>
  <si>
    <t>水利工程基础学科</t>
  </si>
  <si>
    <r>
      <t>    </t>
    </r>
    <r>
      <rPr>
        <sz val="9"/>
        <color indexed="8"/>
        <rFont val="Microsoft YaHei"/>
        <family val="2"/>
        <charset val="134"/>
      </rPr>
      <t>水力学；河流与海岸动力学；工程水文学（归入41035）；水利工程基础学科其他学科</t>
    </r>
  </si>
  <si>
    <t>水利工程测量</t>
  </si>
  <si>
    <t>水工材料</t>
  </si>
  <si>
    <t>水工结构</t>
  </si>
  <si>
    <r>
      <t>    </t>
    </r>
    <r>
      <rPr>
        <sz val="9"/>
        <color indexed="8"/>
        <rFont val="Microsoft YaHei"/>
        <family val="2"/>
        <charset val="134"/>
      </rPr>
      <t>亦称水工建筑物。包括一般水工建筑物；专门水工建筑物；水工结构其他学科</t>
    </r>
  </si>
  <si>
    <t>水力机械</t>
  </si>
  <si>
    <t>水利工程施工</t>
  </si>
  <si>
    <r>
      <t>    </t>
    </r>
    <r>
      <rPr>
        <sz val="9"/>
        <color indexed="8"/>
        <rFont val="Microsoft YaHei"/>
        <family val="2"/>
        <charset val="134"/>
      </rPr>
      <t>水利建筑工程施工；水工设备安装（包括水工金属结构安装等）；水利工程施工其他学科</t>
    </r>
  </si>
  <si>
    <t>水处理</t>
  </si>
  <si>
    <r>
      <t>    </t>
    </r>
    <r>
      <rPr>
        <sz val="9"/>
        <color indexed="8"/>
        <rFont val="Microsoft YaHei"/>
        <family val="2"/>
        <charset val="134"/>
      </rPr>
      <t>不包括废水处理。包括给水处理，水处理其他学科</t>
    </r>
  </si>
  <si>
    <t>河流泥沙工程学</t>
  </si>
  <si>
    <r>
      <t>    </t>
    </r>
    <r>
      <rPr>
        <sz val="9"/>
        <color indexed="8"/>
        <rFont val="Microsoft YaHei"/>
        <family val="2"/>
        <charset val="134"/>
      </rPr>
      <t>水沙动力学；河工学；河流泥沙工程学其他学科</t>
    </r>
  </si>
  <si>
    <t>农田水利</t>
  </si>
  <si>
    <r>
      <t>    </t>
    </r>
    <r>
      <rPr>
        <sz val="9"/>
        <color indexed="8"/>
        <rFont val="Microsoft YaHei"/>
        <family val="2"/>
        <charset val="134"/>
      </rPr>
      <t>归入41650</t>
    </r>
  </si>
  <si>
    <t>水土保持学</t>
  </si>
  <si>
    <t>环境水利</t>
  </si>
  <si>
    <r>
      <t>    </t>
    </r>
    <r>
      <rPr>
        <sz val="9"/>
        <color indexed="8"/>
        <rFont val="Microsoft YaHei"/>
        <family val="2"/>
        <charset val="134"/>
      </rPr>
      <t>环境水利与评价（包括水资源评价；水环境评价）；区域环境水利；水资源保护；环境水利其他学科</t>
    </r>
  </si>
  <si>
    <t>水利管理</t>
  </si>
  <si>
    <r>
      <t>    </t>
    </r>
    <r>
      <rPr>
        <sz val="9"/>
        <color indexed="8"/>
        <rFont val="Microsoft YaHei"/>
        <family val="2"/>
        <charset val="134"/>
      </rPr>
      <t>水利工程管理（包括水利调度、水利施工管理、养护等）；水利工程检查观测；水利管理自动化系统；水利管理其他学科</t>
    </r>
  </si>
  <si>
    <t>防洪工程</t>
  </si>
  <si>
    <r>
      <t>    </t>
    </r>
    <r>
      <rPr>
        <sz val="9"/>
        <color indexed="8"/>
        <rFont val="Microsoft YaHei"/>
        <family val="2"/>
        <charset val="134"/>
      </rPr>
      <t>防洪；防汛；防凌；防洪工程其他学科</t>
    </r>
  </si>
  <si>
    <t>水利经济学</t>
  </si>
  <si>
    <t>水利工程其他学科</t>
  </si>
  <si>
    <r>
      <t>    </t>
    </r>
    <r>
      <rPr>
        <sz val="9"/>
        <color indexed="8"/>
        <rFont val="Microsoft YaHei"/>
        <family val="2"/>
        <charset val="134"/>
      </rPr>
      <t>路基工程；桥涵工程；隧道工程；道路工程其他学科</t>
    </r>
  </si>
  <si>
    <t>公路运输</t>
  </si>
  <si>
    <r>
      <t>    </t>
    </r>
    <r>
      <rPr>
        <sz val="9"/>
        <color indexed="8"/>
        <rFont val="Microsoft YaHei"/>
        <family val="2"/>
        <charset val="134"/>
      </rPr>
      <t>车辆工程；公路标志、信号、监控工程；公路运输管理；公路运输其他学科</t>
    </r>
  </si>
  <si>
    <t>铁路运输</t>
  </si>
  <si>
    <r>
      <t>    </t>
    </r>
    <r>
      <rPr>
        <sz val="9"/>
        <color indexed="8"/>
        <rFont val="Microsoft YaHei"/>
        <family val="2"/>
        <charset val="134"/>
      </rPr>
      <t>铁路电气化工程；铁路通信信号工程；铁路机车车辆工程；铁路运输管理；铁路运输其他学科</t>
    </r>
  </si>
  <si>
    <t>水路运输</t>
  </si>
  <si>
    <r>
      <t>    </t>
    </r>
    <r>
      <rPr>
        <sz val="9"/>
        <color indexed="8"/>
        <rFont val="Microsoft YaHei"/>
        <family val="2"/>
        <charset val="134"/>
      </rPr>
      <t>航海技术与装备工程（原名为“航海学”）；船舶通信与导航工程（原名为“导航建筑物与航标工程”）；航道工程；港口工程；疏浚工程；水路运输管理；救助、打捞与潜水作业工程；海事技术与装备工程；水路运输其他学科</t>
    </r>
  </si>
  <si>
    <t>船舶、舰船工程</t>
  </si>
  <si>
    <t>航空运输</t>
  </si>
  <si>
    <r>
      <t>    </t>
    </r>
    <r>
      <rPr>
        <sz val="9"/>
        <color indexed="8"/>
        <rFont val="Microsoft YaHei"/>
        <family val="2"/>
        <charset val="134"/>
      </rPr>
      <t>机场工程；航空运输管理；航空运输其他学科</t>
    </r>
  </si>
  <si>
    <t>交通运输系统工程</t>
  </si>
  <si>
    <r>
      <t>    </t>
    </r>
    <r>
      <rPr>
        <sz val="9"/>
        <color indexed="8"/>
        <rFont val="Microsoft YaHei"/>
        <family val="2"/>
        <charset val="134"/>
      </rPr>
      <t>归入79061</t>
    </r>
  </si>
  <si>
    <t>航空、航天科学技术</t>
  </si>
  <si>
    <t>航空、航天科学技术基础学科</t>
  </si>
  <si>
    <r>
      <t>    </t>
    </r>
    <r>
      <rPr>
        <sz val="9"/>
        <color indexed="8"/>
        <rFont val="Microsoft YaHei"/>
        <family val="2"/>
        <charset val="134"/>
      </rPr>
      <t>大气层飞行力学；空气动力学（归入13025）；航天动力学；飞行器结构力学；热力学（归入14025）；传热学（归入14025）；燃烧学（归入47010）；航天摩擦学（又称空间摩擦学）；飞行原理；航空、航天科学技术基础学科其他学科</t>
    </r>
  </si>
  <si>
    <t>航空器结构与设计</t>
  </si>
  <si>
    <r>
      <t>    </t>
    </r>
    <r>
      <rPr>
        <sz val="9"/>
        <color indexed="8"/>
        <rFont val="Microsoft YaHei"/>
        <family val="2"/>
        <charset val="134"/>
      </rPr>
      <t>气球、飞艇；定翼机；旋翼机；航空器结构与设计其他学科</t>
    </r>
  </si>
  <si>
    <t>航天器结构与设计</t>
  </si>
  <si>
    <r>
      <t>    </t>
    </r>
    <r>
      <rPr>
        <sz val="9"/>
        <color indexed="8"/>
        <rFont val="Microsoft YaHei"/>
        <family val="2"/>
        <charset val="134"/>
      </rPr>
      <t>火箭、导弹；人造地球卫星；空间探测器；宇宙飞船；航天站；航天飞机；航天器结构与设计其他学科</t>
    </r>
  </si>
  <si>
    <t>航空、航天推进系统</t>
  </si>
  <si>
    <t>飞行器仪表、设备</t>
  </si>
  <si>
    <t>飞行器控制、导航技术</t>
  </si>
  <si>
    <t>航空、航天材料</t>
  </si>
  <si>
    <r>
      <t>    </t>
    </r>
    <r>
      <rPr>
        <sz val="9"/>
        <color indexed="8"/>
        <rFont val="Microsoft YaHei"/>
        <family val="2"/>
        <charset val="134"/>
      </rPr>
      <t>航空、航天金属材料；航空、航天非金属材料；航空、航天复合材料；航空、航天燃料与润滑剂；航空、航天材料失效与保护；航空、航天材料其他学科</t>
    </r>
  </si>
  <si>
    <t>飞行器制造技术</t>
  </si>
  <si>
    <r>
      <t>    </t>
    </r>
    <r>
      <rPr>
        <sz val="9"/>
        <color indexed="8"/>
        <rFont val="Microsoft YaHei"/>
        <family val="2"/>
        <charset val="134"/>
      </rPr>
      <t>航空器制造工艺；航天器制造工艺；飞行器制造技术其他学科</t>
    </r>
  </si>
  <si>
    <t>飞行器试验技术</t>
  </si>
  <si>
    <r>
      <t>    </t>
    </r>
    <r>
      <rPr>
        <sz val="9"/>
        <color indexed="8"/>
        <rFont val="Microsoft YaHei"/>
        <family val="2"/>
        <charset val="134"/>
      </rPr>
      <t>航空器地面试验；航空器飞行试验；航天器地面试验；航天器飞行试验；飞行器试验技术其他学科</t>
    </r>
  </si>
  <si>
    <t>飞行器发射与回收、飞行技术</t>
  </si>
  <si>
    <r>
      <t>    </t>
    </r>
    <r>
      <rPr>
        <sz val="9"/>
        <color indexed="8"/>
        <rFont val="Microsoft YaHei"/>
        <family val="2"/>
        <charset val="134"/>
      </rPr>
      <t>原名为“飞行器发射、飞行技术”。包括 飞行技术；飞行器发射与回收（原名为“飞行器发射、飞行事故”）；飞行事故；飞行器发射与回收、飞行技术其他学科</t>
    </r>
  </si>
  <si>
    <t>航空航天地面设施、技术保障</t>
  </si>
  <si>
    <r>
      <t>    </t>
    </r>
    <r>
      <rPr>
        <sz val="9"/>
        <color indexed="8"/>
        <rFont val="Microsoft YaHei"/>
        <family val="2"/>
        <charset val="134"/>
      </rPr>
      <t>原名为“航天地面设施、技术保障”。包括发射场、试验场；航天测控系统；航空地面设施；航空地面技术保障；航空航天地面设施、技术保障其他学科</t>
    </r>
  </si>
  <si>
    <t>航空、航天系统工程</t>
  </si>
  <si>
    <r>
      <t>    </t>
    </r>
    <r>
      <rPr>
        <sz val="9"/>
        <color indexed="8"/>
        <rFont val="Microsoft YaHei"/>
        <family val="2"/>
        <charset val="134"/>
      </rPr>
      <t>航空系统工程；航天系统工程；航空、航天可靠性工程；航空、航天系统工程其他学科</t>
    </r>
  </si>
  <si>
    <t>航空、航天科学技术其他学科</t>
  </si>
  <si>
    <r>
      <t>    </t>
    </r>
    <r>
      <rPr>
        <sz val="9"/>
        <color indexed="8"/>
        <rFont val="Microsoft YaHei"/>
        <family val="2"/>
        <charset val="134"/>
      </rPr>
      <t>原名为“环境科学技术”</t>
    </r>
  </si>
  <si>
    <t>环境科学技术基础学科</t>
  </si>
  <si>
    <r>
      <t>    </t>
    </r>
    <r>
      <rPr>
        <sz val="9"/>
        <color indexed="8"/>
        <rFont val="Microsoft YaHei"/>
        <family val="2"/>
        <charset val="134"/>
      </rPr>
      <t>环境物理学（包括环境声学等）；环境化学；环境生物学；环境气象学；环境地学（包括环境地球化学、环境地质学等）；环境生态学；环境毒理学；环境医学（归入33031）；自然环境保护学；环境管理学；环境经济学（归入79051）；环境法学（归入82030）；环境科学技术基础学科其他学科</t>
    </r>
  </si>
  <si>
    <t>环境学</t>
  </si>
  <si>
    <r>
      <t>    </t>
    </r>
    <r>
      <rPr>
        <sz val="9"/>
        <color indexed="8"/>
        <rFont val="Microsoft YaHei"/>
        <family val="2"/>
        <charset val="134"/>
      </rPr>
      <t>大气环境学；水体环境学（包括海洋环境学）；土壤环境学；区域环境学；城市环境学；环境学其他学科</t>
    </r>
  </si>
  <si>
    <t>环境工程学</t>
  </si>
  <si>
    <r>
      <t>    </t>
    </r>
    <r>
      <rPr>
        <sz val="9"/>
        <color indexed="8"/>
        <rFont val="Microsoft YaHei"/>
        <family val="2"/>
        <charset val="134"/>
      </rPr>
      <t>环境保护工程；大气污染防治工程；水污染防治工程；固体污染防治工程；三废处理与综合利用；噪声与震动控制；环境质量监测与评价；环境规划；环境系统工程；环境修复工程（包括水环境修复工程）；环境工程学其他学科</t>
    </r>
  </si>
  <si>
    <t>资源科学技术</t>
  </si>
  <si>
    <r>
      <t>    </t>
    </r>
    <r>
      <rPr>
        <sz val="9"/>
        <color indexed="8"/>
        <rFont val="Microsoft YaHei"/>
        <family val="2"/>
        <charset val="134"/>
      </rPr>
      <t>包括资源管理</t>
    </r>
  </si>
  <si>
    <t>环境科学技术及资源科学技术其他学科</t>
  </si>
  <si>
    <r>
      <t>    </t>
    </r>
    <r>
      <rPr>
        <sz val="9"/>
        <color indexed="8"/>
        <rFont val="Microsoft YaHei"/>
        <family val="2"/>
        <charset val="134"/>
      </rPr>
      <t>原名为“环境科学技术其他学科”</t>
    </r>
  </si>
  <si>
    <t>安全科学技术</t>
  </si>
  <si>
    <t>安全科学技术基础学科</t>
  </si>
  <si>
    <r>
      <t>    </t>
    </r>
    <r>
      <rPr>
        <sz val="9"/>
        <color indexed="8"/>
        <rFont val="Microsoft YaHei"/>
        <family val="2"/>
        <charset val="134"/>
      </rPr>
      <t>安全哲学；安全史；安全科学学；灾害学（包括灾害物理、灾害化学、灾害毒理等）；安全学；安全科学技术基础学科其他学科</t>
    </r>
  </si>
  <si>
    <t>安全社会科学</t>
  </si>
  <si>
    <r>
      <t>    </t>
    </r>
    <r>
      <rPr>
        <sz val="9"/>
        <color indexed="8"/>
        <rFont val="Microsoft YaHei"/>
        <family val="2"/>
        <charset val="134"/>
      </rPr>
      <t>安全社会学；安全法学（归入82030，包括安全法规体系研究）；安全经济学；安全管理学；安全教育学；安全伦理学；安全文化学；安全社会科学其他学科</t>
    </r>
  </si>
  <si>
    <t>安全物质学</t>
  </si>
  <si>
    <t>安全人体学</t>
  </si>
  <si>
    <r>
      <t>    </t>
    </r>
    <r>
      <rPr>
        <sz val="9"/>
        <color indexed="8"/>
        <rFont val="Microsoft YaHei"/>
        <family val="2"/>
        <charset val="134"/>
      </rPr>
      <t>安全生理学；安全心理学；安全人机学；安全人体学其他学科</t>
    </r>
  </si>
  <si>
    <t>安全系统学</t>
  </si>
  <si>
    <r>
      <t>    </t>
    </r>
    <r>
      <rPr>
        <sz val="9"/>
        <color indexed="8"/>
        <rFont val="Microsoft YaHei"/>
        <family val="2"/>
        <charset val="134"/>
      </rPr>
      <t>从原62020中分离出来。包括安全运筹学；安全信息论；安全控制论；安全模拟与安全仿真学；安全系统学其他学科</t>
    </r>
  </si>
  <si>
    <t>安全工程技术科学</t>
  </si>
  <si>
    <r>
      <t>    </t>
    </r>
    <r>
      <rPr>
        <sz val="9"/>
        <color indexed="8"/>
        <rFont val="Microsoft YaHei"/>
        <family val="2"/>
        <charset val="134"/>
      </rPr>
      <t>原名为“安全工程”。包括安全工程理论；火灾科学与消防工程（原名为“消防工程”）；爆炸安全工程；安全设备工程（含安全特种设备工程）；安全机械工程；安全电气工程；安全人机工程；安全系统工程（含安全运筹工程、安全控制工程、安全信息工程）；安全工程技术科学其他学科</t>
    </r>
  </si>
  <si>
    <t>安全卫生工程技术</t>
  </si>
  <si>
    <r>
      <t>    </t>
    </r>
    <r>
      <rPr>
        <sz val="9"/>
        <color indexed="8"/>
        <rFont val="Microsoft YaHei"/>
        <family val="2"/>
        <charset val="134"/>
      </rPr>
      <t>原名为“职业卫生工程”。包括防尘工程技术；防毒工程技术；通风与空调工程（归入56055）；噪声与振动控制；辐射防护技术（归入49075）；个体防护工程；安全卫生工程技术其他学科（原名为“职业卫生工程其他学科”）</t>
    </r>
  </si>
  <si>
    <t>安全社会工程</t>
  </si>
  <si>
    <r>
      <t>    </t>
    </r>
    <r>
      <rPr>
        <sz val="9"/>
        <color indexed="8"/>
        <rFont val="Microsoft YaHei"/>
        <family val="2"/>
        <charset val="134"/>
      </rPr>
      <t>安全管理工程（代码原为62050）；安全经济工程；安全教育工程；安全社会工程其他学科</t>
    </r>
  </si>
  <si>
    <t>部门安全工程理论</t>
  </si>
  <si>
    <r>
      <t>    </t>
    </r>
    <r>
      <rPr>
        <sz val="9"/>
        <color indexed="8"/>
        <rFont val="Microsoft YaHei"/>
        <family val="2"/>
        <charset val="134"/>
      </rPr>
      <t>各部门安全工程入有关学科</t>
    </r>
  </si>
  <si>
    <t>公共安全</t>
  </si>
  <si>
    <r>
      <t>    </t>
    </r>
    <r>
      <rPr>
        <sz val="9"/>
        <color indexed="8"/>
        <rFont val="Microsoft YaHei"/>
        <family val="2"/>
        <charset val="134"/>
      </rPr>
      <t>公共安全信息工程；公共安全风险评估与规划（原名称为“风险评价与失效分析”）；公共安全检测检验；公共安全监测监控；公共安全预测预警；应急决策指挥；应急救援；公共安全其他学科</t>
    </r>
  </si>
  <si>
    <t>安全科学技术其他学科</t>
  </si>
  <si>
    <t>管理思想史</t>
  </si>
  <si>
    <t>管理理论</t>
  </si>
  <si>
    <r>
      <t>    </t>
    </r>
    <r>
      <rPr>
        <sz val="9"/>
        <color indexed="8"/>
        <rFont val="Microsoft YaHei"/>
        <family val="2"/>
        <charset val="134"/>
      </rPr>
      <t>管理哲学；组织理论；行为科学；决策理论；系统管理理论；管理理论其他学科</t>
    </r>
  </si>
  <si>
    <r>
      <t>    </t>
    </r>
    <r>
      <rPr>
        <sz val="9"/>
        <color indexed="8"/>
        <rFont val="Microsoft YaHei"/>
        <family val="2"/>
        <charset val="134"/>
      </rPr>
      <t>归入19060</t>
    </r>
  </si>
  <si>
    <t>管理计量学</t>
  </si>
  <si>
    <t>管理经济学</t>
  </si>
  <si>
    <r>
      <t>    </t>
    </r>
    <r>
      <rPr>
        <sz val="9"/>
        <color indexed="8"/>
        <rFont val="Microsoft YaHei"/>
        <family val="2"/>
        <charset val="134"/>
      </rPr>
      <t>归入79033</t>
    </r>
  </si>
  <si>
    <t>部门经济管理</t>
  </si>
  <si>
    <r>
      <t>    </t>
    </r>
    <r>
      <rPr>
        <sz val="9"/>
        <color indexed="8"/>
        <rFont val="Microsoft YaHei"/>
        <family val="2"/>
        <charset val="134"/>
      </rPr>
      <t>各部门经济管理入有关学科</t>
    </r>
  </si>
  <si>
    <t>区域经济管理</t>
  </si>
  <si>
    <t>科学学与科技管理</t>
  </si>
  <si>
    <r>
      <t>    </t>
    </r>
    <r>
      <rPr>
        <sz val="9"/>
        <color indexed="8"/>
        <rFont val="Microsoft YaHei"/>
        <family val="2"/>
        <charset val="134"/>
      </rPr>
      <t>科学社会学；科技政策学；科学体系学；科学心理学；科学计量学；科技管理学；科学学与科技管理其他学科</t>
    </r>
  </si>
  <si>
    <t>企业管理</t>
  </si>
  <si>
    <r>
      <t>    </t>
    </r>
    <r>
      <rPr>
        <sz val="9"/>
        <color indexed="8"/>
        <rFont val="Microsoft YaHei"/>
        <family val="2"/>
        <charset val="134"/>
      </rPr>
      <t>生产管理；经营管理；财务管理；成本管理；劳动人事管理；技术管理；营销管理；物资管理；设备管理；质量管理；企业管理其他学科</t>
    </r>
  </si>
  <si>
    <t>公共管理</t>
  </si>
  <si>
    <r>
      <t>    </t>
    </r>
    <r>
      <rPr>
        <sz val="9"/>
        <color indexed="8"/>
        <rFont val="Microsoft YaHei"/>
        <family val="2"/>
        <charset val="134"/>
      </rPr>
      <t>行政管理（代码原为63045）；危机管理（也称“应急管理”）；公共管理其他学科</t>
    </r>
  </si>
  <si>
    <t>管理工程</t>
  </si>
  <si>
    <r>
      <t>    </t>
    </r>
    <r>
      <rPr>
        <sz val="9"/>
        <color indexed="8"/>
        <rFont val="Microsoft YaHei"/>
        <family val="2"/>
        <charset val="134"/>
      </rPr>
      <t>生产系统管理；研究与开发管理；质量控制与可靠性管理；物流系统管理；战略管理；决策分析；决策支持系统；管理信息系统；管理系统仿真；工效学；部门管理工程（各部门管理工程入有关学科）；管理工程其他学科</t>
    </r>
  </si>
  <si>
    <t>人力资源开发与管理</t>
  </si>
  <si>
    <r>
      <t>    </t>
    </r>
    <r>
      <rPr>
        <sz val="9"/>
        <color indexed="8"/>
        <rFont val="Microsoft YaHei"/>
        <family val="2"/>
        <charset val="134"/>
      </rPr>
      <t>人力资源开发战略；人才学；人力资源开发与管理其他学科</t>
    </r>
  </si>
  <si>
    <t>未来学</t>
  </si>
  <si>
    <r>
      <t>    </t>
    </r>
    <r>
      <rPr>
        <sz val="9"/>
        <color indexed="8"/>
        <rFont val="Microsoft YaHei"/>
        <family val="2"/>
        <charset val="134"/>
      </rPr>
      <t>理论预测学；预测评价学；技术评估学；全球未来学；未来学其他学科</t>
    </r>
  </si>
  <si>
    <t>可持续发展管理</t>
  </si>
  <si>
    <t>管理学其他学科</t>
  </si>
  <si>
    <t>马、恩、列、斯思想研究</t>
  </si>
  <si>
    <t>毛泽东思想研究</t>
  </si>
  <si>
    <t>马克思主义思想史</t>
  </si>
  <si>
    <t>科学社会主义</t>
  </si>
  <si>
    <t>社会主义运动史</t>
  </si>
  <si>
    <r>
      <t>    </t>
    </r>
    <r>
      <rPr>
        <sz val="9"/>
        <color indexed="8"/>
        <rFont val="Microsoft YaHei"/>
        <family val="2"/>
        <charset val="134"/>
      </rPr>
      <t>包括国际共产主义运动</t>
    </r>
  </si>
  <si>
    <t>国外马克思主义研究</t>
  </si>
  <si>
    <t>马克思主义哲学</t>
  </si>
  <si>
    <r>
      <t>    </t>
    </r>
    <r>
      <rPr>
        <sz val="9"/>
        <color indexed="8"/>
        <rFont val="Microsoft YaHei"/>
        <family val="2"/>
        <charset val="134"/>
      </rPr>
      <t>辩证唯物主义；历史唯物主义；马克思主义哲学史；马克思主义哲学其他学科</t>
    </r>
  </si>
  <si>
    <t>自然辩证法</t>
  </si>
  <si>
    <r>
      <t>    </t>
    </r>
    <r>
      <rPr>
        <sz val="9"/>
        <color indexed="8"/>
        <rFont val="Microsoft YaHei"/>
        <family val="2"/>
        <charset val="134"/>
      </rPr>
      <t>亦称科学技术哲学。包括自然观；科学哲学；技术哲学；专门自然科学哲学（包括人工智能哲学、数学哲学、物理哲学等）；自然辩证法其他学科</t>
    </r>
  </si>
  <si>
    <r>
      <t>    </t>
    </r>
    <r>
      <rPr>
        <sz val="9"/>
        <color indexed="8"/>
        <rFont val="Microsoft YaHei"/>
        <family val="2"/>
        <charset val="134"/>
      </rPr>
      <t>先秦哲学；秦汉哲学；魏晋南北朝哲学；隋唐五代哲学；宋元明清哲学；中国近代哲学；中国现代哲学；中国少数民族哲学思想；中国哲学史其他学科</t>
    </r>
  </si>
  <si>
    <t>东方哲学史</t>
  </si>
  <si>
    <r>
      <t>    </t>
    </r>
    <r>
      <rPr>
        <sz val="9"/>
        <color indexed="8"/>
        <rFont val="Microsoft YaHei"/>
        <family val="2"/>
        <charset val="134"/>
      </rPr>
      <t>印度哲学；伊斯兰哲学；日本哲学；东方哲学史其他学科</t>
    </r>
  </si>
  <si>
    <t>西方哲学史</t>
  </si>
  <si>
    <r>
      <t>    </t>
    </r>
    <r>
      <rPr>
        <sz val="9"/>
        <color indexed="8"/>
        <rFont val="Microsoft YaHei"/>
        <family val="2"/>
        <charset val="134"/>
      </rPr>
      <t>古希腊罗马哲学；中世纪哲学；文艺复兴时期哲学；十七、十八世纪欧洲哲学；德国古典哲学；俄国哲学（包括俄国革命民主主义者的哲学）；西方哲学史其他学科</t>
    </r>
  </si>
  <si>
    <t>现代外国哲学</t>
  </si>
  <si>
    <r>
      <t>    </t>
    </r>
    <r>
      <rPr>
        <sz val="9"/>
        <color indexed="8"/>
        <rFont val="Microsoft YaHei"/>
        <family val="2"/>
        <charset val="134"/>
      </rPr>
      <t>十九世纪末至二十世纪中叶西方哲学；分析哲学；欧洲大陆人文哲学；解释学；符号学；实用主义哲学；现代外国哲学其他学科</t>
    </r>
  </si>
  <si>
    <t>逻辑学</t>
  </si>
  <si>
    <r>
      <t>    </t>
    </r>
    <r>
      <rPr>
        <sz val="9"/>
        <color indexed="8"/>
        <rFont val="Microsoft YaHei"/>
        <family val="2"/>
        <charset val="134"/>
      </rPr>
      <t>逻辑史（包括中国逻辑史、西方逻辑史、印度逻辑史等）；形式逻辑（亦称传统逻辑）；数理逻辑（归入11014）；哲理逻辑（包括模态、多值、构造、时态、模糊逻辑等）；语言逻辑；归纳逻辑；辩证逻辑；逻辑学其他学科</t>
    </r>
  </si>
  <si>
    <t>伦理学</t>
  </si>
  <si>
    <r>
      <t>    </t>
    </r>
    <r>
      <rPr>
        <sz val="9"/>
        <color indexed="8"/>
        <rFont val="Microsoft YaHei"/>
        <family val="2"/>
        <charset val="134"/>
      </rPr>
      <t>伦理学原理；中国伦理思想史；东方伦理思想史；西方伦理思想史；马克思主义伦理思想史；职业伦理学；医学伦理学；教育伦理学；政治伦理学；家庭伦理学；生命伦理学；生态伦理学；环境伦理学；伦理学其他学科</t>
    </r>
  </si>
  <si>
    <t>美学</t>
  </si>
  <si>
    <r>
      <t>    </t>
    </r>
    <r>
      <rPr>
        <sz val="9"/>
        <color indexed="8"/>
        <rFont val="Microsoft YaHei"/>
        <family val="2"/>
        <charset val="134"/>
      </rPr>
      <t>美学原理；中国美学史；东方美学史；西方美学史；西方现代美学；马克思主义美学；艺术美学（包括音乐、影视美学、建筑美学等）；技术美学；美学其他学科</t>
    </r>
  </si>
  <si>
    <t>哲学其他学科</t>
  </si>
  <si>
    <t>宗教学</t>
  </si>
  <si>
    <t>宗教学理论</t>
  </si>
  <si>
    <r>
      <t>    </t>
    </r>
    <r>
      <rPr>
        <sz val="9"/>
        <color indexed="8"/>
        <rFont val="Microsoft YaHei"/>
        <family val="2"/>
        <charset val="134"/>
      </rPr>
      <t>马克思主义宗教学；宗教史学；宗教哲学；宗教社会学；宗教心理学；比较宗教学；宗教地理学；宗教文学艺术；宗教文献学；神话学；宗教学理论其他学科</t>
    </r>
  </si>
  <si>
    <t>无神论</t>
  </si>
  <si>
    <r>
      <t>    </t>
    </r>
    <r>
      <rPr>
        <sz val="9"/>
        <color indexed="8"/>
        <rFont val="Microsoft YaHei"/>
        <family val="2"/>
        <charset val="134"/>
      </rPr>
      <t>无神论史；中国无神论；外国无神论；无神论其他学科</t>
    </r>
  </si>
  <si>
    <t>原始宗教</t>
  </si>
  <si>
    <t>古代宗教</t>
  </si>
  <si>
    <r>
      <t>    </t>
    </r>
    <r>
      <rPr>
        <sz val="9"/>
        <color indexed="8"/>
        <rFont val="Microsoft YaHei"/>
        <family val="2"/>
        <charset val="134"/>
      </rPr>
      <t>中国古代宗教；外国古代宗教；古代宗教其他学科</t>
    </r>
  </si>
  <si>
    <t>佛教</t>
  </si>
  <si>
    <r>
      <t>    </t>
    </r>
    <r>
      <rPr>
        <sz val="9"/>
        <color indexed="8"/>
        <rFont val="Microsoft YaHei"/>
        <family val="2"/>
        <charset val="134"/>
      </rPr>
      <t>佛教哲学；佛教因明；佛教艺术；佛教文献；佛教史；佛教宗派学；佛教其他学科</t>
    </r>
  </si>
  <si>
    <t>基督教</t>
  </si>
  <si>
    <r>
      <t>    </t>
    </r>
    <r>
      <rPr>
        <sz val="9"/>
        <color indexed="8"/>
        <rFont val="Microsoft YaHei"/>
        <family val="2"/>
        <charset val="134"/>
      </rPr>
      <t>圣经学；基督教哲学；基督教伦理学；基督教史；基督教艺术；基督教其他学科</t>
    </r>
  </si>
  <si>
    <t>伊斯兰教</t>
  </si>
  <si>
    <r>
      <t>    </t>
    </r>
    <r>
      <rPr>
        <sz val="9"/>
        <color indexed="8"/>
        <rFont val="Microsoft YaHei"/>
        <family val="2"/>
        <charset val="134"/>
      </rPr>
      <t>伊斯兰教义学；伊斯兰教法学；伊斯兰教哲学；古兰学；圣训学；伊斯兰教史；伊斯兰教艺术；伊斯兰教其他学科</t>
    </r>
  </si>
  <si>
    <t>道教</t>
  </si>
  <si>
    <r>
      <t>    </t>
    </r>
    <r>
      <rPr>
        <sz val="9"/>
        <color indexed="8"/>
        <rFont val="Microsoft YaHei"/>
        <family val="2"/>
        <charset val="134"/>
      </rPr>
      <t>道教哲学；道教文献；道教艺术；道教史；道教其他学科</t>
    </r>
  </si>
  <si>
    <t>印度教</t>
  </si>
  <si>
    <t>犹太教</t>
  </si>
  <si>
    <t>袄教</t>
  </si>
  <si>
    <t>摩尼教</t>
  </si>
  <si>
    <t>锡克教</t>
  </si>
  <si>
    <t>耆那教</t>
  </si>
  <si>
    <t>神道教</t>
  </si>
  <si>
    <t>中国民间宗教与民间信仰</t>
  </si>
  <si>
    <t>中国少数民族宗教</t>
  </si>
  <si>
    <t>当代宗教</t>
  </si>
  <si>
    <r>
      <t>    </t>
    </r>
    <r>
      <rPr>
        <sz val="9"/>
        <color indexed="8"/>
        <rFont val="Microsoft YaHei"/>
        <family val="2"/>
        <charset val="134"/>
      </rPr>
      <t>中国当代宗教；世界当代宗教；新兴宗教；当代宗教其他学科</t>
    </r>
  </si>
  <si>
    <t>宗教学其他学科</t>
  </si>
  <si>
    <t>普通语言学</t>
  </si>
  <si>
    <r>
      <t>    </t>
    </r>
    <r>
      <rPr>
        <sz val="9"/>
        <color indexed="8"/>
        <rFont val="Microsoft YaHei"/>
        <family val="2"/>
        <charset val="134"/>
      </rPr>
      <t>语音学；语法学；语义学；词汇学；语用学；方言学；修辞学；文字学；语源学；普通语言学其他学科</t>
    </r>
  </si>
  <si>
    <t>比较语言学</t>
  </si>
  <si>
    <r>
      <t>    </t>
    </r>
    <r>
      <rPr>
        <sz val="9"/>
        <color indexed="8"/>
        <rFont val="Microsoft YaHei"/>
        <family val="2"/>
        <charset val="134"/>
      </rPr>
      <t>历史比较语言学；类型比较语言学；双语对比语言学；比较语言学其他学科</t>
    </r>
  </si>
  <si>
    <t>语言地理学</t>
  </si>
  <si>
    <t>社会语言学</t>
  </si>
  <si>
    <t>应用语言学</t>
  </si>
  <si>
    <r>
      <t>    </t>
    </r>
    <r>
      <rPr>
        <sz val="9"/>
        <color indexed="8"/>
        <rFont val="Microsoft YaHei"/>
        <family val="2"/>
        <charset val="134"/>
      </rPr>
      <t>语言教学；话语语言学；实验语音学；数理语言学；计算语言学；翻译学；术语学；应用语言学其他学科</t>
    </r>
  </si>
  <si>
    <t>汉语研究</t>
  </si>
  <si>
    <r>
      <t>    </t>
    </r>
    <r>
      <rPr>
        <sz val="9"/>
        <color indexed="8"/>
        <rFont val="Microsoft YaHei"/>
        <family val="2"/>
        <charset val="134"/>
      </rPr>
      <t>普通话；汉语方言；汉语语音；汉语音韵；汉语语法；汉语词汇；汉语训诂；汉语修辞；汉字规范；汉语史；汉语研究其他学科</t>
    </r>
  </si>
  <si>
    <t>中国少数民族语言文字</t>
  </si>
  <si>
    <r>
      <t>    </t>
    </r>
    <r>
      <rPr>
        <sz val="9"/>
        <color indexed="8"/>
        <rFont val="Microsoft YaHei"/>
        <family val="2"/>
        <charset val="134"/>
      </rPr>
      <t>蒙古语文；藏语文；维吾尔语文；哈萨克语文；满语文；朝鲜语文；傣族语文；彝族语文；壮语文；苗语文；瑶语文；柯尔克孜语文；锡伯语文；中国少数民族语言文字其他学科</t>
    </r>
  </si>
  <si>
    <t>外国语言</t>
  </si>
  <si>
    <r>
      <t>    </t>
    </r>
    <r>
      <rPr>
        <sz val="9"/>
        <color indexed="8"/>
        <rFont val="Microsoft YaHei"/>
        <family val="2"/>
        <charset val="134"/>
      </rPr>
      <t>英语；德语；瑞典语；丹麦语、挪威语、冰岛语；拉丁语；意大利语；法语；西班牙语、葡萄牙语；罗马尼亚语；俄语；波兰语、捷克语；塞尔维亚语、保加利亚语；希腊语；阿尔巴尼亚语；匈牙利语；芬兰语；爱沙尼亚语、拉脱维亚语、立陶宛语；梵语、印地语、乌尔都语、僧伽罗语；波斯语；土耳其语；阿拉伯语；希伯莱语；豪萨语；斯瓦希里语；越南语、柬埔寨语；印度尼西亚语、菲律宾国语、马来语；缅甸语；泰语、老挝语；日语；朝鲜语和韩国语；世界语；外国语言其他学科</t>
    </r>
  </si>
  <si>
    <t>语言学其他学科</t>
  </si>
  <si>
    <t>文学理论</t>
  </si>
  <si>
    <t>文艺美学</t>
  </si>
  <si>
    <t>文学批评</t>
  </si>
  <si>
    <t>比较文学</t>
  </si>
  <si>
    <t>中国古代文学</t>
  </si>
  <si>
    <r>
      <t>    </t>
    </r>
    <r>
      <rPr>
        <sz val="9"/>
        <color indexed="8"/>
        <rFont val="Microsoft YaHei"/>
        <family val="2"/>
        <charset val="134"/>
      </rPr>
      <t>原名为“中国古代文学史”。包括周秦汉文学；魏晋文学；南北朝文学；隋唐五代文学；宋代文学；辽金文学；元代文学；明代文学；清代文学；中国古代文学其他学科（原名为“中国古代文学史其他学科”）</t>
    </r>
  </si>
  <si>
    <t>中国近代文学</t>
  </si>
  <si>
    <r>
      <t>    </t>
    </r>
    <r>
      <rPr>
        <sz val="9"/>
        <color indexed="8"/>
        <rFont val="Microsoft YaHei"/>
        <family val="2"/>
        <charset val="134"/>
      </rPr>
      <t>原名为“中国近代文学史”</t>
    </r>
  </si>
  <si>
    <t>中国现代文学</t>
  </si>
  <si>
    <r>
      <t>    </t>
    </r>
    <r>
      <rPr>
        <sz val="9"/>
        <color indexed="8"/>
        <rFont val="Microsoft YaHei"/>
        <family val="2"/>
        <charset val="134"/>
      </rPr>
      <t>包括当代文学。原名为“中国现代文学史”</t>
    </r>
  </si>
  <si>
    <t>中国各体文学</t>
  </si>
  <si>
    <r>
      <t>    </t>
    </r>
    <r>
      <rPr>
        <sz val="9"/>
        <color indexed="8"/>
        <rFont val="Microsoft YaHei"/>
        <family val="2"/>
        <charset val="134"/>
      </rPr>
      <t>中国诗歌文学；中国戏剧文学；中国小说文学；中国散文文学；中国各体文学其他学科</t>
    </r>
  </si>
  <si>
    <t>中国民间文学</t>
  </si>
  <si>
    <t>中国儿童文学</t>
  </si>
  <si>
    <t>中国少数民族文学</t>
  </si>
  <si>
    <r>
      <t>    </t>
    </r>
    <r>
      <rPr>
        <sz val="9"/>
        <color indexed="8"/>
        <rFont val="Microsoft YaHei"/>
        <family val="2"/>
        <charset val="134"/>
      </rPr>
      <t>蒙古族文学；藏族文学；维吾尔族文学；哈萨克族文学；朝鲜族文学；中国少数民族文学其他学科</t>
    </r>
  </si>
  <si>
    <t>世界文学史</t>
  </si>
  <si>
    <r>
      <t>    </t>
    </r>
    <r>
      <rPr>
        <sz val="9"/>
        <color indexed="8"/>
        <rFont val="Microsoft YaHei"/>
        <family val="2"/>
        <charset val="134"/>
      </rPr>
      <t>古代世界文学史；中世纪世界文学史；近代世界文学史；现代世界文学史（包括当代世界文学史）；世界文学史其他学科</t>
    </r>
  </si>
  <si>
    <t>东方文学</t>
  </si>
  <si>
    <r>
      <t>    </t>
    </r>
    <r>
      <rPr>
        <sz val="9"/>
        <color indexed="8"/>
        <rFont val="Microsoft YaHei"/>
        <family val="2"/>
        <charset val="134"/>
      </rPr>
      <t>印度文学；日本文学；东方文学其他学科</t>
    </r>
  </si>
  <si>
    <t>俄国文学</t>
  </si>
  <si>
    <r>
      <t>    </t>
    </r>
    <r>
      <rPr>
        <sz val="9"/>
        <color indexed="8"/>
        <rFont val="Microsoft YaHei"/>
        <family val="2"/>
        <charset val="134"/>
      </rPr>
      <t>包括原苏联文学</t>
    </r>
  </si>
  <si>
    <t>英国文学</t>
  </si>
  <si>
    <t>法国文学</t>
  </si>
  <si>
    <t>德国文学</t>
  </si>
  <si>
    <t>意大利文学</t>
  </si>
  <si>
    <t>北欧文学</t>
  </si>
  <si>
    <t>东欧文学</t>
  </si>
  <si>
    <t>拉美文学</t>
  </si>
  <si>
    <t>非洲文学</t>
  </si>
  <si>
    <t>大洋洲文学</t>
  </si>
  <si>
    <t>文学其他学科</t>
  </si>
  <si>
    <t>艺术美学</t>
  </si>
  <si>
    <r>
      <t>    </t>
    </r>
    <r>
      <rPr>
        <sz val="9"/>
        <color indexed="8"/>
        <rFont val="Microsoft YaHei"/>
        <family val="2"/>
        <charset val="134"/>
      </rPr>
      <t>归入72050</t>
    </r>
  </si>
  <si>
    <t>艺术心理学</t>
  </si>
  <si>
    <r>
      <t>    </t>
    </r>
    <r>
      <rPr>
        <sz val="9"/>
        <color indexed="8"/>
        <rFont val="Microsoft YaHei"/>
        <family val="2"/>
        <charset val="134"/>
      </rPr>
      <t>包括绘画心理学、书法心理学、音乐心理学</t>
    </r>
  </si>
  <si>
    <t>音乐</t>
  </si>
  <si>
    <r>
      <t>    </t>
    </r>
    <r>
      <rPr>
        <sz val="9"/>
        <color indexed="8"/>
        <rFont val="Microsoft YaHei"/>
        <family val="2"/>
        <charset val="134"/>
      </rPr>
      <t>音乐学（包括音乐史、音乐美学等）；作曲与作曲理论；音乐表演艺术；音乐其他学科</t>
    </r>
  </si>
  <si>
    <t>戏剧</t>
  </si>
  <si>
    <r>
      <t>    </t>
    </r>
    <r>
      <rPr>
        <sz val="9"/>
        <color indexed="8"/>
        <rFont val="Microsoft YaHei"/>
        <family val="2"/>
        <charset val="134"/>
      </rPr>
      <t>戏剧史；戏剧理论；戏剧其他学科</t>
    </r>
  </si>
  <si>
    <t>戏曲</t>
  </si>
  <si>
    <r>
      <t>    </t>
    </r>
    <r>
      <rPr>
        <sz val="9"/>
        <color indexed="8"/>
        <rFont val="Microsoft YaHei"/>
        <family val="2"/>
        <charset val="134"/>
      </rPr>
      <t>戏曲史；戏曲理论；戏曲表演；戏曲其他学科</t>
    </r>
  </si>
  <si>
    <t>舞蹈</t>
  </si>
  <si>
    <r>
      <t>    </t>
    </r>
    <r>
      <rPr>
        <sz val="9"/>
        <color indexed="8"/>
        <rFont val="Microsoft YaHei"/>
        <family val="2"/>
        <charset val="134"/>
      </rPr>
      <t>舞蹈史；舞蹈理论；舞蹈编导；舞蹈表演；舞蹈其他学科</t>
    </r>
  </si>
  <si>
    <t>电影</t>
  </si>
  <si>
    <r>
      <t>    </t>
    </r>
    <r>
      <rPr>
        <sz val="9"/>
        <color indexed="8"/>
        <rFont val="Microsoft YaHei"/>
        <family val="2"/>
        <charset val="134"/>
      </rPr>
      <t>电影史；电影理论；电影艺术；电影其他学科</t>
    </r>
  </si>
  <si>
    <t>广播电视文艺</t>
  </si>
  <si>
    <t>美术</t>
  </si>
  <si>
    <r>
      <t>    </t>
    </r>
    <r>
      <rPr>
        <sz val="9"/>
        <color indexed="8"/>
        <rFont val="Microsoft YaHei"/>
        <family val="2"/>
        <charset val="134"/>
      </rPr>
      <t>美术史；美术理论；绘画艺术；雕塑艺术；美术其他学科</t>
    </r>
  </si>
  <si>
    <t>工艺美术</t>
  </si>
  <si>
    <r>
      <t>    </t>
    </r>
    <r>
      <rPr>
        <sz val="9"/>
        <color indexed="8"/>
        <rFont val="Microsoft YaHei"/>
        <family val="2"/>
        <charset val="134"/>
      </rPr>
      <t>工艺美术史；工艺美术理论；环境艺术；工艺美术其他学科</t>
    </r>
  </si>
  <si>
    <t>书法</t>
  </si>
  <si>
    <r>
      <t>    </t>
    </r>
    <r>
      <rPr>
        <sz val="9"/>
        <color indexed="8"/>
        <rFont val="Microsoft YaHei"/>
        <family val="2"/>
        <charset val="134"/>
      </rPr>
      <t>书法史；书法理论；书法其他学科</t>
    </r>
  </si>
  <si>
    <t>摄影</t>
  </si>
  <si>
    <r>
      <t>    </t>
    </r>
    <r>
      <rPr>
        <sz val="9"/>
        <color indexed="8"/>
        <rFont val="Microsoft YaHei"/>
        <family val="2"/>
        <charset val="134"/>
      </rPr>
      <t>摄影史；摄影理论；摄影其他学科</t>
    </r>
  </si>
  <si>
    <t>艺术学其他学科</t>
  </si>
  <si>
    <t>历史学</t>
  </si>
  <si>
    <t>史学史</t>
  </si>
  <si>
    <r>
      <t>    </t>
    </r>
    <r>
      <rPr>
        <sz val="9"/>
        <color indexed="8"/>
        <rFont val="Microsoft YaHei"/>
        <family val="2"/>
        <charset val="134"/>
      </rPr>
      <t>中国史学史；外国史学史</t>
    </r>
  </si>
  <si>
    <t>史学理论</t>
  </si>
  <si>
    <r>
      <t>    </t>
    </r>
    <r>
      <rPr>
        <sz val="9"/>
        <color indexed="8"/>
        <rFont val="Microsoft YaHei"/>
        <family val="2"/>
        <charset val="134"/>
      </rPr>
      <t>马克思主义史学理论；中国传统史学理论；外国史学理论</t>
    </r>
  </si>
  <si>
    <t>历史文献学</t>
  </si>
  <si>
    <t>中国通史</t>
  </si>
  <si>
    <t>中国古代史</t>
  </si>
  <si>
    <r>
      <t>    </t>
    </r>
    <r>
      <rPr>
        <sz val="9"/>
        <color indexed="8"/>
        <rFont val="Microsoft YaHei"/>
        <family val="2"/>
        <charset val="134"/>
      </rPr>
      <t>先秦史；秦汉史；魏晋南北朝史；隋唐五代十国史；宋史；辽金史；元史；明史；清史；中国古文字（包括甲骨文、金文等）；中国古代契约文书（包括敦煌学、明清契约文书研究、鱼鳞册研究等）；中国古代史其他学科</t>
    </r>
  </si>
  <si>
    <t>中国近代史、现代史</t>
  </si>
  <si>
    <r>
      <t>    </t>
    </r>
    <r>
      <rPr>
        <sz val="9"/>
        <color indexed="8"/>
        <rFont val="Microsoft YaHei"/>
        <family val="2"/>
        <charset val="134"/>
      </rPr>
      <t>鸦片战争史；太平天国史；洋务运动史；戊戌政变史；义和团运动史；晚清政治史；辛亥革命史；五四运动史；新民主主义革命史；抗日战争史；中国共产党史；中国国民党史；中国民主党派史；中华民国史；中华人民共和国史；近代经济史；近代思想文化史；近代社会史；中国近代史、现代史其他学科</t>
    </r>
  </si>
  <si>
    <t>世界通史</t>
  </si>
  <si>
    <r>
      <t>    </t>
    </r>
    <r>
      <rPr>
        <sz val="9"/>
        <color indexed="8"/>
        <rFont val="Microsoft YaHei"/>
        <family val="2"/>
        <charset val="134"/>
      </rPr>
      <t>原始社会史；世界古代史；世界中世纪史；世界近代史；世界现代史；国际关系史（归入81040）；世界通史其他学科</t>
    </r>
  </si>
  <si>
    <t>亚洲史</t>
  </si>
  <si>
    <r>
      <t>    </t>
    </r>
    <r>
      <rPr>
        <sz val="9"/>
        <color indexed="8"/>
        <rFont val="Microsoft YaHei"/>
        <family val="2"/>
        <charset val="134"/>
      </rPr>
      <t>日本史；印度史；东北亚史；东南亚史；南亚史；中亚史；西亚史；亚洲史其他学科</t>
    </r>
  </si>
  <si>
    <t>非洲史</t>
  </si>
  <si>
    <r>
      <t>    </t>
    </r>
    <r>
      <rPr>
        <sz val="9"/>
        <color indexed="8"/>
        <rFont val="Microsoft YaHei"/>
        <family val="2"/>
        <charset val="134"/>
      </rPr>
      <t>北非史；撒哈拉以南非洲史；埃及史；南非联邦史；非洲史其他学科</t>
    </r>
  </si>
  <si>
    <t>美洲史</t>
  </si>
  <si>
    <r>
      <t>    </t>
    </r>
    <r>
      <rPr>
        <sz val="9"/>
        <color indexed="8"/>
        <rFont val="Microsoft YaHei"/>
        <family val="2"/>
        <charset val="134"/>
      </rPr>
      <t>美洲古代文明史；美国史；加拿大史；拉丁美洲史；美洲史其他学科</t>
    </r>
  </si>
  <si>
    <t>欧洲史</t>
  </si>
  <si>
    <r>
      <t>    </t>
    </r>
    <r>
      <rPr>
        <sz val="9"/>
        <color indexed="8"/>
        <rFont val="Microsoft YaHei"/>
        <family val="2"/>
        <charset val="134"/>
      </rPr>
      <t>俄国史（包括原苏联史）；英国史；法国史；德国史；意大利史；西班牙史；中东欧国家史（原名为“东欧国家史”）；北欧国家史；欧洲史其他学科</t>
    </r>
  </si>
  <si>
    <t>澳洲、大洋洲史</t>
  </si>
  <si>
    <t>专门史</t>
  </si>
  <si>
    <r>
      <t>    </t>
    </r>
    <r>
      <rPr>
        <sz val="9"/>
        <color indexed="8"/>
        <rFont val="Microsoft YaHei"/>
        <family val="2"/>
        <charset val="134"/>
      </rPr>
      <t>经济史（归入79027）；政治史；思想史；文化史；科技史；社会史；城市史；中外文化交流史；中外关系史；军事史（归入83015）；历史地理学；方志学；人物研究；谱牒学；专门史其他学科</t>
    </r>
  </si>
  <si>
    <t>历史学其他学科</t>
  </si>
  <si>
    <r>
      <t>    </t>
    </r>
    <r>
      <rPr>
        <sz val="9"/>
        <color indexed="8"/>
        <rFont val="Microsoft YaHei"/>
        <family val="2"/>
        <charset val="134"/>
      </rPr>
      <t>简帛学</t>
    </r>
  </si>
  <si>
    <t>考古学</t>
  </si>
  <si>
    <t>考古理论</t>
  </si>
  <si>
    <t>考古学史</t>
  </si>
  <si>
    <t>考古技术</t>
  </si>
  <si>
    <r>
      <t>    </t>
    </r>
    <r>
      <rPr>
        <sz val="9"/>
        <color indexed="8"/>
        <rFont val="Microsoft YaHei"/>
        <family val="2"/>
        <charset val="134"/>
      </rPr>
      <t>考古发掘；考古修复；考古年代测定；考古技术其他学科</t>
    </r>
  </si>
  <si>
    <t>中国考古</t>
  </si>
  <si>
    <r>
      <t>    </t>
    </r>
    <r>
      <rPr>
        <sz val="9"/>
        <color indexed="8"/>
        <rFont val="Microsoft YaHei"/>
        <family val="2"/>
        <charset val="134"/>
      </rPr>
      <t>旧石器时代考古；新石器时代考古；商周考古；秦汉考古；三国两晋、南北朝、隋唐考古；宋元明考古；中国考古其他学科</t>
    </r>
  </si>
  <si>
    <t>外国考古</t>
  </si>
  <si>
    <r>
      <t>    </t>
    </r>
    <r>
      <rPr>
        <sz val="9"/>
        <color indexed="8"/>
        <rFont val="Microsoft YaHei"/>
        <family val="2"/>
        <charset val="134"/>
      </rPr>
      <t>亚洲考古；欧洲考古；非洲考古；美洲考古；大洋洲考古；外国考古其他学科</t>
    </r>
  </si>
  <si>
    <t>专门考古</t>
  </si>
  <si>
    <r>
      <t>    </t>
    </r>
    <r>
      <rPr>
        <sz val="9"/>
        <color indexed="8"/>
        <rFont val="Microsoft YaHei"/>
        <family val="2"/>
        <charset val="134"/>
      </rPr>
      <t>金石学；铭刻学；甲骨学；古钱学；古陶瓷学；美术考古；宗教考古；水下考古；专门考古其他学科</t>
    </r>
  </si>
  <si>
    <t>考古学其他学科</t>
  </si>
  <si>
    <t>政治经济学</t>
  </si>
  <si>
    <r>
      <t>    </t>
    </r>
    <r>
      <rPr>
        <sz val="9"/>
        <color indexed="8"/>
        <rFont val="Microsoft YaHei"/>
        <family val="2"/>
        <charset val="134"/>
      </rPr>
      <t>资本主义政治经济学；社会主义政治经济学；政治经济学其他学科</t>
    </r>
  </si>
  <si>
    <t>宏观经济学</t>
  </si>
  <si>
    <r>
      <t>    </t>
    </r>
    <r>
      <rPr>
        <sz val="9"/>
        <color indexed="8"/>
        <rFont val="Microsoft YaHei"/>
        <family val="2"/>
        <charset val="134"/>
      </rPr>
      <t>西方宏观经济学；社会主义宏观经济学</t>
    </r>
  </si>
  <si>
    <t>微观经济学</t>
  </si>
  <si>
    <r>
      <t>    </t>
    </r>
    <r>
      <rPr>
        <sz val="9"/>
        <color indexed="8"/>
        <rFont val="Microsoft YaHei"/>
        <family val="2"/>
        <charset val="134"/>
      </rPr>
      <t>西方微观经济学；社会主义微观经济学</t>
    </r>
  </si>
  <si>
    <t>比较经济学</t>
  </si>
  <si>
    <t>经济地理学</t>
  </si>
  <si>
    <r>
      <t>    </t>
    </r>
    <r>
      <rPr>
        <sz val="9"/>
        <color indexed="8"/>
        <rFont val="Microsoft YaHei"/>
        <family val="2"/>
        <charset val="134"/>
      </rPr>
      <t>包括工业地理学、农业地理学等</t>
    </r>
  </si>
  <si>
    <t>发展经济学</t>
  </si>
  <si>
    <t>生产力经济学</t>
  </si>
  <si>
    <t>经济思想史</t>
  </si>
  <si>
    <r>
      <t>    </t>
    </r>
    <r>
      <rPr>
        <sz val="9"/>
        <color indexed="8"/>
        <rFont val="Microsoft YaHei"/>
        <family val="2"/>
        <charset val="134"/>
      </rPr>
      <t>中国经济思想史；外国经济思想史；马克思主义经济思想史；经济思想史其他学科</t>
    </r>
  </si>
  <si>
    <t>经济史</t>
  </si>
  <si>
    <r>
      <t>    </t>
    </r>
    <r>
      <rPr>
        <sz val="9"/>
        <color indexed="8"/>
        <rFont val="Microsoft YaHei"/>
        <family val="2"/>
        <charset val="134"/>
      </rPr>
      <t>世界经济史；中国经济史；经济史其他学科</t>
    </r>
  </si>
  <si>
    <t>世界经济学</t>
  </si>
  <si>
    <r>
      <t>    </t>
    </r>
    <r>
      <rPr>
        <sz val="9"/>
        <color indexed="8"/>
        <rFont val="Microsoft YaHei"/>
        <family val="2"/>
        <charset val="134"/>
      </rPr>
      <t>亦称国际经济学。包括国际经济关系；国际贸易学（包括国际市场营销学、国际商品学）；国际货币经济学；国际金融学；国际投资学；国际收支理论；美国经济；日本经济；德国经济；法国经济；英国经济；俄罗斯经济；欧洲经济；中东欧经济；北美经济；亚太经济；拉美经济；非洲经济；中亚经济；西亚经济；世界经济统计；世界经济学其他学科</t>
    </r>
  </si>
  <si>
    <t>国民经济学</t>
  </si>
  <si>
    <r>
      <t>    </t>
    </r>
    <r>
      <rPr>
        <sz val="9"/>
        <color indexed="8"/>
        <rFont val="Microsoft YaHei"/>
        <family val="2"/>
        <charset val="134"/>
      </rPr>
      <t>国民经济计划学；区域经济学；消费经济学；投资经济学；国民经济学其他学科</t>
    </r>
  </si>
  <si>
    <t>数量经济学</t>
  </si>
  <si>
    <r>
      <t>    </t>
    </r>
    <r>
      <rPr>
        <sz val="9"/>
        <color indexed="8"/>
        <rFont val="Microsoft YaHei"/>
        <family val="2"/>
        <charset val="134"/>
      </rPr>
      <t>数理经济学；经济计量学；数量经济学其他学科</t>
    </r>
  </si>
  <si>
    <t>会计学</t>
  </si>
  <si>
    <r>
      <t>    </t>
    </r>
    <r>
      <rPr>
        <sz val="9"/>
        <color indexed="8"/>
        <rFont val="Microsoft YaHei"/>
        <family val="2"/>
        <charset val="134"/>
      </rPr>
      <t>工业会计学；农业会计学；商业会计学；银行会计学；交通运输会计学；会计学其他学科</t>
    </r>
  </si>
  <si>
    <t>审计学</t>
  </si>
  <si>
    <t>技术经济学</t>
  </si>
  <si>
    <r>
      <t>    </t>
    </r>
    <r>
      <rPr>
        <sz val="9"/>
        <color indexed="8"/>
        <rFont val="Microsoft YaHei"/>
        <family val="2"/>
        <charset val="134"/>
      </rPr>
      <t>技术经济理论与方法；工程经济学；工业技术经济学；农业技术经济学；能源技术经济学；交通运输技术经济学；建筑技术经济学；物流技术经济学（原名为“商业与物流技术经济学”）；贸易技术经济学；技术进步经济学；资源开发利用技术经济学；环境保护技术经济学；生产力布局技术经济学；消费技术经济学；服务业技术经济学；技术经济学其他学科</t>
    </r>
  </si>
  <si>
    <t>生态经济学</t>
  </si>
  <si>
    <r>
      <t>    </t>
    </r>
    <r>
      <rPr>
        <sz val="9"/>
        <color indexed="8"/>
        <rFont val="Microsoft YaHei"/>
        <family val="2"/>
        <charset val="134"/>
      </rPr>
      <t>农业生态经济学（归入79059）；森林生态经济学；草原生态经济学；水域生态经济学；城市生态经济学；区域生态经济学；生态经济学其他学科</t>
    </r>
  </si>
  <si>
    <t>劳动经济学</t>
  </si>
  <si>
    <r>
      <t>    </t>
    </r>
    <r>
      <rPr>
        <sz val="9"/>
        <color indexed="8"/>
        <rFont val="Microsoft YaHei"/>
        <family val="2"/>
        <charset val="134"/>
      </rPr>
      <t>就业经济学（包括劳动市场经济学）；教育经济学（归入88031）；健康经济学；劳动经济史；劳动经济学其他学科</t>
    </r>
  </si>
  <si>
    <t>城市经济学</t>
  </si>
  <si>
    <r>
      <t>    </t>
    </r>
    <r>
      <rPr>
        <sz val="9"/>
        <color indexed="8"/>
        <rFont val="Microsoft YaHei"/>
        <family val="2"/>
        <charset val="134"/>
      </rPr>
      <t>城市经济管理学（含城市经济理论）；城市土地经济学；市政经济学；房地产经济学（原名为“住宅经济学”）；城郊经济学；城市经济学其他学科</t>
    </r>
  </si>
  <si>
    <r>
      <t>    </t>
    </r>
    <r>
      <rPr>
        <sz val="9"/>
        <color indexed="8"/>
        <rFont val="Microsoft YaHei"/>
        <family val="2"/>
        <charset val="134"/>
      </rPr>
      <t>海洋资源经济学；生物资源经济学；矿产资源经济学；能源经济学；资源开发与利用；资源经济学其他学科</t>
    </r>
  </si>
  <si>
    <t>环境经济学</t>
  </si>
  <si>
    <t>可持续发展经济学</t>
  </si>
  <si>
    <t>物流经济学</t>
  </si>
  <si>
    <r>
      <t>    </t>
    </r>
    <r>
      <rPr>
        <sz val="9"/>
        <color indexed="8"/>
        <rFont val="Microsoft YaHei"/>
        <family val="2"/>
        <charset val="134"/>
      </rPr>
      <t>物流经济理论；物流管理学；物流经济学其他学科</t>
    </r>
  </si>
  <si>
    <t>工业经济学</t>
  </si>
  <si>
    <r>
      <t>    </t>
    </r>
    <r>
      <rPr>
        <sz val="9"/>
        <color indexed="8"/>
        <rFont val="Microsoft YaHei"/>
        <family val="2"/>
        <charset val="134"/>
      </rPr>
      <t>工业发展经济学；工业企业经营管理学；工业经济地理；工业部门经济学；工业经济史；工业经济学其他学科</t>
    </r>
  </si>
  <si>
    <r>
      <t>    </t>
    </r>
    <r>
      <rPr>
        <sz val="9"/>
        <color indexed="8"/>
        <rFont val="Microsoft YaHei"/>
        <family val="2"/>
        <charset val="134"/>
      </rPr>
      <t>农村宏观经济学；农村产业经济学；农村区域经济学；农村经济学其他学科</t>
    </r>
  </si>
  <si>
    <t>农业经济学</t>
  </si>
  <si>
    <r>
      <t>    </t>
    </r>
    <r>
      <rPr>
        <sz val="9"/>
        <color indexed="8"/>
        <rFont val="Microsoft YaHei"/>
        <family val="2"/>
        <charset val="134"/>
      </rPr>
      <t>农业生态经济学；农业生产经济学；土地经济学（包括国土经济学、农业资源经济学等）；农业经济史；农业企业经营管理；合作经济；世界农业经济；农业区划（归入41650）；林业经济学（归入22065）；畜牧经济学（归入23020）；水产经济学（归入24055）；种植业经济学；农业经济学其他学科</t>
    </r>
  </si>
  <si>
    <r>
      <t>    </t>
    </r>
    <r>
      <rPr>
        <sz val="9"/>
        <color indexed="8"/>
        <rFont val="Microsoft YaHei"/>
        <family val="2"/>
        <charset val="134"/>
      </rPr>
      <t>城市运输经济学；铁路运输经济学；航空运输经济学；公路运输经济学；水路运输经济学；综合运输经济学；交通运输经济学其他学科</t>
    </r>
  </si>
  <si>
    <r>
      <t>    </t>
    </r>
    <r>
      <rPr>
        <sz val="9"/>
        <color indexed="8"/>
        <rFont val="Microsoft YaHei"/>
        <family val="2"/>
        <charset val="134"/>
      </rPr>
      <t>归入56060</t>
    </r>
  </si>
  <si>
    <t>商业经济学</t>
  </si>
  <si>
    <r>
      <t>    </t>
    </r>
    <r>
      <rPr>
        <sz val="9"/>
        <color indexed="8"/>
        <rFont val="Microsoft YaHei"/>
        <family val="2"/>
        <charset val="134"/>
      </rPr>
      <t>商业经济学原理；商业企业管理学；商品流通经济学；市场学；商业心理学；商业社会学；商品学（包括商品包装与技术）；商业物流学；商业经济史；广告学；服务经济学；商业经济学其他学科</t>
    </r>
  </si>
  <si>
    <t>价格学</t>
  </si>
  <si>
    <r>
      <t>    </t>
    </r>
    <r>
      <rPr>
        <sz val="9"/>
        <color indexed="8"/>
        <rFont val="Microsoft YaHei"/>
        <family val="2"/>
        <charset val="134"/>
      </rPr>
      <t>价格学原理；部门价格学；广义价格学；成本管理学；价格史；比较价格学；价格学其他学科</t>
    </r>
  </si>
  <si>
    <t>旅游经济学</t>
  </si>
  <si>
    <r>
      <t>    </t>
    </r>
    <r>
      <rPr>
        <sz val="9"/>
        <color indexed="8"/>
        <rFont val="Microsoft YaHei"/>
        <family val="2"/>
        <charset val="134"/>
      </rPr>
      <t>旅游经济学理论；旅游经济管理学；旅游企业管理学；旅游事业史；旅游经济学其他学科</t>
    </r>
  </si>
  <si>
    <t>信息经济学</t>
  </si>
  <si>
    <t>财政学</t>
  </si>
  <si>
    <r>
      <t>    </t>
    </r>
    <r>
      <rPr>
        <sz val="9"/>
        <color indexed="8"/>
        <rFont val="Microsoft YaHei"/>
        <family val="2"/>
        <charset val="134"/>
      </rPr>
      <t>理论财政学；比较财政学；财政思想史；财政史；财政管理学；税务管理学；财政学其他学科</t>
    </r>
  </si>
  <si>
    <t>金融学</t>
  </si>
  <si>
    <r>
      <t>    </t>
    </r>
    <r>
      <rPr>
        <sz val="9"/>
        <color indexed="8"/>
        <rFont val="Microsoft YaHei"/>
        <family val="2"/>
        <charset val="134"/>
      </rPr>
      <t>原名为“货币银行学”。包括货币经济学（原名为“货币理论”）；货币史（含国际货币体系史）；货币思想史（原名为“货币学说史”）；银行学；金融风险管理学；金融资产管理学（原名为“银行经营管理学”）；信贷理论；投资理论（含金融投资学）；金融市场（含货币市场学、资本市场学、国际金融市场学）；公司金融学；房地产金融学；农村金融学；开发性金融学；国际金融学（归入79029）；金融史、银行史（含金融法制史）；金融发展学；金融工程学（又可称为结构金融学）；金融制度学（含金融体制比较）；金融学其他学科（原名为“货币银行学其他学科”）</t>
    </r>
  </si>
  <si>
    <t>保险学</t>
  </si>
  <si>
    <r>
      <t>    </t>
    </r>
    <r>
      <rPr>
        <sz val="9"/>
        <color indexed="8"/>
        <rFont val="Microsoft YaHei"/>
        <family val="2"/>
        <charset val="134"/>
      </rPr>
      <t>保险史（含保险思想史）；保险管理；保险学其他学科</t>
    </r>
  </si>
  <si>
    <t>国防经济学</t>
  </si>
  <si>
    <t>经济学其他学科</t>
  </si>
  <si>
    <t>政治学理论</t>
  </si>
  <si>
    <r>
      <t>    </t>
    </r>
    <r>
      <rPr>
        <sz val="9"/>
        <color indexed="8"/>
        <rFont val="Microsoft YaHei"/>
        <family val="2"/>
        <charset val="134"/>
      </rPr>
      <t>比较政治学；政治社会学；政治心理学；地缘政治学；中外政治学说史；政治学方法论；政治学理论其他学科</t>
    </r>
  </si>
  <si>
    <t>政治制度</t>
  </si>
  <si>
    <r>
      <t>    </t>
    </r>
    <r>
      <rPr>
        <sz val="9"/>
        <color indexed="8"/>
        <rFont val="Microsoft YaHei"/>
        <family val="2"/>
        <charset val="134"/>
      </rPr>
      <t>政治制度理论；议会制度；行政制度；司法制度；政党制度；选举制度；中国政治制度；外国政治制度；比较政治制度；中国政治制度史；外国政治制度史；政治制度其他学科</t>
    </r>
  </si>
  <si>
    <t>行政学</t>
  </si>
  <si>
    <r>
      <t>    </t>
    </r>
    <r>
      <rPr>
        <sz val="9"/>
        <color indexed="8"/>
        <rFont val="Microsoft YaHei"/>
        <family val="2"/>
        <charset val="134"/>
      </rPr>
      <t>行政理论；行政组织；人事行政；财务行政；行政决策；行政学其他学科</t>
    </r>
  </si>
  <si>
    <t>国际政治学</t>
  </si>
  <si>
    <r>
      <t>    </t>
    </r>
    <r>
      <rPr>
        <sz val="9"/>
        <color indexed="8"/>
        <rFont val="Microsoft YaHei"/>
        <family val="2"/>
        <charset val="134"/>
      </rPr>
      <t>国际关系理论；国际关系史；国际组织；外交学；外交史；国际比较政治；美国政治；英国政治；法国政治；德国政治；日本政治；俄罗斯政治；欧洲政治；中东欧政治；北美政治；亚太政治；拉美政治；非洲政治；中亚政治；西亚政治；国际政治学其他学科</t>
    </r>
  </si>
  <si>
    <t>政治学其他学科</t>
  </si>
  <si>
    <t>法学</t>
  </si>
  <si>
    <t>理论法学</t>
  </si>
  <si>
    <r>
      <t>    </t>
    </r>
    <r>
      <rPr>
        <sz val="9"/>
        <color indexed="8"/>
        <rFont val="Microsoft YaHei"/>
        <family val="2"/>
        <charset val="134"/>
      </rPr>
      <t>法理学；法哲学；比较法学；法社会学；立法学；法律逻辑学；法律教育学；法律心理学（参见19075）；理论法学其他学科</t>
    </r>
  </si>
  <si>
    <t>法律史学</t>
  </si>
  <si>
    <r>
      <t>    </t>
    </r>
    <r>
      <rPr>
        <sz val="9"/>
        <color indexed="8"/>
        <rFont val="Microsoft YaHei"/>
        <family val="2"/>
        <charset val="134"/>
      </rPr>
      <t>中国法律思想史；外国法律思想史；法律制度史；法律史学其他学科</t>
    </r>
  </si>
  <si>
    <t>部门法学</t>
  </si>
  <si>
    <r>
      <t>    </t>
    </r>
    <r>
      <rPr>
        <sz val="9"/>
        <color indexed="8"/>
        <rFont val="Microsoft YaHei"/>
        <family val="2"/>
        <charset val="134"/>
      </rPr>
      <t>宪法学；行政法学；民法学；经济法学；劳动法学；婚姻法学；民事诉讼法学；行政诉讼法学；刑事诉讼法学；刑法学；刑事侦查学；司法鉴定学；军事法学；卫生法学；环境法学；安全法学；知识产权法学；宗教法学；部门法学其他学科</t>
    </r>
  </si>
  <si>
    <t>国际法学</t>
  </si>
  <si>
    <r>
      <t>    </t>
    </r>
    <r>
      <rPr>
        <sz val="9"/>
        <color indexed="8"/>
        <rFont val="Microsoft YaHei"/>
        <family val="2"/>
        <charset val="134"/>
      </rPr>
      <t>国际公法学；国际私法学；国际刑法学；国际经济法学；国际环境法学；国际知识产权法学；国际法学其他学科</t>
    </r>
  </si>
  <si>
    <t>法学其他学科</t>
  </si>
  <si>
    <t>军事学</t>
  </si>
  <si>
    <t>军事理论</t>
  </si>
  <si>
    <r>
      <t>    </t>
    </r>
    <r>
      <rPr>
        <sz val="9"/>
        <color indexed="8"/>
        <rFont val="Microsoft YaHei"/>
        <family val="2"/>
        <charset val="134"/>
      </rPr>
      <t>马、恩、列、斯军事理论；毛泽东军事思想；军事理论其他学科</t>
    </r>
  </si>
  <si>
    <t>军事史</t>
  </si>
  <si>
    <r>
      <t>    </t>
    </r>
    <r>
      <rPr>
        <sz val="9"/>
        <color indexed="8"/>
        <rFont val="Microsoft YaHei"/>
        <family val="2"/>
        <charset val="134"/>
      </rPr>
      <t>中国古代战争史；中国近代战争史；中国现代战争史；世界战争史；军事思想史；军事技术史；军事史其他学科</t>
    </r>
  </si>
  <si>
    <t>军事心理学</t>
  </si>
  <si>
    <t>战略学</t>
  </si>
  <si>
    <r>
      <t>    </t>
    </r>
    <r>
      <rPr>
        <sz val="9"/>
        <color indexed="8"/>
        <rFont val="Microsoft YaHei"/>
        <family val="2"/>
        <charset val="134"/>
      </rPr>
      <t>战略学理论；核战略学；战略学其他学科</t>
    </r>
  </si>
  <si>
    <t>战役学</t>
  </si>
  <si>
    <r>
      <t>    </t>
    </r>
    <r>
      <rPr>
        <sz val="9"/>
        <color indexed="8"/>
        <rFont val="Microsoft YaHei"/>
        <family val="2"/>
        <charset val="134"/>
      </rPr>
      <t>合同战役学；海军战役学；空军战役学；导弹部队战役学；陆军战役学（包括炮兵战役学、装甲兵战役学）；战役学其他学科</t>
    </r>
  </si>
  <si>
    <t>战术学</t>
  </si>
  <si>
    <r>
      <t>    </t>
    </r>
    <r>
      <rPr>
        <sz val="9"/>
        <color indexed="8"/>
        <rFont val="Microsoft YaHei"/>
        <family val="2"/>
        <charset val="134"/>
      </rPr>
      <t>合同战术学；陆军战术学（包括炮兵战术学、装甲兵战术学、工程兵战术学、通信兵战术学、防化兵战术学等）；海军战术学；空军战术学；导弹部队战术学；战术学其他学科</t>
    </r>
  </si>
  <si>
    <t>军队指挥学</t>
  </si>
  <si>
    <r>
      <t>    </t>
    </r>
    <r>
      <rPr>
        <sz val="9"/>
        <color indexed="8"/>
        <rFont val="Microsoft YaHei"/>
        <family val="2"/>
        <charset val="134"/>
      </rPr>
      <t>作战指挥；军事系统工程（亦称军事运筹学）；军事通信学；军事情报学；密码学（归入41320）；军队指挥学其他学科</t>
    </r>
  </si>
  <si>
    <t>军制学</t>
  </si>
  <si>
    <r>
      <t>    </t>
    </r>
    <r>
      <rPr>
        <sz val="9"/>
        <color indexed="8"/>
        <rFont val="Microsoft YaHei"/>
        <family val="2"/>
        <charset val="134"/>
      </rPr>
      <t>军事组织体制；军事装备学；军队管理学；军制学其他学科</t>
    </r>
  </si>
  <si>
    <t>军队政治工作学</t>
  </si>
  <si>
    <r>
      <t>    </t>
    </r>
    <r>
      <rPr>
        <sz val="9"/>
        <color indexed="8"/>
        <rFont val="Microsoft YaHei"/>
        <family val="2"/>
        <charset val="134"/>
      </rPr>
      <t>军队思想教育工作学；军队组织工作学；军队政治工作学其他学科</t>
    </r>
  </si>
  <si>
    <t>军事后勤学</t>
  </si>
  <si>
    <r>
      <t>    </t>
    </r>
    <r>
      <rPr>
        <sz val="9"/>
        <color indexed="8"/>
        <rFont val="Microsoft YaHei"/>
        <family val="2"/>
        <charset val="134"/>
      </rPr>
      <t>后勤组织指挥；后方专业勤务军事后勤学其他学科</t>
    </r>
  </si>
  <si>
    <t>军事地学</t>
  </si>
  <si>
    <r>
      <t>    </t>
    </r>
    <r>
      <rPr>
        <sz val="9"/>
        <color indexed="8"/>
        <rFont val="Microsoft YaHei"/>
        <family val="2"/>
        <charset val="134"/>
      </rPr>
      <t>中国军事地理；世界军事地理；军事地形学；军事测绘学；军事气象学；军事水文学；军事地学其他学科</t>
    </r>
  </si>
  <si>
    <t>军事技术</t>
  </si>
  <si>
    <t>军事学其他学科</t>
  </si>
  <si>
    <t>社会学史</t>
  </si>
  <si>
    <r>
      <t>    </t>
    </r>
    <r>
      <rPr>
        <sz val="9"/>
        <color indexed="8"/>
        <rFont val="Microsoft YaHei"/>
        <family val="2"/>
        <charset val="134"/>
      </rPr>
      <t>中国社会学史；外国社会学史；社会学史其他学科</t>
    </r>
  </si>
  <si>
    <t>社会学理论</t>
  </si>
  <si>
    <r>
      <t>    </t>
    </r>
    <r>
      <rPr>
        <sz val="9"/>
        <color indexed="8"/>
        <rFont val="Microsoft YaHei"/>
        <family val="2"/>
        <charset val="134"/>
      </rPr>
      <t>社会学原理；社会思想史；社会学理论其他学科</t>
    </r>
  </si>
  <si>
    <t>社会学方法</t>
  </si>
  <si>
    <r>
      <t>    </t>
    </r>
    <r>
      <rPr>
        <sz val="9"/>
        <color indexed="8"/>
        <rFont val="Microsoft YaHei"/>
        <family val="2"/>
        <charset val="134"/>
      </rPr>
      <t>社会调查方法；社会统计学（归入91040）；社会学方法其他学科</t>
    </r>
  </si>
  <si>
    <t>实验社会学</t>
  </si>
  <si>
    <t>数理社会学</t>
  </si>
  <si>
    <t>应用社会学</t>
  </si>
  <si>
    <r>
      <t>    </t>
    </r>
    <r>
      <rPr>
        <sz val="9"/>
        <color indexed="8"/>
        <rFont val="Microsoft YaHei"/>
        <family val="2"/>
        <charset val="134"/>
      </rPr>
      <t>职业社会学；工业社会学；劳动社会学（归入84074）；医学社会学；教育社会学（归入88024）；商业社会学（归入79063）；城市社会学；农村社会学；环境社会学；家庭社会学；青年社会学；老年社会学；犯罪社会学；越轨社会学；妇女问题研究；种族问题研究；社会问题研究；社会群体及分层问题研究；社区研究；社会保障研究；社会工作；应用社会学其他学科</t>
    </r>
  </si>
  <si>
    <t>比较社会学</t>
  </si>
  <si>
    <t>社会地理学</t>
  </si>
  <si>
    <t>政治社会学</t>
  </si>
  <si>
    <r>
      <t>    </t>
    </r>
    <r>
      <rPr>
        <sz val="9"/>
        <color indexed="8"/>
        <rFont val="Microsoft YaHei"/>
        <family val="2"/>
        <charset val="134"/>
      </rPr>
      <t>归入81010</t>
    </r>
  </si>
  <si>
    <t>文化社会学</t>
  </si>
  <si>
    <r>
      <t>    </t>
    </r>
    <r>
      <rPr>
        <sz val="9"/>
        <color indexed="8"/>
        <rFont val="Microsoft YaHei"/>
        <family val="2"/>
        <charset val="134"/>
      </rPr>
      <t>艺术社会学；知识社会学；宗教社会学（归入73011）；法社会学（归入82010）；道德社会学；文化社会学其他学科</t>
    </r>
  </si>
  <si>
    <t>历史社会学</t>
  </si>
  <si>
    <t>科学社会学</t>
  </si>
  <si>
    <r>
      <t>    </t>
    </r>
    <r>
      <rPr>
        <sz val="9"/>
        <color indexed="8"/>
        <rFont val="Microsoft YaHei"/>
        <family val="2"/>
        <charset val="134"/>
      </rPr>
      <t>归入63035</t>
    </r>
  </si>
  <si>
    <t>经济社会学</t>
  </si>
  <si>
    <t>军事社会学</t>
  </si>
  <si>
    <r>
      <t>    </t>
    </r>
    <r>
      <rPr>
        <sz val="9"/>
        <color indexed="8"/>
        <rFont val="Microsoft YaHei"/>
        <family val="2"/>
        <charset val="134"/>
      </rPr>
      <t>归入19020</t>
    </r>
  </si>
  <si>
    <t>公共关系学</t>
  </si>
  <si>
    <t>社会人类学</t>
  </si>
  <si>
    <t>组织社会学</t>
  </si>
  <si>
    <t>发展社会学</t>
  </si>
  <si>
    <t>福利社会学</t>
  </si>
  <si>
    <t>人口学</t>
  </si>
  <si>
    <r>
      <t>    </t>
    </r>
    <r>
      <rPr>
        <sz val="9"/>
        <color indexed="8"/>
        <rFont val="Microsoft YaHei"/>
        <family val="2"/>
        <charset val="134"/>
      </rPr>
      <t>人口理论（原名为“人口学原理”）；人口经济学；人口社会学（包括老年人口学、妇女人口学、发展人口学等）；人口学说史；历史人口（原名为“人口史”）；人口统计学（归入91045）；人口地理学；人口生态学；区域人口学；人口系统工程；人口预测学；人口规划学；人口政策（原名为“人口政策学”）；计划生育学；人口学其他学科</t>
    </r>
  </si>
  <si>
    <t>劳动科学</t>
  </si>
  <si>
    <r>
      <t>    </t>
    </r>
    <r>
      <rPr>
        <sz val="9"/>
        <color indexed="8"/>
        <rFont val="Microsoft YaHei"/>
        <family val="2"/>
        <charset val="134"/>
      </rPr>
      <t>劳动经济学（归入79045）；劳动管理学；劳动统计学；劳动社会学；劳动心理学；社会保险学；职业安全卫生科学技术；劳动科学其他学科</t>
    </r>
  </si>
  <si>
    <t>社会学其他学科</t>
  </si>
  <si>
    <r>
      <t>    </t>
    </r>
    <r>
      <rPr>
        <sz val="9"/>
        <color indexed="8"/>
        <rFont val="Microsoft YaHei"/>
        <family val="2"/>
        <charset val="134"/>
      </rPr>
      <t>原名为“民族学”</t>
    </r>
  </si>
  <si>
    <t>民族问题理论</t>
  </si>
  <si>
    <t>民族问题与民族政策；民族关系；民族经济；民族教育；民族法制；民族心理学；少数民族政治制度；民族问题理论其他学科</t>
  </si>
  <si>
    <t>民族史学</t>
  </si>
  <si>
    <r>
      <t>    </t>
    </r>
    <r>
      <rPr>
        <sz val="9"/>
        <color indexed="8"/>
        <rFont val="Microsoft YaHei"/>
        <family val="2"/>
        <charset val="134"/>
      </rPr>
      <t>民族史；民族关系史；民族史学其他学科</t>
    </r>
  </si>
  <si>
    <r>
      <t>    </t>
    </r>
    <r>
      <rPr>
        <sz val="9"/>
        <color indexed="8"/>
        <rFont val="Microsoft YaHei"/>
        <family val="2"/>
        <charset val="134"/>
      </rPr>
      <t>归入74045</t>
    </r>
  </si>
  <si>
    <t>蒙古学</t>
  </si>
  <si>
    <t>藏学</t>
  </si>
  <si>
    <t>新疆民族研究</t>
  </si>
  <si>
    <r>
      <t>    </t>
    </r>
    <r>
      <rPr>
        <sz val="9"/>
        <color indexed="8"/>
        <rFont val="Microsoft YaHei"/>
        <family val="2"/>
        <charset val="134"/>
      </rPr>
      <t>含维吾尔学</t>
    </r>
  </si>
  <si>
    <t>文化人类学与民俗学</t>
  </si>
  <si>
    <t>世界民族研究</t>
  </si>
  <si>
    <t>文化学</t>
  </si>
  <si>
    <r>
      <t>    </t>
    </r>
    <r>
      <rPr>
        <sz val="9"/>
        <color indexed="8"/>
        <rFont val="Microsoft YaHei"/>
        <family val="2"/>
        <charset val="134"/>
      </rPr>
      <t>文化发展史（归入77070）；文化地理学；文化心理学；文化遗产学；文化学其他学科</t>
    </r>
  </si>
  <si>
    <t>民族和文化学其他学科</t>
  </si>
  <si>
    <r>
      <t>    </t>
    </r>
    <r>
      <rPr>
        <sz val="9"/>
        <color indexed="8"/>
        <rFont val="Microsoft YaHei"/>
        <family val="2"/>
        <charset val="134"/>
      </rPr>
      <t>原名为“民族学其他学科”</t>
    </r>
  </si>
  <si>
    <t>新闻理论</t>
  </si>
  <si>
    <r>
      <t>    </t>
    </r>
    <r>
      <rPr>
        <sz val="9"/>
        <color indexed="8"/>
        <rFont val="Microsoft YaHei"/>
        <family val="2"/>
        <charset val="134"/>
      </rPr>
      <t>新闻学；马克思主义新闻理论；西方新闻理论；新闻法；舆论学；新闻伦理学；新闻社会学；新闻心理学；比较新闻学；新闻理论其他学科</t>
    </r>
  </si>
  <si>
    <t>新闻史</t>
  </si>
  <si>
    <r>
      <t>    </t>
    </r>
    <r>
      <rPr>
        <sz val="9"/>
        <color indexed="8"/>
        <rFont val="Microsoft YaHei"/>
        <family val="2"/>
        <charset val="134"/>
      </rPr>
      <t>中国新闻事业史；世界新闻事业史；新闻思想史；传播技术史；新闻史其他学科</t>
    </r>
  </si>
  <si>
    <t>新闻业务</t>
  </si>
  <si>
    <r>
      <t>    </t>
    </r>
    <r>
      <rPr>
        <sz val="9"/>
        <color indexed="8"/>
        <rFont val="Microsoft YaHei"/>
        <family val="2"/>
        <charset val="134"/>
      </rPr>
      <t>新闻采访；新闻写作；新闻编辑；新闻评论；新闻摄影；新闻业务其他学科</t>
    </r>
  </si>
  <si>
    <t>新闻事业经营管理</t>
  </si>
  <si>
    <r>
      <t>    </t>
    </r>
    <r>
      <rPr>
        <sz val="9"/>
        <color indexed="8"/>
        <rFont val="Microsoft YaHei"/>
        <family val="2"/>
        <charset val="134"/>
      </rPr>
      <t>传媒经济；传媒管理；新闻事业经营管理其他学科</t>
    </r>
  </si>
  <si>
    <t>广播与电视</t>
  </si>
  <si>
    <r>
      <t>    </t>
    </r>
    <r>
      <rPr>
        <sz val="9"/>
        <color indexed="8"/>
        <rFont val="Microsoft YaHei"/>
        <family val="2"/>
        <charset val="134"/>
      </rPr>
      <t>广播电视史；广播电视理论；广播电视业务（包括广播电视采访、写作、编辑等）；广播电视播音；广播与电视其他学科</t>
    </r>
  </si>
  <si>
    <t>传播学</t>
  </si>
  <si>
    <r>
      <t>    </t>
    </r>
    <r>
      <rPr>
        <sz val="9"/>
        <color indexed="8"/>
        <rFont val="Microsoft YaHei"/>
        <family val="2"/>
        <charset val="134"/>
      </rPr>
      <t>传播史；传播理论；传播技术；组织传播学；传播与社会发展；人际传播；国际传播；跨文化传播；网络传播；新媒介传播；传播学其他学科</t>
    </r>
  </si>
  <si>
    <t>新闻学与传播学其他学科</t>
  </si>
  <si>
    <t>图书馆、情报与文献学</t>
  </si>
  <si>
    <t>图书馆学</t>
  </si>
  <si>
    <r>
      <t>    </t>
    </r>
    <r>
      <rPr>
        <sz val="9"/>
        <color indexed="8"/>
        <rFont val="Microsoft YaHei"/>
        <family val="2"/>
        <charset val="134"/>
      </rPr>
      <t>图书馆学史（包括图书馆事业史）；比较图书馆学；图书馆社会学；图书馆管理学（包括图书馆统计学、图书馆经济学等）；图书馆建筑学；图书采访学；图书分类学；图书编目学（包括目录组织法、文献著录方法、计算机编目等）；目录学（包括普通目录学、专科目录、目录学史等）；图书馆服务学（包括读者心理学、读者咨询学等）；图书馆学其他学科</t>
    </r>
  </si>
  <si>
    <t>文献学</t>
  </si>
  <si>
    <r>
      <t>    </t>
    </r>
    <r>
      <rPr>
        <sz val="9"/>
        <color indexed="8"/>
        <rFont val="Microsoft YaHei"/>
        <family val="2"/>
        <charset val="134"/>
      </rPr>
      <t>文献类型学；文献计量学；文献检索学；图书史；版本学；校勘学；文献学其他学科</t>
    </r>
  </si>
  <si>
    <t>情报学</t>
  </si>
  <si>
    <r>
      <t>    </t>
    </r>
    <r>
      <rPr>
        <sz val="9"/>
        <color indexed="8"/>
        <rFont val="Microsoft YaHei"/>
        <family val="2"/>
        <charset val="134"/>
      </rPr>
      <t>情报学史（包括情报事业史）；情报社会学；比较情报学；情报计量学；情报心理学；情报管理学；情报服务学（包括情报用户研究等）；情报经济学；情报检索学（包括情报检索语言等）；情报系统理论（包括情报系统分析与设计、情报网络建设理论等）；情报技术；科学技术情报学；社会科学情报学；情报学其他学科</t>
    </r>
  </si>
  <si>
    <t>档案学</t>
  </si>
  <si>
    <r>
      <t>    </t>
    </r>
    <r>
      <rPr>
        <sz val="9"/>
        <color indexed="8"/>
        <rFont val="Microsoft YaHei"/>
        <family val="2"/>
        <charset val="134"/>
      </rPr>
      <t>档案学史（包括档案事业史）；档案管理学；档案保护技术学；档案编纂学；档案学其他学科</t>
    </r>
  </si>
  <si>
    <t>博物馆学</t>
  </si>
  <si>
    <t>图书馆、情报与文献学其他学科</t>
  </si>
  <si>
    <t>教育史</t>
  </si>
  <si>
    <r>
      <t>    </t>
    </r>
    <r>
      <rPr>
        <sz val="9"/>
        <color indexed="8"/>
        <rFont val="Microsoft YaHei"/>
        <family val="2"/>
        <charset val="134"/>
      </rPr>
      <t>包括中国教育史、外国教育史等</t>
    </r>
  </si>
  <si>
    <t>教育学原理</t>
  </si>
  <si>
    <t>教学论</t>
  </si>
  <si>
    <t>德育原理</t>
  </si>
  <si>
    <t>教育社会学</t>
  </si>
  <si>
    <r>
      <t>    </t>
    </r>
    <r>
      <rPr>
        <sz val="9"/>
        <color indexed="8"/>
        <rFont val="Microsoft YaHei"/>
        <family val="2"/>
        <charset val="134"/>
      </rPr>
      <t>归入19070</t>
    </r>
  </si>
  <si>
    <t>教育经济学</t>
  </si>
  <si>
    <t>教育统计学</t>
  </si>
  <si>
    <r>
      <t>    </t>
    </r>
    <r>
      <rPr>
        <sz val="9"/>
        <color indexed="8"/>
        <rFont val="Microsoft YaHei"/>
        <family val="2"/>
        <charset val="134"/>
      </rPr>
      <t>归入91040</t>
    </r>
  </si>
  <si>
    <t>教育管理学</t>
  </si>
  <si>
    <t>比较教育学</t>
  </si>
  <si>
    <t>教育技术学</t>
  </si>
  <si>
    <t>军事教育学</t>
  </si>
  <si>
    <t>学前教育学</t>
  </si>
  <si>
    <t>普通教育学</t>
  </si>
  <si>
    <r>
      <t>    </t>
    </r>
    <r>
      <rPr>
        <sz val="9"/>
        <color indexed="8"/>
        <rFont val="Microsoft YaHei"/>
        <family val="2"/>
        <charset val="134"/>
      </rPr>
      <t>包括初等教育学、中等教育学等</t>
    </r>
  </si>
  <si>
    <t>高等教育学</t>
  </si>
  <si>
    <t>成人教育学</t>
  </si>
  <si>
    <t>职业技术教育学</t>
  </si>
  <si>
    <t>特殊教育学</t>
  </si>
  <si>
    <t>教育学其他学科</t>
  </si>
  <si>
    <t>体育史</t>
  </si>
  <si>
    <t>体育理论</t>
  </si>
  <si>
    <t>运动生物力学</t>
  </si>
  <si>
    <r>
      <t>    </t>
    </r>
    <r>
      <rPr>
        <sz val="9"/>
        <color indexed="8"/>
        <rFont val="Microsoft YaHei"/>
        <family val="2"/>
        <charset val="134"/>
      </rPr>
      <t>包括运动解剖学等</t>
    </r>
  </si>
  <si>
    <t>运动生理学</t>
  </si>
  <si>
    <t>运动心理学</t>
  </si>
  <si>
    <t>运动生物化学</t>
  </si>
  <si>
    <t>体育保健学</t>
  </si>
  <si>
    <t>运动训练学</t>
  </si>
  <si>
    <t>体育教育学</t>
  </si>
  <si>
    <t>武术理论与方法</t>
  </si>
  <si>
    <t>体育管理学</t>
  </si>
  <si>
    <t>体育经济学</t>
  </si>
  <si>
    <t>体育科学其他学科</t>
  </si>
  <si>
    <t>统计学史</t>
  </si>
  <si>
    <r>
      <t>    </t>
    </r>
    <r>
      <rPr>
        <sz val="9"/>
        <color indexed="8"/>
        <rFont val="Microsoft YaHei"/>
        <family val="2"/>
        <charset val="134"/>
      </rPr>
      <t>归入11067。包括抽样理论（归入11067）；假设检验（归入11067）；非参数统计（归入11067）；方差分析（归入11067）；相关回归分析（归入11067）；统计推断（归入11067）；贝叶斯统计（归入11067）；试验设计（归入11067）；多元分析（归入11067）；统计判决理论（归入11067）；时间序列分析（归入11067）；空间统计（归入11067）</t>
    </r>
  </si>
  <si>
    <r>
      <t>    </t>
    </r>
    <r>
      <rPr>
        <sz val="9"/>
        <color indexed="8"/>
        <rFont val="Microsoft YaHei"/>
        <family val="2"/>
        <charset val="134"/>
      </rPr>
      <t>归入11071。包括统计质量控制（归入11071）；可靠性数学（归入11071）；保险数学（归入11071）；统计计算（归入11071）；统计模拟（归入1107140）</t>
    </r>
  </si>
  <si>
    <t>经济统计学</t>
  </si>
  <si>
    <r>
      <t>    </t>
    </r>
    <r>
      <rPr>
        <sz val="9"/>
        <color indexed="8"/>
        <rFont val="Microsoft YaHei"/>
        <family val="2"/>
        <charset val="134"/>
      </rPr>
      <t>国民经济核算（原名称为“统计核算理论”）；经济统计分析；经济计量学（归入79035）；经济统计学其他学科</t>
    </r>
  </si>
  <si>
    <t>科学技术统计学</t>
  </si>
  <si>
    <t>社会统计学</t>
  </si>
  <si>
    <r>
      <t>    </t>
    </r>
    <r>
      <rPr>
        <sz val="9"/>
        <color indexed="8"/>
        <rFont val="Microsoft YaHei"/>
        <family val="2"/>
        <charset val="134"/>
      </rPr>
      <t>教育统计学；文化与体育统计学；司法统计学；劳动统计学（归入84074）；社会保障统计学（原名为“社会福利与社会保障统计学”）；生活质量统计学；社会统计学其他学科</t>
    </r>
  </si>
  <si>
    <t>人口统计学</t>
  </si>
  <si>
    <t>环境与生态统计学</t>
  </si>
  <si>
    <r>
      <t>    </t>
    </r>
    <r>
      <rPr>
        <sz val="9"/>
        <color indexed="8"/>
        <rFont val="Microsoft YaHei"/>
        <family val="2"/>
        <charset val="134"/>
      </rPr>
      <t>资源统计学（原名为“自然资源统计学”）；环境统计学；生态统计学（原名为“生态平衡统计学”）；环境与生态统计学其他学科</t>
    </r>
  </si>
  <si>
    <t>生物与医学统计学</t>
  </si>
  <si>
    <r>
      <t>    </t>
    </r>
    <r>
      <rPr>
        <sz val="9"/>
        <color indexed="8"/>
        <rFont val="Microsoft YaHei"/>
        <family val="2"/>
        <charset val="134"/>
      </rPr>
      <t>生物统计学；医学统计学（归入31057）；卫生统计学（归入33072）；生物与医学统计学其他学科</t>
    </r>
  </si>
  <si>
    <t>统计学其他学科</t>
  </si>
  <si>
    <t>学科编号</t>
    <phoneticPr fontId="25" type="noConversion"/>
  </si>
  <si>
    <t>学科名称</t>
    <phoneticPr fontId="25" type="noConversion"/>
  </si>
  <si>
    <t>说明</t>
    <phoneticPr fontId="25" type="noConversion"/>
  </si>
  <si>
    <t>一级学科代码</t>
  </si>
  <si>
    <t>一级学科名称</t>
  </si>
  <si>
    <t>农业</t>
  </si>
  <si>
    <t>林业</t>
  </si>
  <si>
    <t>畜牧业</t>
  </si>
  <si>
    <t>渔业</t>
  </si>
  <si>
    <t>农、林、牧、渔服务业</t>
  </si>
  <si>
    <t>煤炭开采和洗选业</t>
  </si>
  <si>
    <t>石油和天然气开采业</t>
  </si>
  <si>
    <t>黑色金属矿采选业</t>
  </si>
  <si>
    <t>有色金属矿采选业</t>
  </si>
  <si>
    <t>非金属矿采选业</t>
  </si>
  <si>
    <t>开采辅助活动</t>
  </si>
  <si>
    <t>其他采矿业</t>
  </si>
  <si>
    <t>农副食品加工业</t>
  </si>
  <si>
    <t>食品制造业</t>
  </si>
  <si>
    <t>酒、饮料和精制茶制造业</t>
  </si>
  <si>
    <t>烟草制品业</t>
  </si>
  <si>
    <t>纺织业</t>
  </si>
  <si>
    <t>纺织服装、服饰业</t>
  </si>
  <si>
    <t>皮革、毛皮、羽毛及其制品和制鞋业</t>
  </si>
  <si>
    <t>木材加工和木、竹、藤、棕、草制品业</t>
  </si>
  <si>
    <t>家具制造业</t>
  </si>
  <si>
    <t>造纸和纸制品业</t>
  </si>
  <si>
    <t>印刷和记录媒介复制业</t>
  </si>
  <si>
    <t>文教、工美、体育和娱乐用品制造业</t>
  </si>
  <si>
    <t>石油加工、炼焦和核燃料加工业</t>
  </si>
  <si>
    <t>化学原料和化学制品制造业</t>
  </si>
  <si>
    <t>医药制造业</t>
  </si>
  <si>
    <t>化学纤维制造业</t>
  </si>
  <si>
    <t>橡胶和塑料制品业</t>
  </si>
  <si>
    <t>非金属矿物制品业</t>
  </si>
  <si>
    <t>黑色金属冶炼和压延加工业</t>
  </si>
  <si>
    <t>有色金属冶炼和压延加工业</t>
  </si>
  <si>
    <t>金属制品业</t>
  </si>
  <si>
    <t>通用设备制造业</t>
  </si>
  <si>
    <t>专用设备制造业</t>
  </si>
  <si>
    <t>汽车制造业</t>
  </si>
  <si>
    <t>铁路、船舶、航空航天和其他运输设备制造业</t>
  </si>
  <si>
    <t>电气机械和器材制造业</t>
  </si>
  <si>
    <t>计算机、通信和其他电子设备制造业</t>
  </si>
  <si>
    <t>仪器仪表制造业</t>
  </si>
  <si>
    <t>其他制造业</t>
  </si>
  <si>
    <t>废弃资源综合利用业</t>
  </si>
  <si>
    <t>金属制品、机械和设备修理业</t>
  </si>
  <si>
    <t>电力、热力生产和供应业</t>
  </si>
  <si>
    <t>燃气生产和供应业</t>
  </si>
  <si>
    <t>水的生产和供应业</t>
  </si>
  <si>
    <t>土木工程建筑业</t>
  </si>
  <si>
    <t>建筑安装业</t>
  </si>
  <si>
    <t>建筑装饰和其他建筑业</t>
  </si>
  <si>
    <t>批发业</t>
  </si>
  <si>
    <t>零售业</t>
  </si>
  <si>
    <t>铁路运输业</t>
  </si>
  <si>
    <t>道路运输业</t>
  </si>
  <si>
    <t>水上运输业</t>
  </si>
  <si>
    <t>航空运输业</t>
  </si>
  <si>
    <t>管道运输业</t>
  </si>
  <si>
    <t>装卸搬运和运输代理业</t>
  </si>
  <si>
    <t>仓储业</t>
  </si>
  <si>
    <t>邮政业</t>
  </si>
  <si>
    <t>住宿业</t>
  </si>
  <si>
    <t>餐饮业</t>
  </si>
  <si>
    <t>电信、广播电视和卫星传输服务</t>
  </si>
  <si>
    <t>互联网和相关服务</t>
  </si>
  <si>
    <t>软件和信息技术服务业</t>
  </si>
  <si>
    <t>货币金融服务</t>
  </si>
  <si>
    <t>资本市场服务</t>
  </si>
  <si>
    <t>保险业</t>
  </si>
  <si>
    <t>其他金融业</t>
  </si>
  <si>
    <t>房地产业</t>
  </si>
  <si>
    <t>租赁业</t>
  </si>
  <si>
    <t>商务服务业</t>
  </si>
  <si>
    <t>研究和试验发展</t>
  </si>
  <si>
    <t>专业技术服务业</t>
  </si>
  <si>
    <t>科技推广和应用服务业</t>
  </si>
  <si>
    <t>水利管理业</t>
  </si>
  <si>
    <t>生态保护和环境治理业</t>
  </si>
  <si>
    <t>公共设施管理业</t>
  </si>
  <si>
    <t>居民服务业</t>
  </si>
  <si>
    <t>机动车、电子产品和日用产品修理业</t>
  </si>
  <si>
    <t>其他服务业</t>
  </si>
  <si>
    <t>教育</t>
  </si>
  <si>
    <t>卫生</t>
  </si>
  <si>
    <t>社会工作</t>
  </si>
  <si>
    <t>新闻和出版业</t>
  </si>
  <si>
    <t>广播、电视、电影和影视录音制作业</t>
  </si>
  <si>
    <t>文化艺术业</t>
  </si>
  <si>
    <t>体育</t>
  </si>
  <si>
    <t>娱乐业</t>
  </si>
  <si>
    <t>中国共产党机关</t>
  </si>
  <si>
    <t>国家机构</t>
  </si>
  <si>
    <t>人民政协、民主党派</t>
  </si>
  <si>
    <t>社会保障</t>
  </si>
  <si>
    <t>群众团体、社会团体和其他成员组织</t>
  </si>
  <si>
    <t>基层群众自治组织</t>
  </si>
  <si>
    <t>国际组织</t>
  </si>
  <si>
    <t>大类代号</t>
    <phoneticPr fontId="25" type="noConversion"/>
  </si>
  <si>
    <t>类别名称</t>
    <phoneticPr fontId="25" type="noConversion"/>
  </si>
  <si>
    <t>B10</t>
  </si>
  <si>
    <t>B11</t>
  </si>
  <si>
    <t>B12</t>
  </si>
  <si>
    <t>C14</t>
  </si>
  <si>
    <t>C15</t>
  </si>
  <si>
    <t>C16</t>
  </si>
  <si>
    <t>C17</t>
  </si>
  <si>
    <t>C18</t>
  </si>
  <si>
    <t>C19</t>
  </si>
  <si>
    <t>C20</t>
  </si>
  <si>
    <t>C21</t>
  </si>
  <si>
    <t>C22</t>
  </si>
  <si>
    <t>C23</t>
  </si>
  <si>
    <t>C24</t>
  </si>
  <si>
    <t>C25</t>
  </si>
  <si>
    <t>C28</t>
  </si>
  <si>
    <t>C29</t>
  </si>
  <si>
    <t>C31</t>
  </si>
  <si>
    <t>C41</t>
  </si>
  <si>
    <t>C42</t>
  </si>
  <si>
    <t>C43</t>
  </si>
  <si>
    <t>D45</t>
  </si>
  <si>
    <t>E49</t>
  </si>
  <si>
    <t>G55</t>
  </si>
  <si>
    <t>G57</t>
  </si>
  <si>
    <t>G58</t>
  </si>
  <si>
    <t>H61</t>
  </si>
  <si>
    <t>H62</t>
  </si>
  <si>
    <t>J66</t>
  </si>
  <si>
    <t>J67</t>
  </si>
  <si>
    <t>J68</t>
  </si>
  <si>
    <t>J69</t>
  </si>
  <si>
    <t>K70</t>
  </si>
  <si>
    <t>L71</t>
  </si>
  <si>
    <t>N78</t>
  </si>
  <si>
    <t>O79</t>
  </si>
  <si>
    <t>O80</t>
  </si>
  <si>
    <t>O81</t>
  </si>
  <si>
    <t>Q83</t>
  </si>
  <si>
    <t>R86</t>
  </si>
  <si>
    <t>S92</t>
  </si>
  <si>
    <t>S94</t>
  </si>
  <si>
    <t>S95</t>
  </si>
  <si>
    <t>T96</t>
  </si>
  <si>
    <t>黄伟亮</t>
  </si>
  <si>
    <t>白礼彪</t>
  </si>
  <si>
    <t>政治学院</t>
    <phoneticPr fontId="29" type="noConversion"/>
  </si>
  <si>
    <t>理学院</t>
    <phoneticPr fontId="29" type="noConversion"/>
  </si>
  <si>
    <t>外语学院</t>
    <phoneticPr fontId="29" type="noConversion"/>
  </si>
  <si>
    <t>体育系</t>
    <phoneticPr fontId="29" type="noConversion"/>
  </si>
  <si>
    <t>公路学院</t>
    <phoneticPr fontId="29" type="noConversion"/>
  </si>
  <si>
    <t>汽车学院</t>
    <phoneticPr fontId="29" type="noConversion"/>
  </si>
  <si>
    <t>经管学院</t>
    <phoneticPr fontId="29" type="noConversion"/>
  </si>
  <si>
    <t>信息学院</t>
    <phoneticPr fontId="29" type="noConversion"/>
  </si>
  <si>
    <t>机械学院</t>
    <phoneticPr fontId="29" type="noConversion"/>
  </si>
  <si>
    <t>地测学院</t>
    <phoneticPr fontId="29" type="noConversion"/>
  </si>
  <si>
    <t>资源学院</t>
    <phoneticPr fontId="29" type="noConversion"/>
  </si>
  <si>
    <t>建工学院</t>
    <phoneticPr fontId="29" type="noConversion"/>
  </si>
  <si>
    <t>环工学院</t>
    <phoneticPr fontId="29" type="noConversion"/>
  </si>
  <si>
    <t>材料学院</t>
    <phoneticPr fontId="29" type="noConversion"/>
  </si>
  <si>
    <t>电控学院</t>
    <phoneticPr fontId="29" type="noConversion"/>
  </si>
  <si>
    <t>文传学院</t>
    <phoneticPr fontId="29" type="noConversion"/>
  </si>
  <si>
    <t>建筑学院</t>
    <phoneticPr fontId="29" type="noConversion"/>
  </si>
  <si>
    <t>校属</t>
    <phoneticPr fontId="29" type="noConversion"/>
  </si>
  <si>
    <t>车联网教育部-中国移动联合实验室</t>
  </si>
  <si>
    <t>高速公路筑养装备与技术教育部工程研究中心</t>
  </si>
  <si>
    <t>国土资源部成矿作用及其动力学开放研究实验室</t>
  </si>
  <si>
    <t>国土资源部岩浆作用成矿与找矿重点实验室</t>
  </si>
  <si>
    <t>建设部给水排水重点实验室</t>
  </si>
  <si>
    <t>陕西省高速公路施工机械重点实验室</t>
  </si>
  <si>
    <t>陕西省早期生命与环境重点实验室</t>
  </si>
  <si>
    <t>陕西省文化产业协同创新研究中心</t>
  </si>
  <si>
    <t>中国特色社会主义理论体系研究中心</t>
  </si>
  <si>
    <t>中华传统文化普及基地</t>
  </si>
  <si>
    <t>请选择：“国家（重点）实验室”、“教育部重点实验室”、“国家文科基础学科人才培养和科学研究基地”、“其他省部级重点实验室”、“省部级以下重点实验室”、“无”。如果由多个实验室承担一个项目，只填写其中一个承担最重要工作的实验室</t>
    <phoneticPr fontId="24" type="noConversion"/>
  </si>
  <si>
    <t>国家重点实验室</t>
    <phoneticPr fontId="25" type="noConversion"/>
  </si>
  <si>
    <t>请选择：“正高级”、“副高级”、“中级”、“其他”</t>
    <phoneticPr fontId="24" type="noConversion"/>
  </si>
  <si>
    <t>1977-05</t>
  </si>
  <si>
    <t>1986-08</t>
  </si>
  <si>
    <t>1983-05</t>
  </si>
  <si>
    <t>1983-04</t>
  </si>
  <si>
    <t>1977-07</t>
  </si>
  <si>
    <t>1981-03</t>
  </si>
  <si>
    <t>1985-04</t>
  </si>
  <si>
    <t>1975-06</t>
  </si>
  <si>
    <t>1986-12</t>
  </si>
  <si>
    <t>1979-06</t>
  </si>
  <si>
    <t>1980-05</t>
  </si>
  <si>
    <t>1987-10</t>
  </si>
  <si>
    <t>1986-06</t>
  </si>
  <si>
    <t>1984-10</t>
  </si>
  <si>
    <t>1980-10</t>
  </si>
  <si>
    <t>1984-07</t>
  </si>
  <si>
    <t>1977-10</t>
  </si>
  <si>
    <t>1979-09</t>
  </si>
  <si>
    <t>1982-02</t>
  </si>
  <si>
    <t>1988-04</t>
  </si>
  <si>
    <t>1979-10</t>
  </si>
  <si>
    <t>1983-10</t>
  </si>
  <si>
    <t>1984-09</t>
  </si>
  <si>
    <t>1986-10</t>
  </si>
  <si>
    <t>1987-01</t>
  </si>
  <si>
    <t>1975-03</t>
  </si>
  <si>
    <t>1981-08</t>
  </si>
  <si>
    <t>1982-11</t>
  </si>
  <si>
    <t>1979-02</t>
  </si>
  <si>
    <t>1978-10</t>
  </si>
  <si>
    <t>1981-06</t>
  </si>
  <si>
    <t>1982-09</t>
  </si>
  <si>
    <t>1979-07</t>
  </si>
  <si>
    <t>1980-11</t>
  </si>
  <si>
    <t>1982-12</t>
  </si>
  <si>
    <t>1979-01</t>
  </si>
  <si>
    <t>1975-08</t>
  </si>
  <si>
    <t>1977-03</t>
  </si>
  <si>
    <t>1985-07</t>
  </si>
  <si>
    <t>1978-06</t>
  </si>
  <si>
    <t>1987-05</t>
  </si>
  <si>
    <t>1985-03</t>
  </si>
  <si>
    <t>1976-05</t>
  </si>
  <si>
    <t>1984-08</t>
  </si>
  <si>
    <t>1987-12</t>
  </si>
  <si>
    <t>1980-09</t>
  </si>
  <si>
    <t>1984-02</t>
  </si>
  <si>
    <t>1977-04</t>
  </si>
  <si>
    <t>1988-03</t>
  </si>
  <si>
    <t>1983-09</t>
  </si>
  <si>
    <t>1984-01</t>
  </si>
  <si>
    <t>1986-11</t>
  </si>
  <si>
    <t>1982-05</t>
  </si>
  <si>
    <t>1986-02</t>
  </si>
  <si>
    <t>1981-07</t>
  </si>
  <si>
    <t>1988-06</t>
  </si>
  <si>
    <t>1981-12</t>
  </si>
  <si>
    <t>1979-08</t>
  </si>
  <si>
    <t>1983-07</t>
  </si>
  <si>
    <t>1972-12</t>
  </si>
  <si>
    <t>1989-06</t>
  </si>
  <si>
    <t>1989-11</t>
  </si>
  <si>
    <t>1984-11</t>
  </si>
  <si>
    <t>1980-01</t>
  </si>
  <si>
    <t>1982-07</t>
  </si>
  <si>
    <t>1987-08</t>
  </si>
  <si>
    <t>1985-10</t>
  </si>
  <si>
    <t>1979-05</t>
  </si>
  <si>
    <t>1983-11</t>
  </si>
  <si>
    <t>1980-02</t>
  </si>
  <si>
    <t>1986-09</t>
  </si>
  <si>
    <t>1979-11</t>
  </si>
  <si>
    <t>1989-08</t>
  </si>
  <si>
    <t>1981-09</t>
  </si>
  <si>
    <t>1977-09</t>
  </si>
  <si>
    <t>1986-01</t>
  </si>
  <si>
    <t>1981-04</t>
  </si>
  <si>
    <t>1985-12</t>
  </si>
  <si>
    <t>1982-10</t>
  </si>
  <si>
    <t>1972-07</t>
  </si>
  <si>
    <t>1979-04</t>
  </si>
  <si>
    <t>1985-05</t>
  </si>
  <si>
    <t>1985-01</t>
  </si>
  <si>
    <t>1978-12</t>
  </si>
  <si>
    <t>1974-04</t>
  </si>
  <si>
    <t>1977-06</t>
  </si>
  <si>
    <t>1988-01</t>
  </si>
  <si>
    <t>1975-12</t>
  </si>
  <si>
    <t>1986-03</t>
  </si>
  <si>
    <t>1974-01</t>
  </si>
  <si>
    <t>1980-08</t>
  </si>
  <si>
    <t>1981-01</t>
  </si>
  <si>
    <t>1984-04</t>
  </si>
  <si>
    <t>1984-06</t>
  </si>
  <si>
    <t>1983-02</t>
  </si>
  <si>
    <t>1970-10</t>
  </si>
  <si>
    <t>1983-08</t>
  </si>
  <si>
    <t>1990-02</t>
  </si>
  <si>
    <t>1987-07</t>
  </si>
  <si>
    <t>1974-07</t>
  </si>
  <si>
    <t>1983-12</t>
  </si>
  <si>
    <t>1989-10</t>
  </si>
  <si>
    <t>1988-12</t>
  </si>
  <si>
    <t>1981-10</t>
  </si>
  <si>
    <t>1985-09</t>
  </si>
  <si>
    <t>1983-06</t>
  </si>
  <si>
    <t>1964-06</t>
  </si>
  <si>
    <t>1978-03</t>
  </si>
  <si>
    <t>1981-02</t>
  </si>
  <si>
    <t>1976-11</t>
  </si>
  <si>
    <t>1981-05</t>
  </si>
  <si>
    <t>1975-11</t>
  </si>
  <si>
    <t>1987-11</t>
  </si>
  <si>
    <t>1976-09</t>
  </si>
  <si>
    <t>1965-01</t>
  </si>
  <si>
    <t>1974-11</t>
  </si>
  <si>
    <t>1960-09</t>
  </si>
  <si>
    <t>1983-01</t>
  </si>
  <si>
    <t>1973-09</t>
  </si>
  <si>
    <t>1973-08</t>
  </si>
  <si>
    <t>1987-03</t>
  </si>
  <si>
    <t>1984-03</t>
  </si>
  <si>
    <t>1984-05</t>
  </si>
  <si>
    <t>1977-12</t>
  </si>
  <si>
    <t>1988-10</t>
  </si>
  <si>
    <t>1978-01</t>
  </si>
  <si>
    <t>1960-11</t>
  </si>
  <si>
    <t>1974-05</t>
  </si>
  <si>
    <t>1972-06</t>
  </si>
  <si>
    <t>1976-10</t>
  </si>
  <si>
    <t>A01</t>
    <phoneticPr fontId="25" type="noConversion"/>
  </si>
  <si>
    <t>A02</t>
    <phoneticPr fontId="25" type="noConversion"/>
  </si>
  <si>
    <t>A03</t>
    <phoneticPr fontId="25" type="noConversion"/>
  </si>
  <si>
    <t>A04</t>
    <phoneticPr fontId="25" type="noConversion"/>
  </si>
  <si>
    <t>A05</t>
    <phoneticPr fontId="25" type="noConversion"/>
  </si>
  <si>
    <t>B06</t>
    <phoneticPr fontId="25" type="noConversion"/>
  </si>
  <si>
    <t>B07</t>
    <phoneticPr fontId="25" type="noConversion"/>
  </si>
  <si>
    <t>B08</t>
    <phoneticPr fontId="25" type="noConversion"/>
  </si>
  <si>
    <t>B09</t>
    <phoneticPr fontId="25" type="noConversion"/>
  </si>
  <si>
    <t>学校实验室级别清单</t>
    <phoneticPr fontId="25" type="noConversion"/>
  </si>
  <si>
    <t>学科名称及代码</t>
    <phoneticPr fontId="25" type="noConversion"/>
  </si>
  <si>
    <t>国民经济行业分类代码</t>
    <phoneticPr fontId="25" type="noConversion"/>
  </si>
  <si>
    <t>学院代码</t>
    <phoneticPr fontId="25" type="noConversion"/>
  </si>
  <si>
    <t>王宝杰</t>
  </si>
  <si>
    <t>出生年月</t>
    <phoneticPr fontId="25" type="noConversion"/>
  </si>
  <si>
    <t>1949-01</t>
  </si>
  <si>
    <t>1949-02</t>
  </si>
  <si>
    <t>1949-03</t>
  </si>
  <si>
    <t>1949-04</t>
  </si>
  <si>
    <t>1949-05</t>
  </si>
  <si>
    <t>1949-06</t>
  </si>
  <si>
    <t>1949-07</t>
  </si>
  <si>
    <t>1949-08</t>
  </si>
  <si>
    <t>1949-09</t>
  </si>
  <si>
    <t>1949-10</t>
  </si>
  <si>
    <t>1949-11</t>
  </si>
  <si>
    <t>1949-12</t>
  </si>
  <si>
    <t>1950-01</t>
  </si>
  <si>
    <t>1950-02</t>
  </si>
  <si>
    <t>1950-03</t>
  </si>
  <si>
    <t>1950-04</t>
  </si>
  <si>
    <t>1950-05</t>
  </si>
  <si>
    <t>1950-06</t>
  </si>
  <si>
    <t>1950-07</t>
  </si>
  <si>
    <t>1950-08</t>
  </si>
  <si>
    <t>1950-09</t>
  </si>
  <si>
    <t>1950-10</t>
  </si>
  <si>
    <t>1950-11</t>
  </si>
  <si>
    <t>1950-12</t>
  </si>
  <si>
    <t>1951-01</t>
  </si>
  <si>
    <t>1951-02</t>
  </si>
  <si>
    <t>1951-03</t>
  </si>
  <si>
    <t>1951-04</t>
  </si>
  <si>
    <t>1951-05</t>
  </si>
  <si>
    <t>1951-06</t>
  </si>
  <si>
    <t>1951-07</t>
  </si>
  <si>
    <t>1951-08</t>
  </si>
  <si>
    <t>1951-09</t>
  </si>
  <si>
    <t>1951-10</t>
  </si>
  <si>
    <t>1951-11</t>
  </si>
  <si>
    <t>1951-12</t>
  </si>
  <si>
    <t>1952-01</t>
  </si>
  <si>
    <t>1952-02</t>
  </si>
  <si>
    <t>1952-03</t>
  </si>
  <si>
    <t>1952-04</t>
  </si>
  <si>
    <t>1952-05</t>
  </si>
  <si>
    <t>1952-06</t>
  </si>
  <si>
    <t>1952-07</t>
  </si>
  <si>
    <t>1952-08</t>
  </si>
  <si>
    <t>1952-09</t>
  </si>
  <si>
    <t>1952-10</t>
  </si>
  <si>
    <t>1952-11</t>
  </si>
  <si>
    <t>1952-12</t>
  </si>
  <si>
    <t>1953-01</t>
  </si>
  <si>
    <t>1953-02</t>
  </si>
  <si>
    <t>1953-03</t>
  </si>
  <si>
    <t>1953-04</t>
  </si>
  <si>
    <t>1953-05</t>
  </si>
  <si>
    <t>1953-06</t>
  </si>
  <si>
    <t>1953-07</t>
  </si>
  <si>
    <t>1953-08</t>
  </si>
  <si>
    <t>1953-09</t>
  </si>
  <si>
    <t>1953-10</t>
  </si>
  <si>
    <t>1953-11</t>
  </si>
  <si>
    <t>1953-12</t>
  </si>
  <si>
    <t>1954-01</t>
  </si>
  <si>
    <t>1954-02</t>
  </si>
  <si>
    <t>1954-03</t>
  </si>
  <si>
    <t>1954-04</t>
  </si>
  <si>
    <t>1954-05</t>
  </si>
  <si>
    <t>1954-06</t>
  </si>
  <si>
    <t>1954-07</t>
  </si>
  <si>
    <t>1954-08</t>
  </si>
  <si>
    <t>1954-09</t>
  </si>
  <si>
    <t>1954-10</t>
  </si>
  <si>
    <t>1954-11</t>
  </si>
  <si>
    <t>1954-12</t>
  </si>
  <si>
    <t>1955-01</t>
  </si>
  <si>
    <t>1955-02</t>
  </si>
  <si>
    <t>1955-03</t>
  </si>
  <si>
    <t>1955-04</t>
  </si>
  <si>
    <t>1955-05</t>
  </si>
  <si>
    <t>1955-06</t>
  </si>
  <si>
    <t>1955-07</t>
  </si>
  <si>
    <t>1955-08</t>
  </si>
  <si>
    <t>1955-09</t>
  </si>
  <si>
    <t>1955-10</t>
  </si>
  <si>
    <t>1955-11</t>
  </si>
  <si>
    <t>1955-12</t>
  </si>
  <si>
    <t>1956-01</t>
  </si>
  <si>
    <t>1956-02</t>
  </si>
  <si>
    <t>1956-03</t>
  </si>
  <si>
    <t>1956-04</t>
  </si>
  <si>
    <t>1956-05</t>
  </si>
  <si>
    <t>1956-06</t>
  </si>
  <si>
    <t>1956-07</t>
  </si>
  <si>
    <t>1956-08</t>
  </si>
  <si>
    <t>1956-09</t>
  </si>
  <si>
    <t>1956-10</t>
  </si>
  <si>
    <t>1956-11</t>
  </si>
  <si>
    <t>1956-12</t>
  </si>
  <si>
    <t>1957-01</t>
  </si>
  <si>
    <t>1957-02</t>
  </si>
  <si>
    <t>1957-03</t>
  </si>
  <si>
    <t>1957-04</t>
  </si>
  <si>
    <t>1957-05</t>
  </si>
  <si>
    <t>1957-06</t>
  </si>
  <si>
    <t>1957-07</t>
  </si>
  <si>
    <t>1957-08</t>
  </si>
  <si>
    <t>1957-09</t>
  </si>
  <si>
    <t>1957-10</t>
  </si>
  <si>
    <t>1957-11</t>
  </si>
  <si>
    <t>1957-12</t>
  </si>
  <si>
    <t>1958-01</t>
  </si>
  <si>
    <t>1958-02</t>
  </si>
  <si>
    <t>1958-03</t>
  </si>
  <si>
    <t>1958-04</t>
  </si>
  <si>
    <t>1958-05</t>
  </si>
  <si>
    <t>1958-06</t>
  </si>
  <si>
    <t>1958-07</t>
  </si>
  <si>
    <t>1958-08</t>
  </si>
  <si>
    <t>1958-09</t>
  </si>
  <si>
    <t>1958-10</t>
  </si>
  <si>
    <t>1958-11</t>
  </si>
  <si>
    <t>1958-12</t>
  </si>
  <si>
    <t>1959-01</t>
  </si>
  <si>
    <t>1959-02</t>
  </si>
  <si>
    <t>1959-03</t>
  </si>
  <si>
    <t>1959-04</t>
  </si>
  <si>
    <t>1959-05</t>
  </si>
  <si>
    <t>1959-06</t>
  </si>
  <si>
    <t>1959-07</t>
  </si>
  <si>
    <t>1959-08</t>
  </si>
  <si>
    <t>1959-09</t>
  </si>
  <si>
    <t>1959-10</t>
  </si>
  <si>
    <t>1959-11</t>
  </si>
  <si>
    <t>1959-12</t>
  </si>
  <si>
    <t>1960-01</t>
  </si>
  <si>
    <t>1960-02</t>
  </si>
  <si>
    <t>1960-03</t>
  </si>
  <si>
    <t>1960-04</t>
  </si>
  <si>
    <t>1960-05</t>
  </si>
  <si>
    <t>1960-06</t>
  </si>
  <si>
    <t>1960-07</t>
  </si>
  <si>
    <t>1960-08</t>
  </si>
  <si>
    <t>1960-10</t>
  </si>
  <si>
    <t>1960-12</t>
  </si>
  <si>
    <t>1961-01</t>
  </si>
  <si>
    <t>1961-02</t>
  </si>
  <si>
    <t>1961-03</t>
  </si>
  <si>
    <t>1961-04</t>
  </si>
  <si>
    <t>1961-05</t>
  </si>
  <si>
    <t>1961-06</t>
  </si>
  <si>
    <t>1961-07</t>
  </si>
  <si>
    <t>1961-08</t>
  </si>
  <si>
    <t>1961-09</t>
  </si>
  <si>
    <t>1961-10</t>
  </si>
  <si>
    <t>1961-11</t>
  </si>
  <si>
    <t>1961-12</t>
  </si>
  <si>
    <t>1962-01</t>
  </si>
  <si>
    <t>1962-02</t>
  </si>
  <si>
    <t>1962-03</t>
  </si>
  <si>
    <t>1962-04</t>
  </si>
  <si>
    <t>1962-05</t>
  </si>
  <si>
    <t>1962-06</t>
  </si>
  <si>
    <t>1962-07</t>
  </si>
  <si>
    <t>1962-08</t>
  </si>
  <si>
    <t>1962-09</t>
  </si>
  <si>
    <t>1962-10</t>
  </si>
  <si>
    <t>1962-11</t>
  </si>
  <si>
    <t>1962-12</t>
  </si>
  <si>
    <t>1963-01</t>
  </si>
  <si>
    <t>1963-02</t>
  </si>
  <si>
    <t>1963-03</t>
  </si>
  <si>
    <t>1963-04</t>
  </si>
  <si>
    <t>1963-05</t>
  </si>
  <si>
    <t>1963-06</t>
  </si>
  <si>
    <t>1963-07</t>
  </si>
  <si>
    <t>1963-08</t>
  </si>
  <si>
    <t>1963-09</t>
  </si>
  <si>
    <t>1963-10</t>
  </si>
  <si>
    <t>1963-11</t>
  </si>
  <si>
    <t>1963-12</t>
  </si>
  <si>
    <t>1964-01</t>
  </si>
  <si>
    <t>1964-02</t>
  </si>
  <si>
    <t>1964-03</t>
  </si>
  <si>
    <t>1964-04</t>
  </si>
  <si>
    <t>1964-05</t>
  </si>
  <si>
    <t>1964-07</t>
  </si>
  <si>
    <t>1964-08</t>
  </si>
  <si>
    <t>1964-09</t>
  </si>
  <si>
    <t>1964-10</t>
  </si>
  <si>
    <t>1964-11</t>
  </si>
  <si>
    <t>1964-12</t>
  </si>
  <si>
    <t>1965-02</t>
  </si>
  <si>
    <t>1965-03</t>
  </si>
  <si>
    <t>1965-04</t>
  </si>
  <si>
    <t>1965-05</t>
  </si>
  <si>
    <t>1965-06</t>
  </si>
  <si>
    <t>1965-07</t>
  </si>
  <si>
    <t>1965-08</t>
  </si>
  <si>
    <t>1965-09</t>
  </si>
  <si>
    <t>1965-10</t>
  </si>
  <si>
    <t>1965-11</t>
  </si>
  <si>
    <t>1965-12</t>
  </si>
  <si>
    <t>1966-01</t>
  </si>
  <si>
    <t>1966-02</t>
  </si>
  <si>
    <t>1966-03</t>
  </si>
  <si>
    <t>1966-04</t>
  </si>
  <si>
    <t>1966-05</t>
  </si>
  <si>
    <t>1966-06</t>
  </si>
  <si>
    <t>1966-07</t>
  </si>
  <si>
    <t>1966-08</t>
  </si>
  <si>
    <t>1966-09</t>
  </si>
  <si>
    <t>1966-10</t>
  </si>
  <si>
    <t>1966-11</t>
  </si>
  <si>
    <t>1966-12</t>
  </si>
  <si>
    <t>1967-01</t>
  </si>
  <si>
    <t>1967-02</t>
  </si>
  <si>
    <t>1967-03</t>
  </si>
  <si>
    <t>1967-04</t>
  </si>
  <si>
    <t>1967-05</t>
  </si>
  <si>
    <t>1967-06</t>
  </si>
  <si>
    <t>1967-07</t>
  </si>
  <si>
    <t>1967-08</t>
  </si>
  <si>
    <t>1967-09</t>
  </si>
  <si>
    <t>1967-10</t>
  </si>
  <si>
    <t>1967-11</t>
  </si>
  <si>
    <t>1967-12</t>
  </si>
  <si>
    <t>1968-01</t>
  </si>
  <si>
    <t>1968-02</t>
  </si>
  <si>
    <t>1968-03</t>
  </si>
  <si>
    <t>1968-04</t>
  </si>
  <si>
    <t>1968-05</t>
  </si>
  <si>
    <t>1968-06</t>
  </si>
  <si>
    <t>1968-07</t>
  </si>
  <si>
    <t>1968-08</t>
  </si>
  <si>
    <t>1968-09</t>
  </si>
  <si>
    <t>1968-10</t>
  </si>
  <si>
    <t>1968-11</t>
  </si>
  <si>
    <t>1968-12</t>
  </si>
  <si>
    <t>1969-01</t>
  </si>
  <si>
    <t>1969-02</t>
  </si>
  <si>
    <t>1969-03</t>
  </si>
  <si>
    <t>1969-04</t>
  </si>
  <si>
    <t>1969-05</t>
  </si>
  <si>
    <t>1969-06</t>
  </si>
  <si>
    <t>1969-07</t>
  </si>
  <si>
    <t>1969-08</t>
  </si>
  <si>
    <t>1969-09</t>
  </si>
  <si>
    <t>1969-10</t>
  </si>
  <si>
    <t>1969-11</t>
  </si>
  <si>
    <t>1969-12</t>
  </si>
  <si>
    <t>1970-01</t>
  </si>
  <si>
    <t>1970-02</t>
  </si>
  <si>
    <t>1970-03</t>
  </si>
  <si>
    <t>1970-04</t>
  </si>
  <si>
    <t>1970-05</t>
  </si>
  <si>
    <t>1970-06</t>
  </si>
  <si>
    <t>1970-07</t>
  </si>
  <si>
    <t>1970-08</t>
  </si>
  <si>
    <t>1970-09</t>
  </si>
  <si>
    <t>1970-11</t>
  </si>
  <si>
    <t>1970-12</t>
  </si>
  <si>
    <t>1971-01</t>
  </si>
  <si>
    <t>1971-02</t>
  </si>
  <si>
    <t>1971-03</t>
  </si>
  <si>
    <t>1971-04</t>
  </si>
  <si>
    <t>1971-05</t>
  </si>
  <si>
    <t>1971-06</t>
  </si>
  <si>
    <t>1971-07</t>
  </si>
  <si>
    <t>1971-08</t>
  </si>
  <si>
    <t>1971-09</t>
  </si>
  <si>
    <t>1971-10</t>
  </si>
  <si>
    <t>1971-11</t>
  </si>
  <si>
    <t>1971-12</t>
  </si>
  <si>
    <t>1972-01</t>
  </si>
  <si>
    <t>1972-02</t>
  </si>
  <si>
    <t>1972-03</t>
  </si>
  <si>
    <t>1972-04</t>
  </si>
  <si>
    <t>1972-05</t>
  </si>
  <si>
    <t>1972-08</t>
  </si>
  <si>
    <t>1972-09</t>
  </si>
  <si>
    <t>1972-10</t>
  </si>
  <si>
    <t>1973-01</t>
  </si>
  <si>
    <t>1973-02</t>
  </si>
  <si>
    <t>1973-03</t>
  </si>
  <si>
    <t>1973-04</t>
  </si>
  <si>
    <t>1973-05</t>
  </si>
  <si>
    <t>1973-06</t>
  </si>
  <si>
    <t>1973-07</t>
  </si>
  <si>
    <t>1973-10</t>
  </si>
  <si>
    <t>1973-11</t>
  </si>
  <si>
    <t>1973-12</t>
  </si>
  <si>
    <t>1974-02</t>
  </si>
  <si>
    <t>1974-03</t>
  </si>
  <si>
    <t>1974-06</t>
  </si>
  <si>
    <t>1974-08</t>
  </si>
  <si>
    <t>1974-09</t>
  </si>
  <si>
    <t>1974-10</t>
  </si>
  <si>
    <t>1974-12</t>
  </si>
  <si>
    <t>1975-01</t>
  </si>
  <si>
    <t>1975-02</t>
  </si>
  <si>
    <t>1975-04</t>
  </si>
  <si>
    <t>1975-05</t>
  </si>
  <si>
    <t>1975-07</t>
  </si>
  <si>
    <t>1975-09</t>
  </si>
  <si>
    <t>1975-10</t>
  </si>
  <si>
    <t>1976-01</t>
  </si>
  <si>
    <t>1976-02</t>
  </si>
  <si>
    <t>1976-03</t>
  </si>
  <si>
    <t>1976-04</t>
  </si>
  <si>
    <t>1976-06</t>
  </si>
  <si>
    <t>1976-07</t>
  </si>
  <si>
    <t>1976-08</t>
  </si>
  <si>
    <t>1976-12</t>
  </si>
  <si>
    <t>1977-01</t>
  </si>
  <si>
    <t>1977-02</t>
  </si>
  <si>
    <t>1977-08</t>
  </si>
  <si>
    <t>1977-11</t>
  </si>
  <si>
    <t>1978-02</t>
  </si>
  <si>
    <t>1978-04</t>
  </si>
  <si>
    <t>1978-05</t>
  </si>
  <si>
    <t>1978-07</t>
  </si>
  <si>
    <t>1978-08</t>
  </si>
  <si>
    <t>1978-09</t>
  </si>
  <si>
    <t>1978-11</t>
  </si>
  <si>
    <t>1979-03</t>
  </si>
  <si>
    <t>1979-12</t>
  </si>
  <si>
    <t>1980-03</t>
  </si>
  <si>
    <t>1980-04</t>
  </si>
  <si>
    <t>1980-06</t>
  </si>
  <si>
    <t>1980-07</t>
  </si>
  <si>
    <t>1980-12</t>
  </si>
  <si>
    <t>1981-11</t>
  </si>
  <si>
    <t>1982-01</t>
  </si>
  <si>
    <t>1982-03</t>
  </si>
  <si>
    <t>1982-04</t>
  </si>
  <si>
    <t>1982-06</t>
  </si>
  <si>
    <t>1982-08</t>
  </si>
  <si>
    <t>1983-03</t>
  </si>
  <si>
    <t>1984-12</t>
  </si>
  <si>
    <t>1985-02</t>
  </si>
  <si>
    <t>1985-06</t>
  </si>
  <si>
    <t>1985-08</t>
  </si>
  <si>
    <t>1985-11</t>
  </si>
  <si>
    <t>1986-04</t>
  </si>
  <si>
    <t>1986-05</t>
  </si>
  <si>
    <t>1986-07</t>
  </si>
  <si>
    <t>1987-02</t>
  </si>
  <si>
    <t>1987-04</t>
  </si>
  <si>
    <t>1987-06</t>
  </si>
  <si>
    <t>1987-09</t>
  </si>
  <si>
    <t>1988-02</t>
  </si>
  <si>
    <t>1988-05</t>
  </si>
  <si>
    <t>1988-07</t>
  </si>
  <si>
    <t>1988-08</t>
  </si>
  <si>
    <t>1988-09</t>
  </si>
  <si>
    <t>1988-11</t>
  </si>
  <si>
    <t>1989-01</t>
  </si>
  <si>
    <t>1989-02</t>
  </si>
  <si>
    <t>1989-03</t>
  </si>
  <si>
    <t>1989-04</t>
  </si>
  <si>
    <t>1989-05</t>
  </si>
  <si>
    <t>1989-07</t>
  </si>
  <si>
    <t>1989-09</t>
  </si>
  <si>
    <t>1989-12</t>
  </si>
  <si>
    <t>1990-01</t>
  </si>
  <si>
    <t>1990-03</t>
  </si>
  <si>
    <t>1990-04</t>
  </si>
  <si>
    <t>1990-05</t>
  </si>
  <si>
    <t>1990-06</t>
  </si>
  <si>
    <t>1990-07</t>
  </si>
  <si>
    <t>1990-08</t>
  </si>
  <si>
    <t>1990-09</t>
  </si>
  <si>
    <t>1990-10</t>
  </si>
  <si>
    <t>1990-11</t>
  </si>
  <si>
    <t>1990-12</t>
  </si>
  <si>
    <t>1991-01</t>
  </si>
  <si>
    <t>1991-02</t>
  </si>
  <si>
    <t>1991-03</t>
  </si>
  <si>
    <t>1991-04</t>
  </si>
  <si>
    <t>1991-05</t>
  </si>
  <si>
    <t>1991-06</t>
  </si>
  <si>
    <t>1991-07</t>
  </si>
  <si>
    <t>1991-08</t>
  </si>
  <si>
    <t>1991-09</t>
  </si>
  <si>
    <t>1991-10</t>
  </si>
  <si>
    <t>1991-11</t>
  </si>
  <si>
    <t>1991-12</t>
  </si>
  <si>
    <t>1992-01</t>
  </si>
  <si>
    <t>1992-02</t>
  </si>
  <si>
    <t>1992-03</t>
  </si>
  <si>
    <t>1992-04</t>
  </si>
  <si>
    <t>1992-05</t>
  </si>
  <si>
    <t>1992-06</t>
  </si>
  <si>
    <t>1992-07</t>
  </si>
  <si>
    <t>1992-08</t>
  </si>
  <si>
    <t>1992-09</t>
  </si>
  <si>
    <t>1992-10</t>
  </si>
  <si>
    <t>1992-11</t>
  </si>
  <si>
    <t>1992-12</t>
  </si>
  <si>
    <t>1993-01</t>
  </si>
  <si>
    <t>1993-02</t>
  </si>
  <si>
    <t>1993-03</t>
  </si>
  <si>
    <t>1993-04</t>
  </si>
  <si>
    <t>1993-05</t>
  </si>
  <si>
    <t>1993-06</t>
  </si>
  <si>
    <t>1993-07</t>
  </si>
  <si>
    <t>1993-08</t>
  </si>
  <si>
    <t>1993-09</t>
  </si>
  <si>
    <t>1993-10</t>
  </si>
  <si>
    <t>1993-11</t>
  </si>
  <si>
    <t>1993-12</t>
  </si>
  <si>
    <t>1994-01</t>
  </si>
  <si>
    <t>1994-02</t>
  </si>
  <si>
    <t>1994-03</t>
  </si>
  <si>
    <t>1994-04</t>
  </si>
  <si>
    <t>1994-05</t>
  </si>
  <si>
    <t>1994-06</t>
  </si>
  <si>
    <t>1994-07</t>
  </si>
  <si>
    <t>1994-08</t>
  </si>
  <si>
    <t>1994-09</t>
  </si>
  <si>
    <t>1994-10</t>
  </si>
  <si>
    <t>1994-11</t>
  </si>
  <si>
    <t>1994-12</t>
  </si>
  <si>
    <t>1995-01</t>
  </si>
  <si>
    <t>1995-02</t>
  </si>
  <si>
    <t>1995-03</t>
  </si>
  <si>
    <t>1995-04</t>
  </si>
  <si>
    <t>1995-05</t>
  </si>
  <si>
    <t>1995-06</t>
  </si>
  <si>
    <t>1995-07</t>
  </si>
  <si>
    <t>1995-08</t>
  </si>
  <si>
    <t>1995-09</t>
  </si>
  <si>
    <t>1995-10</t>
  </si>
  <si>
    <t>1995-11</t>
  </si>
  <si>
    <t>1995-12</t>
  </si>
  <si>
    <t>1996-01</t>
  </si>
  <si>
    <t>1996-02</t>
  </si>
  <si>
    <t>1996-03</t>
  </si>
  <si>
    <t>1996-04</t>
  </si>
  <si>
    <t>1996-05</t>
  </si>
  <si>
    <t>1996-06</t>
  </si>
  <si>
    <t>1996-07</t>
  </si>
  <si>
    <t>1996-08</t>
  </si>
  <si>
    <t>1996-09</t>
  </si>
  <si>
    <t>1996-10</t>
  </si>
  <si>
    <t>1996-11</t>
  </si>
  <si>
    <t>1996-12</t>
  </si>
  <si>
    <t>1997-01</t>
  </si>
  <si>
    <t>1997-02</t>
  </si>
  <si>
    <t>1997-03</t>
  </si>
  <si>
    <t>1997-04</t>
  </si>
  <si>
    <t>1997-05</t>
  </si>
  <si>
    <t>1997-06</t>
  </si>
  <si>
    <t>1997-07</t>
  </si>
  <si>
    <t>1997-08</t>
  </si>
  <si>
    <t>1997-09</t>
  </si>
  <si>
    <t>1997-10</t>
  </si>
  <si>
    <t>1997-11</t>
  </si>
  <si>
    <t>1997-12</t>
  </si>
  <si>
    <t>1998-01</t>
  </si>
  <si>
    <t>1998-02</t>
  </si>
  <si>
    <t>1998-03</t>
  </si>
  <si>
    <t>1998-04</t>
  </si>
  <si>
    <t>1998-05</t>
  </si>
  <si>
    <t>1998-06</t>
  </si>
  <si>
    <t>1998-07</t>
  </si>
  <si>
    <t>1998-08</t>
  </si>
  <si>
    <t>1998-09</t>
  </si>
  <si>
    <t>1998-10</t>
  </si>
  <si>
    <t>1998-11</t>
  </si>
  <si>
    <t>1998-12</t>
  </si>
  <si>
    <t>1999-01</t>
  </si>
  <si>
    <t>1999-02</t>
  </si>
  <si>
    <t>1999-03</t>
  </si>
  <si>
    <t>1999-04</t>
  </si>
  <si>
    <t>1999-05</t>
  </si>
  <si>
    <t>1999-06</t>
  </si>
  <si>
    <t>1999-07</t>
  </si>
  <si>
    <t>1999-08</t>
  </si>
  <si>
    <t>1999-09</t>
  </si>
  <si>
    <t>1999-10</t>
  </si>
  <si>
    <t>1999-11</t>
  </si>
  <si>
    <t>1999-12</t>
  </si>
  <si>
    <t>2000-01</t>
  </si>
  <si>
    <t>2000-02</t>
  </si>
  <si>
    <t>2000-03</t>
  </si>
  <si>
    <t>2000-04</t>
  </si>
  <si>
    <t>2000-05</t>
  </si>
  <si>
    <t>2000-06</t>
  </si>
  <si>
    <t>2000-07</t>
  </si>
  <si>
    <t>2000-08</t>
  </si>
  <si>
    <t>2000-09</t>
  </si>
  <si>
    <t>2000-10</t>
  </si>
  <si>
    <t>2000-11</t>
  </si>
  <si>
    <t>2000-12</t>
  </si>
  <si>
    <t>无</t>
    <phoneticPr fontId="25" type="noConversion"/>
  </si>
  <si>
    <r>
      <t>*</t>
    </r>
    <r>
      <rPr>
        <b/>
        <sz val="16"/>
        <color theme="1"/>
        <rFont val="宋体"/>
        <family val="3"/>
        <charset val="134"/>
      </rPr>
      <t>项目基本信息</t>
    </r>
  </si>
  <si>
    <r>
      <t>*</t>
    </r>
    <r>
      <rPr>
        <b/>
        <sz val="16"/>
        <color theme="1"/>
        <rFont val="宋体"/>
        <family val="3"/>
        <charset val="134"/>
      </rPr>
      <t>项目概述</t>
    </r>
  </si>
  <si>
    <r>
      <t>*</t>
    </r>
    <r>
      <rPr>
        <b/>
        <sz val="16"/>
        <color theme="1"/>
        <rFont val="宋体"/>
        <family val="3"/>
        <charset val="134"/>
      </rPr>
      <t>项目负责人信息</t>
    </r>
  </si>
  <si>
    <r>
      <t>*</t>
    </r>
    <r>
      <rPr>
        <b/>
        <sz val="12"/>
        <color theme="1"/>
        <rFont val="宋体"/>
        <family val="3"/>
        <charset val="134"/>
      </rPr>
      <t>项目名称</t>
    </r>
  </si>
  <si>
    <r>
      <t>*</t>
    </r>
    <r>
      <rPr>
        <b/>
        <sz val="12"/>
        <color theme="1"/>
        <rFont val="宋体"/>
        <family val="3"/>
        <charset val="134"/>
      </rPr>
      <t>项目编号</t>
    </r>
  </si>
  <si>
    <r>
      <rPr>
        <b/>
        <sz val="12"/>
        <color theme="1"/>
        <rFont val="宋体"/>
        <family val="3"/>
        <charset val="134"/>
      </rPr>
      <t>学院</t>
    </r>
    <phoneticPr fontId="24" type="noConversion"/>
  </si>
  <si>
    <r>
      <t>*</t>
    </r>
    <r>
      <rPr>
        <b/>
        <sz val="12"/>
        <color theme="1"/>
        <rFont val="宋体"/>
        <family val="3"/>
        <charset val="134"/>
      </rPr>
      <t>学科代码</t>
    </r>
  </si>
  <si>
    <r>
      <t>*</t>
    </r>
    <r>
      <rPr>
        <b/>
        <sz val="12"/>
        <color theme="1"/>
        <rFont val="宋体"/>
        <family val="3"/>
        <charset val="134"/>
      </rPr>
      <t>研究结束时间</t>
    </r>
  </si>
  <si>
    <r>
      <t>*</t>
    </r>
    <r>
      <rPr>
        <b/>
        <sz val="12"/>
        <color theme="1"/>
        <rFont val="宋体"/>
        <family val="3"/>
        <charset val="134"/>
      </rPr>
      <t>立项年度</t>
    </r>
  </si>
  <si>
    <r>
      <t>*</t>
    </r>
    <r>
      <rPr>
        <b/>
        <sz val="12"/>
        <color theme="1"/>
        <rFont val="宋体"/>
        <family val="3"/>
        <charset val="134"/>
      </rPr>
      <t>项目状态</t>
    </r>
  </si>
  <si>
    <r>
      <t>*</t>
    </r>
    <r>
      <rPr>
        <b/>
        <sz val="12"/>
        <color theme="1"/>
        <rFont val="宋体"/>
        <family val="3"/>
        <charset val="134"/>
      </rPr>
      <t>项目类型</t>
    </r>
  </si>
  <si>
    <r>
      <t>*</t>
    </r>
    <r>
      <rPr>
        <b/>
        <sz val="12"/>
        <color theme="1"/>
        <rFont val="宋体"/>
        <family val="3"/>
        <charset val="134"/>
      </rPr>
      <t>姓名</t>
    </r>
  </si>
  <si>
    <r>
      <t>*</t>
    </r>
    <r>
      <rPr>
        <b/>
        <sz val="12"/>
        <color theme="1"/>
        <rFont val="宋体"/>
        <family val="3"/>
        <charset val="134"/>
      </rPr>
      <t>性别</t>
    </r>
  </si>
  <si>
    <r>
      <t>*</t>
    </r>
    <r>
      <rPr>
        <b/>
        <sz val="12"/>
        <color theme="1"/>
        <rFont val="宋体"/>
        <family val="3"/>
        <charset val="134"/>
      </rPr>
      <t>出生年月</t>
    </r>
  </si>
  <si>
    <r>
      <t>*</t>
    </r>
    <r>
      <rPr>
        <b/>
        <sz val="12"/>
        <color theme="1"/>
        <rFont val="宋体"/>
        <family val="3"/>
        <charset val="134"/>
      </rPr>
      <t>支持对象</t>
    </r>
  </si>
  <si>
    <r>
      <t>*</t>
    </r>
    <r>
      <rPr>
        <b/>
        <sz val="12"/>
        <color theme="1"/>
        <rFont val="宋体"/>
        <family val="3"/>
        <charset val="134"/>
      </rPr>
      <t>学位</t>
    </r>
  </si>
  <si>
    <r>
      <t>*</t>
    </r>
    <r>
      <rPr>
        <b/>
        <sz val="12"/>
        <color theme="1"/>
        <rFont val="宋体"/>
        <family val="3"/>
        <charset val="134"/>
      </rPr>
      <t>职称</t>
    </r>
  </si>
  <si>
    <r>
      <t>*</t>
    </r>
    <r>
      <rPr>
        <b/>
        <sz val="12"/>
        <color theme="1"/>
        <rFont val="宋体"/>
        <family val="3"/>
        <charset val="134"/>
      </rPr>
      <t>行政职务</t>
    </r>
  </si>
  <si>
    <r>
      <t>*</t>
    </r>
    <r>
      <rPr>
        <b/>
        <sz val="12"/>
        <color theme="1"/>
        <rFont val="宋体"/>
        <family val="3"/>
        <charset val="134"/>
      </rPr>
      <t>所在研究基地类型</t>
    </r>
  </si>
  <si>
    <r>
      <t>*</t>
    </r>
    <r>
      <rPr>
        <b/>
        <sz val="12"/>
        <color theme="1"/>
        <rFont val="宋体"/>
        <family val="3"/>
        <charset val="134"/>
      </rPr>
      <t>所在研究基地名称</t>
    </r>
  </si>
  <si>
    <r>
      <rPr>
        <b/>
        <sz val="12"/>
        <color theme="1"/>
        <rFont val="宋体"/>
        <family val="3"/>
        <charset val="134"/>
      </rPr>
      <t>姓名</t>
    </r>
  </si>
  <si>
    <r>
      <rPr>
        <b/>
        <sz val="12"/>
        <color theme="1"/>
        <rFont val="宋体"/>
        <family val="3"/>
        <charset val="134"/>
      </rPr>
      <t>出生年份</t>
    </r>
  </si>
  <si>
    <r>
      <rPr>
        <b/>
        <sz val="12"/>
        <color theme="1"/>
        <rFont val="宋体"/>
        <family val="3"/>
        <charset val="134"/>
      </rPr>
      <t>职称</t>
    </r>
  </si>
  <si>
    <r>
      <rPr>
        <b/>
        <sz val="12"/>
        <color theme="1"/>
        <rFont val="宋体"/>
        <family val="3"/>
        <charset val="134"/>
      </rPr>
      <t>行政职务</t>
    </r>
  </si>
  <si>
    <r>
      <t>*</t>
    </r>
    <r>
      <rPr>
        <b/>
        <sz val="12"/>
        <color theme="1"/>
        <rFont val="宋体"/>
        <family val="3"/>
        <charset val="134"/>
      </rPr>
      <t>科技活动
类型</t>
    </r>
    <phoneticPr fontId="24" type="noConversion"/>
  </si>
  <si>
    <r>
      <t>*</t>
    </r>
    <r>
      <rPr>
        <b/>
        <sz val="12"/>
        <color theme="1"/>
        <rFont val="宋体"/>
        <family val="3"/>
        <charset val="134"/>
      </rPr>
      <t>国民行业
分类（国标）</t>
    </r>
    <phoneticPr fontId="24" type="noConversion"/>
  </si>
  <si>
    <r>
      <t>*</t>
    </r>
    <r>
      <rPr>
        <b/>
        <sz val="12"/>
        <color theme="1"/>
        <rFont val="宋体"/>
        <family val="3"/>
        <charset val="134"/>
      </rPr>
      <t>研究开始时间</t>
    </r>
    <phoneticPr fontId="24" type="noConversion"/>
  </si>
  <si>
    <t>归属
单位</t>
    <phoneticPr fontId="24" type="noConversion"/>
  </si>
  <si>
    <t>立项时间</t>
    <phoneticPr fontId="25" type="noConversion"/>
  </si>
  <si>
    <t>结题时间</t>
    <phoneticPr fontId="25" type="noConversion"/>
  </si>
  <si>
    <t>付锐</t>
  </si>
  <si>
    <r>
      <t>*</t>
    </r>
    <r>
      <rPr>
        <b/>
        <sz val="12"/>
        <color theme="1"/>
        <rFont val="宋体"/>
        <family val="3"/>
        <charset val="134"/>
      </rPr>
      <t>国民行业代码（国标）</t>
    </r>
    <phoneticPr fontId="24" type="noConversion"/>
  </si>
  <si>
    <r>
      <t>*</t>
    </r>
    <r>
      <rPr>
        <b/>
        <sz val="12"/>
        <color theme="1"/>
        <rFont val="宋体"/>
        <family val="3"/>
        <charset val="134"/>
      </rPr>
      <t>学科名称</t>
    </r>
    <phoneticPr fontId="24" type="noConversion"/>
  </si>
  <si>
    <t>特殊地区公路交通基础设施可持续发展国际合作联合实验室</t>
  </si>
  <si>
    <t>道路结构与材料交通运输行业重点实验室</t>
  </si>
  <si>
    <t>汽车运输安全保障技术交通运输行业重点实验室</t>
  </si>
  <si>
    <t>旧桥检测与加固技术交通运输行业重点实验室</t>
  </si>
  <si>
    <t>交通运输部自动驾驶封闭测试基地</t>
  </si>
  <si>
    <t>建筑信息模型（BIM）技术应用交通运输行业研发中心</t>
  </si>
  <si>
    <t>公路建设与养护技术、材料及装备交通运输行业研发中心</t>
  </si>
  <si>
    <t>交通基础设施智能制造技术交通运输行业研发中心</t>
  </si>
  <si>
    <t>陕西省土地整治重点实验室</t>
  </si>
  <si>
    <t>陕西省土地整治工程技术研究中心</t>
  </si>
  <si>
    <t>陕西省车联网与智能交通国际科技合作基地</t>
  </si>
  <si>
    <t>西部地区公路交通低影响发展国际联合研究中心</t>
  </si>
  <si>
    <t>“一带一路”沿线交通基础设施数字化建设与管理国际联合研究中心</t>
  </si>
  <si>
    <t>陕西省交通基础设施建设与管理数字化工程研究中心</t>
  </si>
  <si>
    <t>陕西省车联网与智能汽车测试技术工程研究中心</t>
  </si>
  <si>
    <t>西安市智慧高速公路信息融合与控制重点实验室</t>
  </si>
  <si>
    <t>综合运输经济管理研究中心</t>
    <phoneticPr fontId="25" type="noConversion"/>
  </si>
  <si>
    <t>公路基础设施经济与管理研究中心</t>
    <phoneticPr fontId="25" type="noConversion"/>
  </si>
  <si>
    <t>1949</t>
    <phoneticPr fontId="25" type="noConversion"/>
  </si>
  <si>
    <t>1950</t>
  </si>
  <si>
    <t>1951</t>
  </si>
  <si>
    <t>1952</t>
  </si>
  <si>
    <t>1953</t>
  </si>
  <si>
    <t>1954</t>
  </si>
  <si>
    <t>1955</t>
  </si>
  <si>
    <t>1956</t>
  </si>
  <si>
    <t>1957</t>
  </si>
  <si>
    <t>1958</t>
  </si>
  <si>
    <t>1959</t>
  </si>
  <si>
    <t>1960</t>
  </si>
  <si>
    <t>1961</t>
  </si>
  <si>
    <t>1962</t>
  </si>
  <si>
    <t>1963</t>
  </si>
  <si>
    <t>1964</t>
  </si>
  <si>
    <t>1965</t>
  </si>
  <si>
    <t>1966</t>
  </si>
  <si>
    <t>1967</t>
  </si>
  <si>
    <t>1968</t>
  </si>
  <si>
    <t>1969</t>
  </si>
  <si>
    <t>1970</t>
  </si>
  <si>
    <t>1971</t>
  </si>
  <si>
    <t>1972</t>
  </si>
  <si>
    <t>1973</t>
  </si>
  <si>
    <t>1974</t>
  </si>
  <si>
    <t>1975</t>
  </si>
  <si>
    <t>1976</t>
  </si>
  <si>
    <t>1978</t>
  </si>
  <si>
    <t>1979</t>
  </si>
  <si>
    <t>1980</t>
  </si>
  <si>
    <t>1981</t>
  </si>
  <si>
    <t>1982</t>
  </si>
  <si>
    <t>1983</t>
  </si>
  <si>
    <t>1984</t>
  </si>
  <si>
    <t>1985</t>
  </si>
  <si>
    <t>1986</t>
  </si>
  <si>
    <t>1987</t>
  </si>
  <si>
    <t>1988</t>
  </si>
  <si>
    <t>1989</t>
  </si>
  <si>
    <t>1990</t>
  </si>
  <si>
    <t>1991</t>
  </si>
  <si>
    <t>1992</t>
  </si>
  <si>
    <t>1993</t>
  </si>
  <si>
    <t>1994</t>
  </si>
  <si>
    <t>1995</t>
  </si>
  <si>
    <t>1996</t>
  </si>
  <si>
    <t>1997</t>
  </si>
  <si>
    <t>1998</t>
  </si>
  <si>
    <t>1999</t>
  </si>
  <si>
    <t>2000</t>
  </si>
  <si>
    <t>刘鹏</t>
  </si>
  <si>
    <t>其他</t>
  </si>
  <si>
    <t>工号</t>
    <phoneticPr fontId="24" type="noConversion"/>
  </si>
  <si>
    <t>190078</t>
  </si>
  <si>
    <t>003593</t>
  </si>
  <si>
    <t>160033</t>
  </si>
  <si>
    <t>006757</t>
  </si>
  <si>
    <t>006379</t>
  </si>
  <si>
    <t>005826</t>
  </si>
  <si>
    <t>006411</t>
  </si>
  <si>
    <t>006158</t>
  </si>
  <si>
    <t>006168</t>
  </si>
  <si>
    <t>006414</t>
  </si>
  <si>
    <t>007320</t>
  </si>
  <si>
    <t>130129</t>
  </si>
  <si>
    <t>006634</t>
  </si>
  <si>
    <t>006322</t>
  </si>
  <si>
    <t>006393</t>
  </si>
  <si>
    <t>006877</t>
  </si>
  <si>
    <t>150062</t>
  </si>
  <si>
    <t>130118</t>
  </si>
  <si>
    <t>190004</t>
  </si>
  <si>
    <t>110132</t>
  </si>
  <si>
    <t>170120</t>
  </si>
  <si>
    <t>170112</t>
  </si>
  <si>
    <t>130057</t>
  </si>
  <si>
    <t>007206</t>
  </si>
  <si>
    <t>注意：表格中的空白信息均需要填报；为保证此次信息采集格式的准确性，除了摘要和姓名以外，其余信息均为下拉菜单点选填报。</t>
    <phoneticPr fontId="24" type="noConversion"/>
  </si>
  <si>
    <t>300102261201</t>
  </si>
  <si>
    <t>300102261202</t>
  </si>
  <si>
    <t>300102211201</t>
  </si>
  <si>
    <t>300102211202</t>
  </si>
  <si>
    <t>300102211203</t>
  </si>
  <si>
    <t>300102211204</t>
  </si>
  <si>
    <t>300102211205</t>
  </si>
  <si>
    <t>300102251201</t>
  </si>
  <si>
    <t>300102341201</t>
  </si>
  <si>
    <t>300102251202</t>
  </si>
  <si>
    <t>300102251203</t>
  </si>
  <si>
    <t>300102251204</t>
  </si>
  <si>
    <t>300102281201</t>
  </si>
  <si>
    <t>300102281202</t>
  </si>
  <si>
    <t>300102281203</t>
  </si>
  <si>
    <t>300102281204</t>
  </si>
  <si>
    <t>300102281205</t>
  </si>
  <si>
    <t>300102281206</t>
  </si>
  <si>
    <t>300102411201</t>
  </si>
  <si>
    <t>300102121201</t>
  </si>
  <si>
    <t>300102221201</t>
  </si>
  <si>
    <t>300102221202</t>
  </si>
  <si>
    <t>300102291201</t>
  </si>
  <si>
    <t>300102241201</t>
  </si>
  <si>
    <t>300102241202</t>
  </si>
  <si>
    <t>300102271201</t>
  </si>
  <si>
    <t>300102271202</t>
  </si>
  <si>
    <t>300102271203</t>
  </si>
  <si>
    <t>300102271204</t>
  </si>
  <si>
    <t>300102271205</t>
  </si>
  <si>
    <t>300102271206</t>
  </si>
  <si>
    <t>300102271207</t>
  </si>
  <si>
    <t>300102271208</t>
  </si>
  <si>
    <t>300102271209</t>
  </si>
  <si>
    <t>300102271301</t>
  </si>
  <si>
    <t>300102261301</t>
  </si>
  <si>
    <t>300102211301</t>
  </si>
  <si>
    <t>300102221301</t>
  </si>
  <si>
    <t>300102211302</t>
  </si>
  <si>
    <t>300102281301</t>
  </si>
  <si>
    <t>300102261302</t>
  </si>
  <si>
    <t>300102221302</t>
  </si>
  <si>
    <t>300102251301</t>
  </si>
  <si>
    <t>300102241301</t>
  </si>
  <si>
    <t>300102341303</t>
  </si>
  <si>
    <t>300102231301</t>
  </si>
  <si>
    <t>300102271302</t>
  </si>
  <si>
    <t>300102211307</t>
  </si>
  <si>
    <t>300102241305</t>
  </si>
  <si>
    <t>300102281303</t>
  </si>
  <si>
    <t>材料学院创新实践团队</t>
  </si>
  <si>
    <t>轻金属表面强化</t>
  </si>
  <si>
    <t xml:space="preserve">基于凝液层的沥青材料界面冻粘机制研究 </t>
  </si>
  <si>
    <t xml:space="preserve">轻量化金属基复合材料结构功能一体化设计、制备与工程化应用研究       </t>
  </si>
  <si>
    <t xml:space="preserve">无铅压电柔性路用结构功能一体化的复合材料设计及应用   </t>
  </si>
  <si>
    <t xml:space="preserve"> 多场耦合无机材料合成 </t>
  </si>
  <si>
    <t>材料学院</t>
  </si>
  <si>
    <t>190165</t>
  </si>
  <si>
    <t>190166</t>
  </si>
  <si>
    <t>马鹏辉</t>
  </si>
  <si>
    <t>200065</t>
  </si>
  <si>
    <t>谢丹妮</t>
  </si>
  <si>
    <t>胡波</t>
  </si>
  <si>
    <t>110115</t>
  </si>
  <si>
    <t>140133</t>
  </si>
  <si>
    <t>200003</t>
  </si>
  <si>
    <t>190159</t>
  </si>
  <si>
    <t>200102</t>
  </si>
  <si>
    <t>200056</t>
  </si>
  <si>
    <t>190161</t>
  </si>
  <si>
    <t>刘明</t>
  </si>
  <si>
    <t>王振</t>
  </si>
  <si>
    <t>200053</t>
  </si>
  <si>
    <t>190167</t>
  </si>
  <si>
    <t>190060</t>
  </si>
  <si>
    <t>200097</t>
  </si>
  <si>
    <t>周建美</t>
  </si>
  <si>
    <t>140104</t>
  </si>
  <si>
    <t>徐强</t>
  </si>
  <si>
    <t>150009</t>
  </si>
  <si>
    <t>段兰</t>
  </si>
  <si>
    <t>130004</t>
  </si>
  <si>
    <t>闫标</t>
  </si>
  <si>
    <t>180140</t>
  </si>
  <si>
    <t>刘状壮</t>
  </si>
  <si>
    <t>160147</t>
  </si>
  <si>
    <t>任锐</t>
  </si>
  <si>
    <t>140149</t>
  </si>
  <si>
    <t>范祥</t>
  </si>
  <si>
    <t>150033</t>
  </si>
  <si>
    <t>耿麒</t>
  </si>
  <si>
    <t>170029</t>
  </si>
  <si>
    <t>赵睿英</t>
  </si>
  <si>
    <t>150107</t>
  </si>
  <si>
    <t>夏晓华</t>
  </si>
  <si>
    <t>150113</t>
  </si>
  <si>
    <t>汪学斌</t>
  </si>
  <si>
    <t>170043</t>
  </si>
  <si>
    <t>何皎洁</t>
  </si>
  <si>
    <t>170098</t>
  </si>
  <si>
    <t>张亚国</t>
  </si>
  <si>
    <t>160026</t>
  </si>
  <si>
    <t>黄沛</t>
  </si>
  <si>
    <t>150014</t>
  </si>
  <si>
    <t>吕晶</t>
  </si>
  <si>
    <t>120035</t>
  </si>
  <si>
    <t>管宇</t>
  </si>
  <si>
    <t>160092</t>
  </si>
  <si>
    <t>刘钦</t>
  </si>
  <si>
    <t>120009</t>
  </si>
  <si>
    <t>马西娜</t>
  </si>
  <si>
    <t>160070</t>
  </si>
  <si>
    <t>何安</t>
  </si>
  <si>
    <t>160102</t>
  </si>
  <si>
    <t>朱国华</t>
  </si>
  <si>
    <t>180085</t>
  </si>
  <si>
    <t>解少博</t>
  </si>
  <si>
    <t>110028</t>
  </si>
  <si>
    <t>黄立辉</t>
  </si>
  <si>
    <t>150028</t>
  </si>
  <si>
    <t>陈婷</t>
  </si>
  <si>
    <t>110063</t>
  </si>
  <si>
    <t>张朝阳</t>
  </si>
  <si>
    <t>130106</t>
  </si>
  <si>
    <t>栾燕</t>
  </si>
  <si>
    <t>140115</t>
  </si>
  <si>
    <t>王辉</t>
  </si>
  <si>
    <t>160076</t>
  </si>
  <si>
    <t>180141</t>
  </si>
  <si>
    <t>陈璟元</t>
  </si>
  <si>
    <t>150099</t>
  </si>
  <si>
    <t>周伟</t>
  </si>
  <si>
    <t>170014</t>
  </si>
  <si>
    <t>林鑫</t>
  </si>
  <si>
    <t>150070</t>
  </si>
  <si>
    <t>陈有炘</t>
  </si>
  <si>
    <t>150093</t>
  </si>
  <si>
    <t>王梦玺</t>
  </si>
  <si>
    <t>130075</t>
  </si>
  <si>
    <t>赵联党</t>
  </si>
  <si>
    <t>180079</t>
  </si>
  <si>
    <t>吴付威</t>
  </si>
  <si>
    <t>120077</t>
  </si>
  <si>
    <t>黄观文</t>
  </si>
  <si>
    <t>130001</t>
  </si>
  <si>
    <t>张久鹏</t>
  </si>
  <si>
    <t>007273</t>
  </si>
  <si>
    <t>马建</t>
  </si>
  <si>
    <t>003086</t>
  </si>
  <si>
    <t>包卫星</t>
  </si>
  <si>
    <t>190089</t>
  </si>
  <si>
    <t>吴涛</t>
  </si>
  <si>
    <t>006732</t>
  </si>
  <si>
    <t>张勤</t>
  </si>
  <si>
    <t>003321</t>
  </si>
  <si>
    <t>程海鹰</t>
  </si>
  <si>
    <t>段宗涛</t>
  </si>
  <si>
    <t>006972</t>
  </si>
  <si>
    <t>王元庆</t>
  </si>
  <si>
    <t>004823</t>
  </si>
  <si>
    <t>邹小伟</t>
  </si>
  <si>
    <t>200125</t>
  </si>
  <si>
    <t>吴昌志</t>
  </si>
  <si>
    <t>200063</t>
  </si>
  <si>
    <t>韩振强</t>
  </si>
  <si>
    <t>200127</t>
  </si>
  <si>
    <t>邢国华</t>
  </si>
  <si>
    <t>100067</t>
  </si>
  <si>
    <t>100052</t>
  </si>
  <si>
    <t>200039</t>
  </si>
  <si>
    <t>200086</t>
  </si>
  <si>
    <t>高赢</t>
  </si>
  <si>
    <t>姚振兴</t>
  </si>
  <si>
    <t>006899</t>
  </si>
  <si>
    <t>210004</t>
  </si>
  <si>
    <t>170117</t>
  </si>
  <si>
    <t>150102</t>
  </si>
  <si>
    <t>006609</t>
  </si>
  <si>
    <t>006635</t>
  </si>
  <si>
    <t>005955</t>
  </si>
  <si>
    <t>006403</t>
  </si>
  <si>
    <t>运输学院</t>
    <phoneticPr fontId="29" type="noConversion"/>
  </si>
  <si>
    <t>土地学院</t>
    <phoneticPr fontId="29" type="noConversion"/>
  </si>
  <si>
    <t>道路基础设施数字化教育部工程研究中心</t>
  </si>
  <si>
    <t>旱区地球关键带多尺度多变量科学教育部野外科学观测研究站</t>
  </si>
  <si>
    <t>黄土高原水循环与地质环境教育部野外科学观测研究站</t>
  </si>
  <si>
    <t>生态安全屏障区交通网设施管控及循环修复技术交通运输行业重点实验室</t>
  </si>
  <si>
    <t>寒冷地区隧道气象与结构力学状态交通运输行业野外科学观测研究基地</t>
  </si>
  <si>
    <t>国家安全与高校意识形态教育研究基地</t>
  </si>
  <si>
    <t>陕西省公众科学素质与公共政策研究中心</t>
  </si>
  <si>
    <t>交通强国科普教育基地</t>
  </si>
  <si>
    <t>陕西文化发展与融合创新智库</t>
  </si>
  <si>
    <t>绿色工程与可持续发展研究中心</t>
  </si>
  <si>
    <t>综合运输发展研究中心</t>
    <phoneticPr fontId="25" type="noConversion"/>
  </si>
  <si>
    <t>长安大学交通运输战略与公共政策研究中心</t>
  </si>
  <si>
    <t>西安市综合交通大数据融合利用与协同管控重点实验室</t>
  </si>
  <si>
    <t>西安市关键金属成矿与高效利用重点实验室</t>
  </si>
  <si>
    <t>西安市交通基础设施智能化管理重点实验室</t>
  </si>
  <si>
    <t>西安市城镇低碳建设重点实验室</t>
  </si>
  <si>
    <t>土木工程基础设施防灾国际联合研究中心</t>
  </si>
  <si>
    <t>多场耦合工况下混凝土损伤机理研究</t>
  </si>
  <si>
    <t>复杂地质模型广域电磁法反演</t>
  </si>
  <si>
    <t>干湿-冻融耦合作用充填节理动力特性研究</t>
  </si>
  <si>
    <t>重型载货汽车长下坡制动主动控制系统研究</t>
  </si>
  <si>
    <t>中天山新元古代岩浆作用及全球构造意义</t>
  </si>
  <si>
    <t>多孔沥青路面性能与功能全寿命周期</t>
  </si>
  <si>
    <t>交通运输多源碳排放测算与碳达峰预测研究</t>
  </si>
  <si>
    <t>隧道扩挖施工安全控制</t>
  </si>
  <si>
    <t xml:space="preserve"> 装备电动化在途能源补给</t>
  </si>
  <si>
    <t>山东碳酸岩稀土矿</t>
  </si>
  <si>
    <t>黄土增减湿循环下管片力学行为与病害研究</t>
  </si>
  <si>
    <t>5G车辆网下数据可靠性研究</t>
  </si>
  <si>
    <t>地学知识约束及异质特征融合的黄土滑坡识别</t>
  </si>
  <si>
    <t>多层冷弯型钢框墙复合结构的抗侧力性能研究</t>
  </si>
  <si>
    <t>自动驾驶专用道关键技术研究</t>
  </si>
  <si>
    <t>车辆检测跟踪关键技术</t>
  </si>
  <si>
    <t>川藏铁路广域地质灾害智能探测</t>
  </si>
  <si>
    <t>公路智能选线空间关系与案例推理</t>
  </si>
  <si>
    <t>隧道群驾驶人认知机理及智能决策技术</t>
  </si>
  <si>
    <t>GFRP-钢复合筋混凝土梁受弯性能研究</t>
  </si>
  <si>
    <t>黄土隧道支护结构新体系稳定性分析与控制</t>
  </si>
  <si>
    <t>未来交通系统韧性研究</t>
  </si>
  <si>
    <t>钻孔爆破中起爆方式的影响作用规律</t>
  </si>
  <si>
    <t>宣龙式铁矿成因机制</t>
  </si>
  <si>
    <t>道面沥青混合料施工特性及力学行为</t>
  </si>
  <si>
    <t>航空差动齿轮传动系统数模协同诊断研究</t>
  </si>
  <si>
    <t>挡墙典型位移模式下非饱和黄土压力试验研究</t>
  </si>
  <si>
    <t>层状硬岩地下工程灾变预测与评估</t>
  </si>
  <si>
    <t>颗粒形态演变对粒料回弹模量影响规律研究</t>
  </si>
  <si>
    <t>超大跨悬索桥地震荷载组合分项系数研究</t>
  </si>
  <si>
    <t>路面车辙积水动态表征与行车安全评价</t>
  </si>
  <si>
    <t>干湿循环作用下纤维加筋膨胀土的抗裂性能</t>
  </si>
  <si>
    <t>新型纳米结构调控</t>
  </si>
  <si>
    <t>强震下高强钢框架结构延性断裂机理研究</t>
  </si>
  <si>
    <t>UHPC-RAC预制柱协同工作及抗震设计</t>
  </si>
  <si>
    <t>商用车辆发动机低碳互补燃烧关键技术研究</t>
  </si>
  <si>
    <t>南蒙古石炭纪火山碎屑岩年代学研究</t>
  </si>
  <si>
    <t>液态金属电液驱动</t>
  </si>
  <si>
    <t>薄壁结构微裂纹损伤超声导波识别研究</t>
  </si>
  <si>
    <t>代数和数论在经典编码和量子码中的应用</t>
  </si>
  <si>
    <t>泡沫温再生融合机理与性能研究</t>
  </si>
  <si>
    <t>黄土高原淤地坝梯田遥感监测</t>
  </si>
  <si>
    <t>网约车与公共交通协同运行调控方法研究</t>
  </si>
  <si>
    <t>黄河流域地面沉降时空分布与机理研究</t>
  </si>
  <si>
    <t>钢-MPC叠合板组合梁</t>
  </si>
  <si>
    <t>独居石裂变径迹蚀刻实验及U含量测试方法</t>
  </si>
  <si>
    <t>互层岩体非协调变形及破裂</t>
  </si>
  <si>
    <t>复杂下垫面蒸散发动力学机制研究</t>
  </si>
  <si>
    <t>蒙中新近纪植物化石宝库形成机制</t>
  </si>
  <si>
    <t>青藏高原冰冻圈灾害监测技术研究</t>
  </si>
  <si>
    <t>盆地热构造综合研究</t>
  </si>
  <si>
    <t>新时代陕西省乡村产业振兴发展研究</t>
  </si>
  <si>
    <t>泥石流冲击公路路基</t>
  </si>
  <si>
    <t>多模态异质人脸识别问题研究</t>
  </si>
  <si>
    <t>连续出口引导设施优化设计</t>
  </si>
  <si>
    <t>泥浆泵剩余使用寿命预测</t>
  </si>
  <si>
    <t>碳化钒对尿素电氧化Ni基催化剂的调控机制</t>
  </si>
  <si>
    <t>基于多参数校验的旱区湖泊演变耦合模拟研究</t>
  </si>
  <si>
    <t>复合翼无人机总体多学科优化设计方法研究</t>
  </si>
  <si>
    <t>含损复材疲劳本构及原位表征方法研究</t>
  </si>
  <si>
    <t>考虑热耦合的燃料电池动力系统能量管理策略</t>
  </si>
  <si>
    <t>时间域航空电磁三维自适应反演</t>
  </si>
  <si>
    <t>石墨烯增强梯度梁结构力学性能预示方法研究</t>
  </si>
  <si>
    <t>燃料电池膜电极界面传质调控及故障预测</t>
  </si>
  <si>
    <t>电动汽车充放电“双碳”实现机理研究</t>
  </si>
  <si>
    <t>多智能体微电网设计方法研究</t>
  </si>
  <si>
    <t>面向流动势场构筑的高速轴承润滑增效研究</t>
  </si>
  <si>
    <t>异质环境中非局部扩散方程的过渡波</t>
  </si>
  <si>
    <t>多种群竞争合作扩散系统的时空传播研究</t>
  </si>
  <si>
    <t>多阶面波成像串扰问题及其解决方法</t>
  </si>
  <si>
    <t>区域化可交易通行权策略优化及评价</t>
  </si>
  <si>
    <t>焊钉连接件应力-应变本构及断裂准则研究</t>
  </si>
  <si>
    <t>EGR对双燃料发动机颗粒理化特性影响研究</t>
  </si>
  <si>
    <t>非常态条件下城轨短时客流预测研究</t>
  </si>
  <si>
    <t>Gofar转换断层带体波Q值结构研究</t>
  </si>
  <si>
    <t>复杂观察性数据的贝叶斯因果推断方法研究</t>
  </si>
  <si>
    <t>组合梁温度作用地域差异与计算方法研究</t>
  </si>
  <si>
    <t>钒钛镍合金的液态热物性及结构研究</t>
  </si>
  <si>
    <t>水轮发电机组过渡过程水机电耦合机制研究</t>
  </si>
  <si>
    <t>准确测定地质样品中Li、Mg同位素组成</t>
  </si>
  <si>
    <t>易死锁制造装配系统的优化调度方法研究</t>
  </si>
  <si>
    <t>竖向地震动衰减关系研究</t>
  </si>
  <si>
    <t>硝态氮氨化与厌氧氨氧化耦合脱氮机制研究</t>
  </si>
  <si>
    <t>“一带一路”沿线国家低碳交通实现路径研究</t>
  </si>
  <si>
    <t>考虑电网约束的无人驾驶车辆共享系统优化</t>
  </si>
  <si>
    <t>共驾模式下意图理解与混合智能控制研究</t>
  </si>
  <si>
    <t>高速铁路可达性空间效应研究</t>
  </si>
  <si>
    <t>北天山四棵树岩体成因及对基底属性的约束</t>
  </si>
  <si>
    <t>高速铁路冰雪积聚与飞溅问题机理研究</t>
  </si>
  <si>
    <t>混合料中沥青老化程度原位判别研究</t>
  </si>
  <si>
    <t>基于粒子法的高压水射流冲击混凝土问题研究</t>
  </si>
  <si>
    <t>城轨列车开行方案智能关键技术</t>
  </si>
  <si>
    <t>激光冲击处理耐候钢锈层稳定机理研究</t>
  </si>
  <si>
    <t>沥青混合料压实的细观机理研究</t>
  </si>
  <si>
    <t>沥青路面热风微波复合加热机理</t>
  </si>
  <si>
    <t>冻土复合路基传热机理与性能优化研究</t>
  </si>
  <si>
    <t>非牛顿-牛顿两相流问题的数值模拟研究</t>
  </si>
  <si>
    <t>部分抗剪连接组合梁负弯区受力性能影响研究</t>
  </si>
  <si>
    <t>高温后BFRC动态力学性能及损伤演化</t>
  </si>
  <si>
    <t>重大疫情个体追踪、溯源与交通管控方法</t>
  </si>
  <si>
    <t>高强金属棒料电磁辅助高速精密剪切断裂机理</t>
  </si>
  <si>
    <t>高强钢高温后力学性能与本构理论研究</t>
  </si>
  <si>
    <t>轻质材料车身结构碰撞吸能机制及设计方法</t>
  </si>
  <si>
    <t>电晕稳定开关绝缘恢复问题研究</t>
  </si>
  <si>
    <t>基于复杂网络的渭河流域乡村聚落韧性机理</t>
  </si>
  <si>
    <t>应用分布式农业水文模型评估喷灌的适用性</t>
  </si>
  <si>
    <t>水中酚类有机污染物的高级氧化降解机制</t>
  </si>
  <si>
    <t>增材制造复材的损伤机理与数据驱动优化设计</t>
  </si>
  <si>
    <t>湟水流域氮的污染风险评估及防治体系研究</t>
  </si>
  <si>
    <t>自动驾驶合乘出租车系统移动链调度与仿真</t>
  </si>
  <si>
    <t>基于检测工况的电池健康状态快速诊断</t>
  </si>
  <si>
    <t>城市轨道交通客流与土地利用时空协同研究</t>
  </si>
  <si>
    <t>OWHTO固定系统定制化设计研究</t>
  </si>
  <si>
    <t>超细纳米添加剂强化重力流超滤性能的研究</t>
  </si>
  <si>
    <t>变化环境下基于非平稳性动态特征的水文模型</t>
  </si>
  <si>
    <t>毛乌素沙地冻融过程沙柳耗水特性研究</t>
  </si>
  <si>
    <t>关中盆地高时空分辨率PM2.5跃移研究</t>
  </si>
  <si>
    <t>入口匝道上游动态可变限速管控策略</t>
  </si>
  <si>
    <t>土质弃渣场滑坡-泥流形成机理研究</t>
  </si>
  <si>
    <t>基于机器视觉的城市交通参数实时感知技术</t>
  </si>
  <si>
    <t>Quantale与量化Domain理论</t>
  </si>
  <si>
    <t>生物柴油混合燃料闪沸雾化机理研究</t>
  </si>
  <si>
    <t>薄壁零件铣削颤振预测与监测研究</t>
  </si>
  <si>
    <t>车网互动背景下电动汽车购买决策机理研究</t>
  </si>
  <si>
    <t>驾驶员应急操纵对载重车辆侧翻的影响</t>
  </si>
  <si>
    <t>冷弯型钢管柱蒙皮钢板剪力墙抗震性能研究</t>
  </si>
  <si>
    <t>理论研究•OH与平行三链DNA反应机理</t>
  </si>
  <si>
    <t>弯道行车安全优化方法</t>
  </si>
  <si>
    <t>变质层-杂质耦合的齿轮接触疲劳寿命评估</t>
  </si>
  <si>
    <t>人机协同稳定性控制策略研究</t>
  </si>
  <si>
    <t>分数阶扩散方程的系数反问题研究</t>
  </si>
  <si>
    <t>垃圾与煤富氧共燃含氯污染物生成机制研究</t>
  </si>
  <si>
    <t>基于多源交通数据的无人车协同感知</t>
  </si>
  <si>
    <t>低压力下液滴撞击坑坍缩的动力学更替机理</t>
  </si>
  <si>
    <t>复合陶瓷中层间异质结声子振动影响机理</t>
  </si>
  <si>
    <t>复杂非线性系统的振动抑制行为研究</t>
  </si>
  <si>
    <t>基于超声检测的圆柱滚子轴承运行状态评估</t>
  </si>
  <si>
    <t>大跨径桥梁阵风系数研究及可靠度分析</t>
  </si>
  <si>
    <t>非均匀恒化器中微生物絮凝的动力学分析</t>
  </si>
  <si>
    <t>客运车辆关键性能虚拟测试</t>
  </si>
  <si>
    <t>多源数据驱动优化设计方法及其应用研究</t>
  </si>
  <si>
    <t>高强铝合金筋预应力混凝土梁桥力学性能研究</t>
  </si>
  <si>
    <t>不可压缩流体力学方程组的适定性研究</t>
  </si>
  <si>
    <t>实时GNSS滑坡监测高可靠算法研究</t>
  </si>
  <si>
    <t>大规模光伏电解制氢系统耦合技术研究</t>
  </si>
  <si>
    <t>斜齿轮传动系统修形稳健设计及其稳健性评估</t>
  </si>
  <si>
    <t>数据驱动的汽车可靠性评估及运营决策技术</t>
  </si>
  <si>
    <t>随机车载下桥梁缆索腐蚀疲劳劣化评估</t>
  </si>
  <si>
    <t>建筑垃圾路堤状态演化及长期变形规律研究</t>
  </si>
  <si>
    <t>众源数据驱动下路基沉降预测研究</t>
  </si>
  <si>
    <t>运营期悬索桥纵向服役性能评估及减振优化</t>
  </si>
  <si>
    <t>整体式桥台后填土的循环力学行为</t>
  </si>
  <si>
    <t>脆性吸能桥梁防撞结构机理及应用研究</t>
  </si>
  <si>
    <t>时间压力驾驶情境下风险行为干预方法研究</t>
  </si>
  <si>
    <t>危货运输事故致因辨识及传播研究</t>
  </si>
  <si>
    <t>生物柴油颗粒物氧化特性与多参数相关性</t>
  </si>
  <si>
    <t>双燃料转子发动机互补燃烧及优化控制</t>
  </si>
  <si>
    <t>基于层流等离子体束的斗齿表面强化机理</t>
  </si>
  <si>
    <t>高强钢板热辅助渐进折弯回弹动态优化方法</t>
  </si>
  <si>
    <t>架桥机焊接结构力学性能表征方法研究</t>
  </si>
  <si>
    <t>捕雾成水材料合成及其在干旱地区性能研究</t>
  </si>
  <si>
    <t>微生物纳米铁植物修复铬污染土壤研究</t>
  </si>
  <si>
    <t>矿物基改性多孔材料对砷的修复效应研究</t>
  </si>
  <si>
    <t>工矿区农田土壤重金属高光谱遥感反演研究</t>
  </si>
  <si>
    <t>低成本车辆DOA估计算法研究</t>
  </si>
  <si>
    <t>生态砌体墙抗震-隔热性能及优化设计理论</t>
  </si>
  <si>
    <t>路面养护智慧决策方法研究</t>
  </si>
  <si>
    <t>寒冷地区特长公路隧道洞内温度计算方法研究</t>
  </si>
  <si>
    <t>弹性智慧公路信息物理系统建模与评估技术</t>
  </si>
  <si>
    <t>高地应力软岩隧道大变形灾害控制</t>
  </si>
  <si>
    <t>在役缆索承重桥梁的防灾缓冲机制与韧性评估</t>
  </si>
  <si>
    <t>热力双诱导微胶囊及沥青多尺度愈合机理</t>
  </si>
  <si>
    <t>钢结构桥梁长寿命智能防火</t>
  </si>
  <si>
    <t>高地应力软岩隧道变形预测</t>
  </si>
  <si>
    <t>高陡边坡便道设计与建造</t>
  </si>
  <si>
    <t>绿色智能装配式压电发电路面技术开发</t>
  </si>
  <si>
    <t>混凝土桥梁抗冲击韧性防护与性能提升</t>
  </si>
  <si>
    <t>基于无缝技术的在役桥梁服役性能提升</t>
  </si>
  <si>
    <t>智能沥青路面材料设计与性能研究</t>
  </si>
  <si>
    <t>耐候钢桥梁腐蚀-疲劳损伤研究</t>
  </si>
  <si>
    <t>黄河流域野外试验场及装备关键技术</t>
  </si>
  <si>
    <t>机理与大数据协同的黄河流域灾害智能识别</t>
  </si>
  <si>
    <t>黄河干流地表水—地下水相互作用及转化研究</t>
  </si>
  <si>
    <t>黄河流域活动断裂对河域的控制作用研究</t>
  </si>
  <si>
    <t>黄河流域地貌演化及其影响研究</t>
  </si>
  <si>
    <t>黄河流域生态屏障研究</t>
  </si>
  <si>
    <t>黄河上游巨型滑坡复活机制及其灾害效应研究</t>
  </si>
  <si>
    <t>黄河上游水电工程库岸滑坡形成机制研究</t>
  </si>
  <si>
    <t>黄河上游岩土体水敏性时空变化规律研究</t>
  </si>
  <si>
    <t>黄河上游水电工程建设对生态环境的影响</t>
  </si>
  <si>
    <t>流域地质景观调查研究与高质量建设</t>
  </si>
  <si>
    <t>黄河流域多维度生态环境遥感监测</t>
  </si>
  <si>
    <t>黄河上游断裂运动特征与地壳应力状态研究</t>
  </si>
  <si>
    <t>黄河上游巨型滑坡形成演化过程及动力学机制</t>
  </si>
  <si>
    <t>黄河流域典型水源保护区生态屏障研究</t>
  </si>
  <si>
    <t>黄河流域脆弱区水文生态安全研究</t>
  </si>
  <si>
    <t>黄河流域科学研究编图：中国区域大地构造图</t>
  </si>
  <si>
    <t>与智能感知相融合的交通集能材料与系统设计</t>
  </si>
  <si>
    <t>高原复杂环境下混凝土耐久性设计</t>
  </si>
  <si>
    <t>碳基高分子薄膜构建及水净化关键技术研究</t>
  </si>
  <si>
    <t>清洁能源储存与能量转化功能高分子复合材料</t>
  </si>
  <si>
    <t>多场条件下自感知道路材料创制</t>
  </si>
  <si>
    <t>先进陶瓷多功能设计、制备与路用性能研究</t>
  </si>
  <si>
    <t>有色金属表面高耐磨涂层制备及应用</t>
  </si>
  <si>
    <t>高岭石基光催化剂的制备及其在环境中的应用</t>
  </si>
  <si>
    <t>黄土高原静态液化型滑坡失稳机理与启滑判据</t>
  </si>
  <si>
    <t>岩石损伤混沌特性</t>
  </si>
  <si>
    <t>木质素增值化实验及计算</t>
  </si>
  <si>
    <t>基于多平台激光雷达的田间玉米表型监测研究</t>
  </si>
  <si>
    <t>自动驾驶专用道</t>
  </si>
  <si>
    <t>高精度实时卫星钟差算法改进研究</t>
  </si>
  <si>
    <t>粘土矿物吸附过程中镁同位素的分馏机理研究</t>
  </si>
  <si>
    <t>循环井微纳米气泡传输及对地下水污染物修复</t>
  </si>
  <si>
    <t>工程车辆电池管理系统</t>
  </si>
  <si>
    <t>盾构偏移注浆控制</t>
  </si>
  <si>
    <t>流域三生空间协同管控研究</t>
  </si>
  <si>
    <t>高原水泥基材料</t>
  </si>
  <si>
    <t>行车荷载动态感知</t>
  </si>
  <si>
    <t>空气污染环境下考虑通勤者健康的交通管控</t>
  </si>
  <si>
    <t>冷弯型钢框墙结构</t>
  </si>
  <si>
    <t>岩体损伤机理研究</t>
  </si>
  <si>
    <t>反演分析及灾害预测</t>
  </si>
  <si>
    <t>相变调温沥青路面</t>
  </si>
  <si>
    <t>橡胶沥青老化再生</t>
  </si>
  <si>
    <t>路堑边坡卸载损伤机制</t>
  </si>
  <si>
    <t>隧道衬砌结构与防排水</t>
  </si>
  <si>
    <t>RAP 性能快速检测研究</t>
  </si>
  <si>
    <t>WE-EA基道面修复材料</t>
  </si>
  <si>
    <t>公路学院创新实践团队</t>
  </si>
  <si>
    <t>汽车学院创新实践团队</t>
  </si>
  <si>
    <t>机械学院创新实践团队</t>
  </si>
  <si>
    <t>经管学院创新实践团队</t>
  </si>
  <si>
    <t>电控学院创新实践团队</t>
  </si>
  <si>
    <t>信息学院创新实践团队</t>
  </si>
  <si>
    <t>地测学院创新实践团队</t>
  </si>
  <si>
    <t>资源学院创新实践团队</t>
  </si>
  <si>
    <t>建工学院创新实践团队</t>
  </si>
  <si>
    <t>水环学院创新实践团队</t>
  </si>
  <si>
    <t>建筑学院创新实践团队</t>
  </si>
  <si>
    <t>运输学院创新实践团队</t>
  </si>
  <si>
    <t>土地学院创新实践团队</t>
  </si>
  <si>
    <t>马克思主义学院创新实践团队</t>
  </si>
  <si>
    <t>人文学院创新实践团队</t>
  </si>
  <si>
    <t>理学院创新实践团队</t>
  </si>
  <si>
    <t>外语学院创新实践团队</t>
  </si>
  <si>
    <t>体育系创新实践团队</t>
  </si>
  <si>
    <t>国际交通学院创新实践团队</t>
  </si>
  <si>
    <t>大尺度复杂模型瞬变电磁三维模型降阶正演</t>
  </si>
  <si>
    <t>地下综合管廊整体穿越活动地裂缝适宜性分析</t>
  </si>
  <si>
    <t>耐候钢桥稳定锈层形成机理与锈层评价方法</t>
  </si>
  <si>
    <t>钢-混组合桥墩抗震性能及设计方法研究</t>
  </si>
  <si>
    <t>高寒高海拔地区硅酸盐水泥硬化特征开裂行为</t>
  </si>
  <si>
    <t>公路隧道火灾烟气输运特性与安全疏散可靠性</t>
  </si>
  <si>
    <t>水-动荷载耦合作用下软弱结构面抗剪阻力</t>
  </si>
  <si>
    <t>TBM波纹式刀盘临空破岩细观机理</t>
  </si>
  <si>
    <t>多层级驾驶自动化车辆混行环境下交通流建模</t>
  </si>
  <si>
    <t>不确定柔性机械臂柔顺控制方法研究</t>
  </si>
  <si>
    <t>桥梁拉索表面损伤检测技术研究</t>
  </si>
  <si>
    <t>硬岩振动冲击复合破岩过程及其载荷特性研究</t>
  </si>
  <si>
    <t>铈基磷吸附纳米颗粒流化床构建及效能研究</t>
  </si>
  <si>
    <t>斜坡毛细屏障的防渗机理及固坡技术研究</t>
  </si>
  <si>
    <t>疏排桩-鱼腹梁支护体系受力变形特性研究</t>
  </si>
  <si>
    <t>积雪融冻作用下土遗址劣化过程与机理研究</t>
  </si>
  <si>
    <t>冷弯薄壁型钢开洞组合楼盖受力机理</t>
  </si>
  <si>
    <t>高地应力层状软岩隧道大变形灾变机制研究</t>
  </si>
  <si>
    <t>绿地-建筑景观格局对大气细颗粒物扩散机制</t>
  </si>
  <si>
    <t>高温超导复合带材的疲劳损伤效应</t>
  </si>
  <si>
    <t>混杂纤维复合材料薄壁结构耐撞性能设计</t>
  </si>
  <si>
    <t>自动驾驶插电式混合动力汽车多目标协同控制</t>
  </si>
  <si>
    <t>SVOCs归趋机制研究及其暴露评估中应用</t>
  </si>
  <si>
    <t>基于深度学习的非约束图像特征优化识别方法</t>
  </si>
  <si>
    <t>长大桥隧多相机大范围交通目标实时实景重建</t>
  </si>
  <si>
    <t>磁铁矿和黄铁矿原位微量元素方法研究及应用</t>
  </si>
  <si>
    <t>Cu同位素示踪富CH4斑岩系统中Cu运移</t>
  </si>
  <si>
    <t>斑岩锡铜成矿作用与成矿过程</t>
  </si>
  <si>
    <t>火山岩与侵入岩成因联系及富硅岩浆演化机制</t>
  </si>
  <si>
    <t>低渗透油藏活性碳化水驱提高采收率技术研究</t>
  </si>
  <si>
    <t>斑岩铜/金成矿体系中纳米金颗粒特征及成因</t>
  </si>
  <si>
    <t>伊犁地块北缘早-中泥盆世岩浆活制约</t>
  </si>
  <si>
    <t>地幔源区性质对成矿过程的制约</t>
  </si>
  <si>
    <t>北秦岭中酸性小岩体的岩浆属性与成矿作用</t>
  </si>
  <si>
    <t>公路基础设施建设工程项目群风险协同管理及应对策略研究</t>
  </si>
  <si>
    <t>地质灾害的早期识别，监测与预警系统</t>
  </si>
  <si>
    <t>汽车尾气道路净化关键技术研究</t>
  </si>
  <si>
    <t>桥梁缆索疲劳性能与设计方法研究</t>
  </si>
  <si>
    <t>基于加速加载试验的倒装沥青路面力学模型</t>
  </si>
  <si>
    <t>表生作用与关键金属成矿理论研究</t>
  </si>
  <si>
    <t>道路病害智能修复平台</t>
  </si>
  <si>
    <t>高性能组合结构桥梁设计理论与建养技术</t>
  </si>
  <si>
    <t>高速公路路产数据全息感知技术研究与应用</t>
  </si>
  <si>
    <t>光电功能材料在能源与环境中的应用研究</t>
  </si>
  <si>
    <t>基于线上大数据的电动汽车检测技术研究</t>
  </si>
  <si>
    <t>高寒区盐渍化冻土路基水盐迁移及灾变机理</t>
  </si>
  <si>
    <t>灾害监防中的大地测量空基关键技术</t>
  </si>
  <si>
    <t>基于乘坐舒适感受的自动驾驶运动控制研究</t>
  </si>
  <si>
    <t>工程结构性能提升与控制</t>
  </si>
  <si>
    <t>卫星导航增强技术</t>
  </si>
  <si>
    <t>沥青与集料的物理化学吸附行为和分子机制</t>
  </si>
  <si>
    <t>氯盐环境下轻骨料混凝土中钢筋锈蚀机理</t>
  </si>
  <si>
    <t>基于热电技术的自俘能沥青路面材料与系统研究</t>
  </si>
  <si>
    <t>关中城市群交通模型研究</t>
  </si>
  <si>
    <t>新型冷再生机多功能融合设计方法与理论研究</t>
  </si>
  <si>
    <t>表示学习及其领域应用</t>
  </si>
  <si>
    <t>复杂基础设施工程管理</t>
  </si>
  <si>
    <t>中国关键矿产成矿机制与成矿规律</t>
  </si>
  <si>
    <t>300102212201</t>
  </si>
  <si>
    <t>300102262201</t>
  </si>
  <si>
    <t>300102282201</t>
  </si>
  <si>
    <t>300102222201</t>
  </si>
  <si>
    <t>300102272201</t>
  </si>
  <si>
    <t>300102282202</t>
  </si>
  <si>
    <t>300102342201</t>
  </si>
  <si>
    <t>300102212202</t>
  </si>
  <si>
    <t>300102222202</t>
  </si>
  <si>
    <t>300102272202</t>
  </si>
  <si>
    <t>300102282203</t>
  </si>
  <si>
    <t>300102242201</t>
  </si>
  <si>
    <t>300102262202</t>
  </si>
  <si>
    <t>300102282204</t>
  </si>
  <si>
    <t>300102242202</t>
  </si>
  <si>
    <t>300102242203</t>
  </si>
  <si>
    <t>300102262203</t>
  </si>
  <si>
    <t>300102212203</t>
  </si>
  <si>
    <t>300102342202</t>
  </si>
  <si>
    <t>300102282205</t>
  </si>
  <si>
    <t>300102212204</t>
  </si>
  <si>
    <t>300102342203</t>
  </si>
  <si>
    <t>300102212205</t>
  </si>
  <si>
    <t>300102272203</t>
  </si>
  <si>
    <t>300102212206</t>
  </si>
  <si>
    <t>300102252201</t>
  </si>
  <si>
    <t>300102282206</t>
  </si>
  <si>
    <t>300102212207</t>
  </si>
  <si>
    <t>300102212208</t>
  </si>
  <si>
    <t>300102212209</t>
  </si>
  <si>
    <t>300102212210</t>
  </si>
  <si>
    <t>300102262204</t>
  </si>
  <si>
    <t>300102122201</t>
  </si>
  <si>
    <t>300102282207</t>
  </si>
  <si>
    <t>300102282208</t>
  </si>
  <si>
    <t>300102222203</t>
  </si>
  <si>
    <t>300102272204</t>
  </si>
  <si>
    <t>300102322201</t>
  </si>
  <si>
    <t>300102252202</t>
  </si>
  <si>
    <t>300102122202</t>
  </si>
  <si>
    <t>300102212211</t>
  </si>
  <si>
    <t>300102352201</t>
  </si>
  <si>
    <t>300102342204</t>
  </si>
  <si>
    <t>300102262205</t>
  </si>
  <si>
    <t>300102212212</t>
  </si>
  <si>
    <t>300102272205</t>
  </si>
  <si>
    <t>300102212213</t>
  </si>
  <si>
    <t>300102292201</t>
  </si>
  <si>
    <t>300102272206</t>
  </si>
  <si>
    <t>300102262206</t>
  </si>
  <si>
    <t>300102272207</t>
  </si>
  <si>
    <t>300102212101</t>
  </si>
  <si>
    <t>300102122101</t>
  </si>
  <si>
    <t>300102342101</t>
  </si>
  <si>
    <t>300102252101</t>
  </si>
  <si>
    <t>300102282101</t>
  </si>
  <si>
    <t>300102292101</t>
  </si>
  <si>
    <t>300102252102</t>
  </si>
  <si>
    <t>300102122102</t>
  </si>
  <si>
    <t>300102222101</t>
  </si>
  <si>
    <t>300102262101</t>
  </si>
  <si>
    <t>300102122103</t>
  </si>
  <si>
    <t>300102222102</t>
  </si>
  <si>
    <t>300102222103</t>
  </si>
  <si>
    <t>300102242101</t>
  </si>
  <si>
    <t>300102252103</t>
  </si>
  <si>
    <t>300102122104</t>
  </si>
  <si>
    <t>300102122105</t>
  </si>
  <si>
    <t>300102262102</t>
  </si>
  <si>
    <t>300102412101</t>
  </si>
  <si>
    <t>300102282102</t>
  </si>
  <si>
    <t>300102222104</t>
  </si>
  <si>
    <t>300102342102</t>
  </si>
  <si>
    <t>300102262103</t>
  </si>
  <si>
    <t>300102232101</t>
  </si>
  <si>
    <t>300102212102</t>
  </si>
  <si>
    <t>300102122106</t>
  </si>
  <si>
    <t>300102292102</t>
  </si>
  <si>
    <t>300102272102</t>
  </si>
  <si>
    <t>300102322101</t>
  </si>
  <si>
    <t>300102282103</t>
  </si>
  <si>
    <t>300102282104</t>
  </si>
  <si>
    <t>300102232102</t>
  </si>
  <si>
    <t>300102222105</t>
  </si>
  <si>
    <t>300102222106</t>
  </si>
  <si>
    <t>300102342103</t>
  </si>
  <si>
    <t>300102272103</t>
  </si>
  <si>
    <t>300102212103</t>
  </si>
  <si>
    <t>300102212104</t>
  </si>
  <si>
    <t>300102282105</t>
  </si>
  <si>
    <t>300102342104</t>
  </si>
  <si>
    <t>300102212105</t>
  </si>
  <si>
    <t>300102212106</t>
  </si>
  <si>
    <t>300102252104</t>
  </si>
  <si>
    <t>300102262104</t>
  </si>
  <si>
    <t>300102122107</t>
  </si>
  <si>
    <t>300102282106</t>
  </si>
  <si>
    <t>300102122108</t>
  </si>
  <si>
    <t>300102342105</t>
  </si>
  <si>
    <t>300102252105</t>
  </si>
  <si>
    <t>300102282107</t>
  </si>
  <si>
    <t>300102222107</t>
  </si>
  <si>
    <t>300102322102</t>
  </si>
  <si>
    <t>300102412102</t>
  </si>
  <si>
    <t>300102292103</t>
  </si>
  <si>
    <t>300102352101</t>
  </si>
  <si>
    <t>300102282108</t>
  </si>
  <si>
    <t>300102352102</t>
  </si>
  <si>
    <t>300102242102</t>
  </si>
  <si>
    <t>300102222108</t>
  </si>
  <si>
    <t>300102342106</t>
  </si>
  <si>
    <t>300102252106</t>
  </si>
  <si>
    <t>300102282109</t>
  </si>
  <si>
    <t>300102292104</t>
  </si>
  <si>
    <t>300102292105</t>
  </si>
  <si>
    <t>300102272104</t>
  </si>
  <si>
    <t>300102242103</t>
  </si>
  <si>
    <t>300102282110</t>
  </si>
  <si>
    <t>300102342107</t>
  </si>
  <si>
    <t>300102122109</t>
  </si>
  <si>
    <t>300102222109</t>
  </si>
  <si>
    <t>300102252107</t>
  </si>
  <si>
    <t>300102342108</t>
  </si>
  <si>
    <t>300102212107</t>
  </si>
  <si>
    <t>300102282111</t>
  </si>
  <si>
    <t>300102122110</t>
  </si>
  <si>
    <t>300102222110</t>
  </si>
  <si>
    <t>300102252108</t>
  </si>
  <si>
    <t>300102222111</t>
  </si>
  <si>
    <t>300102122111</t>
  </si>
  <si>
    <t>300102292106</t>
  </si>
  <si>
    <t>300102322103</t>
  </si>
  <si>
    <t>300102252109</t>
  </si>
  <si>
    <t>300102122112</t>
  </si>
  <si>
    <t>300102122113</t>
  </si>
  <si>
    <t>300102222112</t>
  </si>
  <si>
    <t>300102212108</t>
  </si>
  <si>
    <t>300102122114</t>
  </si>
  <si>
    <t>300102222113</t>
  </si>
  <si>
    <t>300102252110</t>
  </si>
  <si>
    <t>300102282112</t>
  </si>
  <si>
    <t>300102122115</t>
  </si>
  <si>
    <t>300102262105</t>
  </si>
  <si>
    <t>300102292107</t>
  </si>
  <si>
    <t>300102252111</t>
  </si>
  <si>
    <t>300102232103</t>
  </si>
  <si>
    <t>300102222114</t>
  </si>
  <si>
    <t>300102212301</t>
  </si>
  <si>
    <t>300102262402</t>
  </si>
  <si>
    <t>300102212509</t>
  </si>
  <si>
    <t>300102212510</t>
  </si>
  <si>
    <t>300102212513</t>
  </si>
  <si>
    <t>300102212521</t>
  </si>
  <si>
    <t>300102212523</t>
  </si>
  <si>
    <t>300102212524</t>
  </si>
  <si>
    <t>300102212525</t>
  </si>
  <si>
    <t>300102222505</t>
  </si>
  <si>
    <t>300102222506</t>
  </si>
  <si>
    <t>300102222507</t>
  </si>
  <si>
    <t>300102222509</t>
  </si>
  <si>
    <t>300102222512</t>
  </si>
  <si>
    <t>300102252502</t>
  </si>
  <si>
    <t>300102252508</t>
  </si>
  <si>
    <t>300102252513</t>
  </si>
  <si>
    <t>300102292504</t>
  </si>
  <si>
    <t>300102292505</t>
  </si>
  <si>
    <t>300102352504</t>
  </si>
  <si>
    <t>300102352505</t>
  </si>
  <si>
    <t>300102322503</t>
  </si>
  <si>
    <t>300102282504</t>
  </si>
  <si>
    <t>300102242901</t>
  </si>
  <si>
    <t>300102212903</t>
  </si>
  <si>
    <t>300102242902</t>
  </si>
  <si>
    <t>300102212904</t>
  </si>
  <si>
    <t>300102212905</t>
  </si>
  <si>
    <t>300102212906</t>
  </si>
  <si>
    <t>300102212907</t>
  </si>
  <si>
    <t>300102212908</t>
  </si>
  <si>
    <t>300102212909</t>
  </si>
  <si>
    <t>300102212910</t>
  </si>
  <si>
    <t>300102212911</t>
  </si>
  <si>
    <t>300102212912</t>
  </si>
  <si>
    <t>300102212913</t>
  </si>
  <si>
    <t>300102212914</t>
  </si>
  <si>
    <t>300102262901</t>
  </si>
  <si>
    <t>300102262902</t>
  </si>
  <si>
    <t>300102292901</t>
  </si>
  <si>
    <t>300102262903</t>
  </si>
  <si>
    <t>300102272901</t>
  </si>
  <si>
    <t>300102292902</t>
  </si>
  <si>
    <t>300102262904</t>
  </si>
  <si>
    <t>300102262905</t>
  </si>
  <si>
    <t>300102262906</t>
  </si>
  <si>
    <t>300102262907</t>
  </si>
  <si>
    <t>300102262908</t>
  </si>
  <si>
    <t>300102352901</t>
  </si>
  <si>
    <t>300102262909</t>
  </si>
  <si>
    <t>300102262910</t>
  </si>
  <si>
    <t>300102292903</t>
  </si>
  <si>
    <t>300102292904</t>
  </si>
  <si>
    <t>300102272902</t>
  </si>
  <si>
    <t>300102312401</t>
  </si>
  <si>
    <t>300102312402</t>
  </si>
  <si>
    <t>300102312403</t>
  </si>
  <si>
    <t>300102312404</t>
  </si>
  <si>
    <t>300102312405</t>
  </si>
  <si>
    <t>300102312406</t>
  </si>
  <si>
    <t>300102312407</t>
  </si>
  <si>
    <t>300102292721</t>
  </si>
  <si>
    <t>300102262713</t>
  </si>
  <si>
    <t>300102262714</t>
  </si>
  <si>
    <t>300102292720</t>
  </si>
  <si>
    <t>300102262712</t>
  </si>
  <si>
    <t>300102242711</t>
  </si>
  <si>
    <t>300102262715</t>
  </si>
  <si>
    <t>300102272716</t>
  </si>
  <si>
    <t>300102292722</t>
  </si>
  <si>
    <t>300102252710</t>
  </si>
  <si>
    <t>300102212702</t>
  </si>
  <si>
    <t>300102412723</t>
  </si>
  <si>
    <t>300102312724</t>
  </si>
  <si>
    <t>300102212701</t>
  </si>
  <si>
    <t>300102342725</t>
  </si>
  <si>
    <t>300102282718</t>
  </si>
  <si>
    <t>300102282717</t>
  </si>
  <si>
    <t>300102212703</t>
  </si>
  <si>
    <t>300102212704</t>
  </si>
  <si>
    <t>300102212705</t>
  </si>
  <si>
    <t>300102282719</t>
  </si>
  <si>
    <t>300102212706</t>
  </si>
  <si>
    <t>300102212707</t>
  </si>
  <si>
    <t>300102212708</t>
  </si>
  <si>
    <t>300102230613</t>
  </si>
  <si>
    <t>300102260301</t>
  </si>
  <si>
    <t>300102219308</t>
  </si>
  <si>
    <t>300102219309</t>
  </si>
  <si>
    <t>300102210302</t>
  </si>
  <si>
    <t>300102219310</t>
  </si>
  <si>
    <t>300102299304</t>
  </si>
  <si>
    <t>300102212302</t>
  </si>
  <si>
    <t>300102219317</t>
  </si>
  <si>
    <t>公路学院</t>
  </si>
  <si>
    <t>地测学院</t>
  </si>
  <si>
    <t>建工学院</t>
  </si>
  <si>
    <t>汽车学院</t>
  </si>
  <si>
    <t>资源学院</t>
  </si>
  <si>
    <t>运输学院</t>
  </si>
  <si>
    <t>汽车学院</t>
    <phoneticPr fontId="51" type="noConversion"/>
  </si>
  <si>
    <t>资源学院</t>
    <phoneticPr fontId="51" type="noConversion"/>
  </si>
  <si>
    <t>信息学院</t>
  </si>
  <si>
    <t>机械学院</t>
  </si>
  <si>
    <t>建工学院</t>
    <phoneticPr fontId="51" type="noConversion"/>
  </si>
  <si>
    <t>理学院</t>
  </si>
  <si>
    <t>电控学院</t>
  </si>
  <si>
    <t>土地学院</t>
  </si>
  <si>
    <t>水环学院</t>
  </si>
  <si>
    <t>建筑学院</t>
    <phoneticPr fontId="51" type="noConversion"/>
  </si>
  <si>
    <t>土地学院</t>
    <phoneticPr fontId="51" type="noConversion"/>
  </si>
  <si>
    <t>经管学院</t>
    <phoneticPr fontId="51" type="noConversion"/>
  </si>
  <si>
    <t>建筑学院</t>
  </si>
  <si>
    <t>经管学院</t>
  </si>
  <si>
    <t>公路学院</t>
    <phoneticPr fontId="51" type="noConversion"/>
  </si>
  <si>
    <t>地测学院</t>
    <phoneticPr fontId="52" type="noConversion"/>
  </si>
  <si>
    <t>人文学院</t>
  </si>
  <si>
    <t>马克思主义学院</t>
  </si>
  <si>
    <t>水环学院</t>
    <phoneticPr fontId="51" type="noConversion"/>
  </si>
  <si>
    <t>地测学院</t>
    <phoneticPr fontId="51" type="noConversion"/>
  </si>
  <si>
    <t>外语学院</t>
  </si>
  <si>
    <t>运输学院</t>
    <phoneticPr fontId="24" type="noConversion"/>
  </si>
  <si>
    <t>体育系</t>
  </si>
  <si>
    <t>未来交通学院</t>
  </si>
  <si>
    <t>体育部(系)</t>
  </si>
  <si>
    <t>材料学院</t>
    <phoneticPr fontId="51" type="noConversion"/>
  </si>
  <si>
    <t>雷如雄</t>
  </si>
  <si>
    <t>丁明涛</t>
  </si>
  <si>
    <t>杨秀清</t>
  </si>
  <si>
    <t>张常光</t>
  </si>
  <si>
    <t>周海</t>
  </si>
  <si>
    <t>白林</t>
  </si>
  <si>
    <t>于强</t>
  </si>
  <si>
    <t>肖良</t>
  </si>
  <si>
    <t>陶霓</t>
  </si>
  <si>
    <t>薛志佳</t>
  </si>
  <si>
    <t>王长鹏</t>
  </si>
  <si>
    <t>陈亦新</t>
  </si>
  <si>
    <t>曹蕾蕾</t>
  </si>
  <si>
    <t>王鹭</t>
  </si>
  <si>
    <t>王宁</t>
  </si>
  <si>
    <t>张航</t>
  </si>
  <si>
    <t>拓宏亮</t>
  </si>
  <si>
    <t>朱丹</t>
  </si>
  <si>
    <t>齐彦福</t>
  </si>
  <si>
    <t>马维力</t>
  </si>
  <si>
    <t>黄东</t>
  </si>
  <si>
    <t>王澍</t>
  </si>
  <si>
    <t>朱家伟</t>
  </si>
  <si>
    <t>阎贝</t>
  </si>
  <si>
    <t>包雄雄</t>
  </si>
  <si>
    <t>张丽</t>
  </si>
  <si>
    <t>张颖</t>
  </si>
  <si>
    <t>李维佳</t>
  </si>
  <si>
    <t>杨飞</t>
  </si>
  <si>
    <t>王小琛</t>
  </si>
  <si>
    <t>赵阳阳</t>
  </si>
  <si>
    <t>胡景</t>
  </si>
  <si>
    <t>周琦</t>
  </si>
  <si>
    <t>刘江</t>
  </si>
  <si>
    <t>邹鹏飞</t>
  </si>
  <si>
    <t>李欢欢</t>
  </si>
  <si>
    <t>李晓玲</t>
  </si>
  <si>
    <t>冯超</t>
  </si>
  <si>
    <t>张士行</t>
  </si>
  <si>
    <t>李嫚嫚</t>
  </si>
  <si>
    <t>孙秦豫</t>
  </si>
  <si>
    <t>崔梦莹</t>
  </si>
  <si>
    <t>王盟</t>
  </si>
  <si>
    <t>丁东</t>
  </si>
  <si>
    <t>邢成炜</t>
  </si>
  <si>
    <t>王璐</t>
  </si>
  <si>
    <t>徐培娟</t>
  </si>
  <si>
    <t>徐星辰</t>
  </si>
  <si>
    <t>王雪</t>
  </si>
  <si>
    <t>徐信芯</t>
  </si>
  <si>
    <t>崔福庆</t>
  </si>
  <si>
    <t>罗达</t>
  </si>
  <si>
    <t>梁文彪</t>
  </si>
  <si>
    <t>董渊哲</t>
  </si>
  <si>
    <t>李文超</t>
  </si>
  <si>
    <t>李陇杰</t>
  </si>
  <si>
    <t>周吉喆</t>
  </si>
  <si>
    <t>李佩</t>
  </si>
  <si>
    <t>梅琼</t>
  </si>
  <si>
    <t>药天运</t>
  </si>
  <si>
    <t>刘志广</t>
  </si>
  <si>
    <t>张凯</t>
  </si>
  <si>
    <t>余丽洁</t>
  </si>
  <si>
    <t>陈瑱贤</t>
  </si>
  <si>
    <t>郭远庆</t>
  </si>
  <si>
    <t>兰甜</t>
  </si>
  <si>
    <t>郑策</t>
  </si>
  <si>
    <t>张凯南</t>
  </si>
  <si>
    <t>吴霞</t>
  </si>
  <si>
    <t>肖玮</t>
  </si>
  <si>
    <t>戴喆</t>
  </si>
  <si>
    <t>刘敏</t>
  </si>
  <si>
    <t>郑学波</t>
  </si>
  <si>
    <t>梅永钢</t>
  </si>
  <si>
    <t>贾稳见</t>
  </si>
  <si>
    <t>高超</t>
  </si>
  <si>
    <t>姚欣梅</t>
  </si>
  <si>
    <t>孙霖霖</t>
  </si>
  <si>
    <t>王姝</t>
  </si>
  <si>
    <t>井晓华</t>
  </si>
  <si>
    <t>王鹏乾</t>
  </si>
  <si>
    <t>曹雯</t>
  </si>
  <si>
    <t>田远思</t>
  </si>
  <si>
    <t>赵楠楠</t>
  </si>
  <si>
    <t>李猛</t>
  </si>
  <si>
    <t>杨树成</t>
  </si>
  <si>
    <t>石垚</t>
  </si>
  <si>
    <t>乔洁</t>
  </si>
  <si>
    <t>黎程山</t>
  </si>
  <si>
    <t>常召群</t>
  </si>
  <si>
    <t>李青艳</t>
  </si>
  <si>
    <t>杜源</t>
  </si>
  <si>
    <t>耿嘉锋</t>
  </si>
  <si>
    <t>郭芳</t>
  </si>
  <si>
    <t>庞欢</t>
  </si>
  <si>
    <t>翁效林</t>
  </si>
  <si>
    <t>安毅生</t>
  </si>
  <si>
    <t>王永东</t>
  </si>
  <si>
    <t>王晓明</t>
  </si>
  <si>
    <t>纪小平</t>
  </si>
  <si>
    <t>张岗</t>
  </si>
  <si>
    <t>徐龙飞</t>
  </si>
  <si>
    <t>牛艳伟</t>
  </si>
  <si>
    <t>王朝辉</t>
  </si>
  <si>
    <t>张景峰</t>
  </si>
  <si>
    <t>朱伟庆</t>
  </si>
  <si>
    <t>冯振刚</t>
  </si>
  <si>
    <t>郑小博</t>
  </si>
  <si>
    <t>孙巍锋</t>
  </si>
  <si>
    <t>朱武</t>
  </si>
  <si>
    <t>孙亚乔</t>
  </si>
  <si>
    <t>王震洪</t>
  </si>
  <si>
    <t>黄强兵</t>
  </si>
  <si>
    <t>朱兴华</t>
  </si>
  <si>
    <t>冷艳秋</t>
  </si>
  <si>
    <t>吕艳</t>
  </si>
  <si>
    <t>孟振江</t>
  </si>
  <si>
    <t>杨银科</t>
  </si>
  <si>
    <t>倪磊</t>
  </si>
  <si>
    <t>何锐</t>
  </si>
  <si>
    <t>晁敏</t>
  </si>
  <si>
    <t>许培俊</t>
  </si>
  <si>
    <t>白敏</t>
  </si>
  <si>
    <t>李辉</t>
  </si>
  <si>
    <t>张勇</t>
  </si>
  <si>
    <t>曹洲</t>
  </si>
  <si>
    <t>孔嘉旭</t>
  </si>
  <si>
    <t>孟凡东</t>
  </si>
  <si>
    <t>徐帅</t>
  </si>
  <si>
    <t>雷蕾</t>
  </si>
  <si>
    <t>曹钰</t>
  </si>
  <si>
    <t>闫雅妮</t>
  </si>
  <si>
    <t>张丹</t>
  </si>
  <si>
    <t>王桥</t>
  </si>
  <si>
    <t>韩鑫</t>
  </si>
  <si>
    <t>张令达</t>
  </si>
  <si>
    <t>霍金阳</t>
  </si>
  <si>
    <t>曹阳森</t>
  </si>
  <si>
    <t>朱才华</t>
  </si>
  <si>
    <t>隋璐</t>
  </si>
  <si>
    <t>余宸</t>
  </si>
  <si>
    <t>闫钰丰</t>
  </si>
  <si>
    <t>代佳胜</t>
  </si>
  <si>
    <t>吕磊</t>
  </si>
  <si>
    <t>郑芸昕</t>
  </si>
  <si>
    <t>田崇明</t>
  </si>
  <si>
    <t>卢喆</t>
  </si>
  <si>
    <t>马子业</t>
  </si>
  <si>
    <t>李振洪</t>
  </si>
  <si>
    <t>裴建中</t>
  </si>
  <si>
    <t>王春生</t>
  </si>
  <si>
    <t>温汉捷</t>
  </si>
  <si>
    <t>杨旭</t>
  </si>
  <si>
    <t>刘永健</t>
  </si>
  <si>
    <t>程鑫</t>
  </si>
  <si>
    <t>王其召</t>
  </si>
  <si>
    <t>汪海年</t>
  </si>
  <si>
    <t>蒋玮</t>
  </si>
  <si>
    <t>李卓</t>
  </si>
  <si>
    <t>180113</t>
  </si>
  <si>
    <t>007259</t>
  </si>
  <si>
    <t>160091</t>
  </si>
  <si>
    <t>160115</t>
  </si>
  <si>
    <t>120031</t>
  </si>
  <si>
    <t>110103</t>
  </si>
  <si>
    <t>170032</t>
  </si>
  <si>
    <t>140018</t>
  </si>
  <si>
    <t>180010</t>
  </si>
  <si>
    <t>007141</t>
  </si>
  <si>
    <t>170123</t>
  </si>
  <si>
    <t>140042</t>
  </si>
  <si>
    <t>006879</t>
  </si>
  <si>
    <t>170141</t>
  </si>
  <si>
    <t>130022</t>
  </si>
  <si>
    <t>130026</t>
  </si>
  <si>
    <t>007293</t>
  </si>
  <si>
    <t>170121</t>
  </si>
  <si>
    <t>190121</t>
  </si>
  <si>
    <t>140134</t>
  </si>
  <si>
    <t>190061</t>
  </si>
  <si>
    <t>160083</t>
  </si>
  <si>
    <t>007334</t>
  </si>
  <si>
    <t>170122</t>
  </si>
  <si>
    <t>110113</t>
  </si>
  <si>
    <t>190085</t>
  </si>
  <si>
    <t>170139</t>
  </si>
  <si>
    <t>005968</t>
  </si>
  <si>
    <t>130113</t>
  </si>
  <si>
    <t>006673</t>
  </si>
  <si>
    <t>007174</t>
  </si>
  <si>
    <t>120123</t>
  </si>
  <si>
    <t>190007</t>
  </si>
  <si>
    <t>160018</t>
  </si>
  <si>
    <t>190086</t>
  </si>
  <si>
    <t>160124</t>
  </si>
  <si>
    <t>180131</t>
  </si>
  <si>
    <t>180109</t>
  </si>
  <si>
    <t>120114</t>
  </si>
  <si>
    <t>007103</t>
  </si>
  <si>
    <t>007119</t>
  </si>
  <si>
    <t>180153</t>
  </si>
  <si>
    <t>007225</t>
  </si>
  <si>
    <t>130117</t>
  </si>
  <si>
    <t>160082</t>
  </si>
  <si>
    <t>190002</t>
  </si>
  <si>
    <t>007302</t>
  </si>
  <si>
    <t>120004</t>
  </si>
  <si>
    <t>160017</t>
  </si>
  <si>
    <t>160037</t>
  </si>
  <si>
    <t>110068</t>
  </si>
  <si>
    <t>210019</t>
  </si>
  <si>
    <t>200120</t>
  </si>
  <si>
    <t>210070</t>
  </si>
  <si>
    <t>190116</t>
  </si>
  <si>
    <t>200121</t>
  </si>
  <si>
    <t>170075</t>
  </si>
  <si>
    <t>210041</t>
  </si>
  <si>
    <t>210112</t>
  </si>
  <si>
    <t>200123</t>
  </si>
  <si>
    <t>160005</t>
  </si>
  <si>
    <t>210001</t>
  </si>
  <si>
    <t>160054</t>
  </si>
  <si>
    <t>170078</t>
  </si>
  <si>
    <t>210089</t>
  </si>
  <si>
    <t>210021</t>
  </si>
  <si>
    <t>210114</t>
  </si>
  <si>
    <t>210095</t>
  </si>
  <si>
    <t>210103</t>
  </si>
  <si>
    <t>200136</t>
  </si>
  <si>
    <t>210077</t>
  </si>
  <si>
    <t>210003</t>
  </si>
  <si>
    <t>210073</t>
  </si>
  <si>
    <t>210109</t>
  </si>
  <si>
    <t>190105</t>
  </si>
  <si>
    <t>200124</t>
  </si>
  <si>
    <t>140147</t>
  </si>
  <si>
    <t>210100</t>
  </si>
  <si>
    <t>200134</t>
  </si>
  <si>
    <t>200146</t>
  </si>
  <si>
    <t>200122</t>
  </si>
  <si>
    <t>150119</t>
  </si>
  <si>
    <t>210117</t>
  </si>
  <si>
    <t>200118</t>
  </si>
  <si>
    <t>200140</t>
  </si>
  <si>
    <t>170110</t>
  </si>
  <si>
    <t>210091</t>
  </si>
  <si>
    <t>210106</t>
  </si>
  <si>
    <t>140064</t>
  </si>
  <si>
    <t>140002</t>
  </si>
  <si>
    <t>180162</t>
  </si>
  <si>
    <t>200137</t>
  </si>
  <si>
    <t>210023</t>
  </si>
  <si>
    <t>180091</t>
  </si>
  <si>
    <t>210053</t>
  </si>
  <si>
    <t>170048</t>
  </si>
  <si>
    <t>210078</t>
  </si>
  <si>
    <t>200116</t>
  </si>
  <si>
    <t>210075</t>
  </si>
  <si>
    <t>210020</t>
  </si>
  <si>
    <t>210111</t>
  </si>
  <si>
    <t>210081</t>
  </si>
  <si>
    <t>210120</t>
  </si>
  <si>
    <t>200128</t>
  </si>
  <si>
    <t>200147</t>
  </si>
  <si>
    <t>160100</t>
  </si>
  <si>
    <t>210115</t>
  </si>
  <si>
    <t>210071</t>
  </si>
  <si>
    <t>210064</t>
  </si>
  <si>
    <t>210116</t>
  </si>
  <si>
    <t>210033</t>
  </si>
  <si>
    <t>200148</t>
  </si>
  <si>
    <t>210072</t>
  </si>
  <si>
    <t>130056</t>
  </si>
  <si>
    <t>210011</t>
  </si>
  <si>
    <t>210015</t>
  </si>
  <si>
    <t>210108</t>
  </si>
  <si>
    <t>200126</t>
  </si>
  <si>
    <t>210022</t>
  </si>
  <si>
    <t>190098</t>
  </si>
  <si>
    <t>210063</t>
  </si>
  <si>
    <t>190016</t>
  </si>
  <si>
    <t>210107</t>
  </si>
  <si>
    <t>210065</t>
  </si>
  <si>
    <t>160020</t>
  </si>
  <si>
    <t>210002</t>
  </si>
  <si>
    <t>180056</t>
  </si>
  <si>
    <t>210088</t>
  </si>
  <si>
    <t>160088</t>
  </si>
  <si>
    <t>200129</t>
  </si>
  <si>
    <t>210025</t>
  </si>
  <si>
    <t>200145</t>
  </si>
  <si>
    <t>200143</t>
  </si>
  <si>
    <t>210093</t>
  </si>
  <si>
    <t>210079</t>
  </si>
  <si>
    <t>210076</t>
  </si>
  <si>
    <t>210014</t>
  </si>
  <si>
    <t>200144</t>
  </si>
  <si>
    <t>160098</t>
  </si>
  <si>
    <t>005589</t>
  </si>
  <si>
    <t>110130</t>
  </si>
  <si>
    <t>110092</t>
  </si>
  <si>
    <t>007342</t>
  </si>
  <si>
    <t>190024</t>
  </si>
  <si>
    <t>110006</t>
  </si>
  <si>
    <t>007214</t>
  </si>
  <si>
    <t>160108</t>
  </si>
  <si>
    <t>140020</t>
  </si>
  <si>
    <t>130038</t>
  </si>
  <si>
    <t>180011</t>
  </si>
  <si>
    <t>150129</t>
  </si>
  <si>
    <t>007127</t>
  </si>
  <si>
    <t>160130</t>
  </si>
  <si>
    <t>006244</t>
  </si>
  <si>
    <t>130123</t>
  </si>
  <si>
    <t>180035</t>
  </si>
  <si>
    <t>005947</t>
  </si>
  <si>
    <t>120135</t>
  </si>
  <si>
    <t>006824</t>
  </si>
  <si>
    <t>006240</t>
  </si>
  <si>
    <t>007321</t>
  </si>
  <si>
    <t>130025</t>
  </si>
  <si>
    <t>120121</t>
  </si>
  <si>
    <t>110015</t>
  </si>
  <si>
    <t>120132</t>
  </si>
  <si>
    <t>120083</t>
  </si>
  <si>
    <t>120116</t>
  </si>
  <si>
    <t>120104</t>
  </si>
  <si>
    <t>180167</t>
  </si>
  <si>
    <t>190123</t>
  </si>
  <si>
    <t>130132</t>
  </si>
  <si>
    <t>180034</t>
  </si>
  <si>
    <t>100102</t>
  </si>
  <si>
    <t>130065</t>
  </si>
  <si>
    <t>007161</t>
  </si>
  <si>
    <t>150071</t>
  </si>
  <si>
    <t>160138</t>
  </si>
  <si>
    <t>150097</t>
  </si>
  <si>
    <t>150103</t>
  </si>
  <si>
    <t>150044</t>
  </si>
  <si>
    <t>130122</t>
  </si>
  <si>
    <t>160142</t>
  </si>
  <si>
    <t>160131</t>
  </si>
  <si>
    <t>120048</t>
  </si>
  <si>
    <t>190003</t>
  </si>
  <si>
    <t>110110</t>
  </si>
  <si>
    <t>170072</t>
  </si>
  <si>
    <t>190011</t>
  </si>
  <si>
    <t>006383</t>
  </si>
  <si>
    <t>005617</t>
  </si>
  <si>
    <t>190020</t>
  </si>
  <si>
    <t>006802</t>
  </si>
  <si>
    <t>180154</t>
  </si>
  <si>
    <t>007075</t>
  </si>
  <si>
    <t>110090</t>
  </si>
  <si>
    <t>自然科学高新技术研究培育项目</t>
  </si>
  <si>
    <t>自然科学基础研究培育项目</t>
  </si>
  <si>
    <t>卓越青年培育项目</t>
    <phoneticPr fontId="51" type="noConversion"/>
  </si>
  <si>
    <t>110137</t>
  </si>
  <si>
    <t>120054</t>
  </si>
  <si>
    <t>140154</t>
  </si>
  <si>
    <t>110002</t>
  </si>
  <si>
    <t>007201</t>
  </si>
  <si>
    <t>副高级</t>
  </si>
  <si>
    <t>硕士</t>
  </si>
  <si>
    <t>本科生</t>
  </si>
  <si>
    <t>博士生</t>
  </si>
  <si>
    <r>
      <t>*</t>
    </r>
    <r>
      <rPr>
        <b/>
        <sz val="12"/>
        <color theme="1"/>
        <rFont val="宋体"/>
        <family val="3"/>
        <charset val="134"/>
      </rPr>
      <t>项目摘要（</t>
    </r>
    <r>
      <rPr>
        <b/>
        <sz val="12"/>
        <color theme="1"/>
        <rFont val="Times New Roman"/>
        <family val="1"/>
      </rPr>
      <t>500</t>
    </r>
    <r>
      <rPr>
        <b/>
        <sz val="12"/>
        <color theme="1"/>
        <rFont val="宋体"/>
        <family val="1"/>
        <charset val="134"/>
      </rPr>
      <t>字符</t>
    </r>
    <r>
      <rPr>
        <b/>
        <sz val="12"/>
        <color theme="1"/>
        <rFont val="宋体"/>
        <family val="3"/>
        <charset val="134"/>
      </rPr>
      <t>以内）</t>
    </r>
    <phoneticPr fontId="24" type="noConversion"/>
  </si>
  <si>
    <t>项目建设成效</t>
    <phoneticPr fontId="24" type="noConversion"/>
  </si>
  <si>
    <t>融合多源大数据的城市地价分布精细模拟方法研究</t>
  </si>
  <si>
    <t>Nb元素对镍基单晶高温合金凝固行为与组织稳定性的影响机制</t>
  </si>
  <si>
    <t>3D打印高铜含量生物钛合金原位CuxO/TiO2 膜层制备及抑菌机理</t>
  </si>
  <si>
    <t>考虑流固耦合的大跨空间结构风压脉动特性及风效应研究</t>
  </si>
  <si>
    <t>融合语义的轨迹深度表示学习及伴随模式挖掘研究</t>
  </si>
  <si>
    <t>黄土微结构演化与渗透性响应的水-土化学作用机制研究</t>
  </si>
  <si>
    <t>不同岩性饱和裸土与水面蒸发差异机理研究</t>
  </si>
  <si>
    <t>准静态/动态多轴加载下泡沫金属细观结构特性与宏观力学特性的多尺度耦合研究</t>
  </si>
  <si>
    <t>纳米结构表面液滴动力学行为调控及其机理研究</t>
  </si>
  <si>
    <t>基于脉冲电流的锂离子电池低温环境快速充电技术研究</t>
  </si>
  <si>
    <t>新型低成本磷酸镁水泥制备及性能研究</t>
  </si>
  <si>
    <t>城市陆表-湖泊水系统水量水质耦合模拟及响应机制研究</t>
  </si>
  <si>
    <t>基于地表-地下水文过程的秃尾河流域景观格局演变与风险应对关键技术</t>
  </si>
  <si>
    <t>平面图中两类极值问题的研究</t>
  </si>
  <si>
    <t>铝在黏土矿物演化中的占位选择性及其环境意义</t>
  </si>
  <si>
    <t>离子侵蚀和冻融循环作用下络合结晶型混凝土自修复能力和耐久性研究</t>
  </si>
  <si>
    <t>羧酸类燃料在气相和超临界水环境中热解动力学的对比研究</t>
  </si>
  <si>
    <t>基于数据驱动的复合材料导管螺旋桨优化设计</t>
  </si>
  <si>
    <t>基于多源时空知识图谱的陕西工业城镇设计方法研究</t>
  </si>
  <si>
    <t>基于深度学习的混凝土梁桥结构损伤量化分析与损伤模式预测研究</t>
  </si>
  <si>
    <t>欠驱动智能车动态环境感知与多目标优化避障策略</t>
  </si>
  <si>
    <t>黄土工程界面渗流灾变机制研究</t>
  </si>
  <si>
    <t>面向无人车感知能力的交通视频可控生成 方法研究</t>
  </si>
  <si>
    <t>基于新一代人工智能技术的民机液压系统的故障诊断</t>
  </si>
  <si>
    <t>公路工程屋上及边坡光伏组件抗风研究</t>
  </si>
  <si>
    <t>基于微观结构表征和细观缺陷仿真的水稳碎石基层材料疲劳劣化机制研究</t>
  </si>
  <si>
    <t>基于光纤传感的锂电池温度应变原位分布式监测技术研究</t>
  </si>
  <si>
    <t>多源信息支持下的高光谱遥感影像目标检测方法研究</t>
  </si>
  <si>
    <t>强紫外大温差作用下多尺度沥青材料热疲劳特性研究</t>
  </si>
  <si>
    <t>高寒地区混凝土微生物深度自修复配套关键技术</t>
  </si>
  <si>
    <t>校准目标场景下外辐射源雷达运动目标定位技术研究</t>
  </si>
  <si>
    <t>冰体-沥青路面多相复杂界面冻粘强度构成机制</t>
  </si>
  <si>
    <t>高速滑坡碎屑流离心模拟试验方法研究</t>
  </si>
  <si>
    <t>高地应力软岩隧道衬砌结构服役性能衰变规律与长期稳定性研究</t>
  </si>
  <si>
    <t>恶劣天气下异构交通流协调管控策略研究</t>
  </si>
  <si>
    <t>功能化高岭石基固态胺碳捕集材料构筑及其性能增强机理研究</t>
  </si>
  <si>
    <t>自动化码头多缓冲区协同优化与设计</t>
  </si>
  <si>
    <t>核电循环水泵高保真数字孪生建模及智能维修决策方法研究</t>
  </si>
  <si>
    <t>高速避障工况下融合主动悬架的车辆防侧翻控制及轨迹规划研究</t>
  </si>
  <si>
    <t>智能超表面与无人机协同的多用户安全计算卸载策略研究</t>
  </si>
  <si>
    <t>盐侵蚀环境下ECC与传统硅酸盐水泥基材料耐久性能的对比研究</t>
  </si>
  <si>
    <t>变密度变粘度流体耦合多组分囊泡模型的解耦算法研究</t>
  </si>
  <si>
    <t>暴雨径流条件下植被对沟头溯源侵蚀水力驱动过程与机制的影响</t>
  </si>
  <si>
    <t>电介质-磁介质复合调控FeSiAl微粉电磁特性机理研究</t>
  </si>
  <si>
    <t>基于人工智能有限数据的铁管损伤检测研究</t>
  </si>
  <si>
    <t>饱和多孔介质非线性力学行为与孔隙率演化耦合本构关系研究</t>
  </si>
  <si>
    <t>一类双鞍点问题的预处理技术研究</t>
  </si>
  <si>
    <t>有限变形下介电弹性体的相场断裂研究</t>
  </si>
  <si>
    <t>泥质麻粒岩石榴子石中副矿物包裹体的原位年代学研究</t>
  </si>
  <si>
    <t>微阵列金属表面的二次电子能量分布研究</t>
  </si>
  <si>
    <t>太阳能驱动海水界面蒸发/制氢耦合体系能质传输转化协同匹配研究</t>
  </si>
  <si>
    <t>含硒两性离子聚合物纳米凝胶用于肿瘤特异性氧化应激增强及药物控释</t>
  </si>
  <si>
    <t>多场耦合作用下壁画盐害机理及赋存环境调控技术研究</t>
  </si>
  <si>
    <t>基于自聚微孔聚合物的新型高介电偶极玻璃高分子的分子设计、结构与性能</t>
  </si>
  <si>
    <t>纳米晶/非晶”双相NiW合金的微观结构及高温力学性能研究</t>
  </si>
  <si>
    <t>基于非常规态近场动力学理论的裂隙岩石断裂破坏机理研究</t>
  </si>
  <si>
    <t>不同深度花岗质岩浆储库储存条件和演化研究</t>
  </si>
  <si>
    <t>黄土盾构隧道围岩水-力耦合参数机器学习识别方法</t>
  </si>
  <si>
    <t>冲击作用下桥梁用钢材力学性能与本构理论研究</t>
  </si>
  <si>
    <t>自净化改性沥青材料调控制备与作用机理研究</t>
  </si>
  <si>
    <t>年周期下的寒冷地区公路隧道洞内温度解析计算方法</t>
  </si>
  <si>
    <t>考虑车-路-环境耦合作用的智慧公路行驶风险及动态维养决策研究</t>
  </si>
  <si>
    <t>分布式驱动电动汽车高效环保轮毂电驱系统开发</t>
  </si>
  <si>
    <t>高原机场道面混凝土抗裂耐久提升技术</t>
  </si>
  <si>
    <t>真空浸渗热压碳纤维增强形状记忆复合材料与性能研究</t>
  </si>
  <si>
    <t>往复活塞横向摆振及其电磁导向技术研究</t>
  </si>
  <si>
    <t>超音速喷涂涂层厚度智能优化技术研发</t>
  </si>
  <si>
    <t>可调电磁支路阻尼器的能效提升研究</t>
  </si>
  <si>
    <t>基于摩擦电效应的微纳能源收集器的构建与性能研究</t>
  </si>
  <si>
    <t>毛乌素沙地典型植物冠层与根系对降水及土壤水的再分配机制</t>
  </si>
  <si>
    <t>不确定环境下带可配送时间的电动车与无人机协同配送模型与优化算法研究</t>
  </si>
  <si>
    <t>多模态数据耦合驱动的手过头上肢操作人机工效评估及优化研究</t>
  </si>
  <si>
    <t>冲击荷载下海冰的性能与破坏行为研究</t>
  </si>
  <si>
    <t>南秦岭构造带二叠纪构造古地理的古地磁制约</t>
  </si>
  <si>
    <t>海域水合物储层声电特性响应机理研究</t>
  </si>
  <si>
    <t>客车典型内饰碳化材料热降解产物数值模拟研究</t>
  </si>
  <si>
    <t>Ti3SiC2/羰基铁双损耗型氧化铝基吸波涂层电磁参数调控机理研究</t>
  </si>
  <si>
    <t>混行环境下交叉口车辆生态驶入-离开控制策略研究</t>
  </si>
  <si>
    <t>近场爆炸作用下钢筋混凝土桥墩损伤快速评估方法研究</t>
  </si>
  <si>
    <t>柔性自动驾驶专用道管控方法</t>
  </si>
  <si>
    <t>黄土高原河川径流形成演化机制与模拟研究</t>
  </si>
  <si>
    <t>面向汽车轮毂打磨的高灵巧性机器人自适应变阻抗控制研究</t>
  </si>
  <si>
    <t>耦合土壤质地-地表参数-实测数据的土壤水分产品降尺度及数据同化研究</t>
  </si>
  <si>
    <t>考虑SSI的消能减震结构子结构振动台试验研究及阻尼器优化设计</t>
  </si>
  <si>
    <t>青藏高原现今地壳形变特征及其构造动力学机制反演研究</t>
  </si>
  <si>
    <t>氨-二甲醚双喷射喷雾燃烧基础研究</t>
  </si>
  <si>
    <t>网联公交走廊车辆编队运行速度协同控制策略</t>
  </si>
  <si>
    <t>降雨条件下大断面黄土隧道状态力学模式及三维动态演化规律研究</t>
  </si>
  <si>
    <t>极端环境下电动汽车高品质电力驱动系统的关键技术研究</t>
  </si>
  <si>
    <t>基于压电复合材料的高性能叶片非线性振动及主动控制研究</t>
  </si>
  <si>
    <t>川藏铁路深埋隧道岩爆灾害易损性分析及风险评价模型研究</t>
  </si>
  <si>
    <t>网联环境下高速公路合流区异质交通流微观行为建模与智能安全管控技术</t>
  </si>
  <si>
    <t>智能网联汽车试验场异构通信网络融合技术与标准研究</t>
  </si>
  <si>
    <t>高速公路新能源微网系统规划设计关键技术研究</t>
  </si>
  <si>
    <t>面向双向业务需求保障的多源异构车联网接入技术研究</t>
  </si>
  <si>
    <t>C/C-Ti3SiC2复合材料制备及其性能调控</t>
  </si>
  <si>
    <t>面向高速公路域新能源微网的动态无线充电系统关键问题研究</t>
  </si>
  <si>
    <t>连续选择性分离电子废弃物中贵金属的LCST型温敏双水相亲和浮选体系的构建及机理研究</t>
  </si>
  <si>
    <t>城市大气气溶胶荷电机理及二次反应作用机制</t>
  </si>
  <si>
    <t>基于多模型切换的鲁棒容错控制研究及其在电动汽车动力系统中的应用</t>
  </si>
  <si>
    <t>复杂环境中智能电动汽车弯道行车自主决策控制技术研究</t>
  </si>
  <si>
    <t>生物质炭强化FeOx-芬顿催化性能研究</t>
  </si>
  <si>
    <t>青藏高寒区沥青路面冻融损伤劣化行为研究</t>
  </si>
  <si>
    <t>地下水强采、减停采对旱区河流冲积平原承压水水质的影响机制与调控研究</t>
  </si>
  <si>
    <t>洪涝灾害链下公路网韧性修复策略及智能算法</t>
  </si>
  <si>
    <t>再生混凝土多相非均质特性量化表征与腐蚀-疲劳失效机制</t>
  </si>
  <si>
    <t>硫酸盐渍土地区局部暴露式现浇桥梁基础劣化机理及承载性能演变规律</t>
  </si>
  <si>
    <t>黄土盾构隧道寿命周期“围岩-衬砌”荷载互馈机理及计算</t>
  </si>
  <si>
    <t>耦合超声波的地下水循环井对有机污染物的修复技术</t>
  </si>
  <si>
    <t>可变形纳米非晶陶瓷基于闪烧的粒径控制及塑性机理</t>
  </si>
  <si>
    <t>北斗实时精密单点定位完好性监测技术研究</t>
  </si>
  <si>
    <t>基于多源数据融合的黄土高原水分耗散及其利用效率时空变异研究</t>
  </si>
  <si>
    <t>基于数据驱动的纯电动客车驾驶行为经济性评价研究</t>
  </si>
  <si>
    <t>激光“增材+冲击强化”复合制造镍基高温合金梯度组织形成机理与热稳定性研究</t>
  </si>
  <si>
    <t>绿色低碳导向的硅铝分子筛基多功能沥青VOCs抑制剂制备及复杂环境功效研究</t>
  </si>
  <si>
    <t>水泥稳定再生骨料基层混合料多尺度抗冲刷性能劣化机理研究</t>
  </si>
  <si>
    <t>基于生成对抗网络及合作博弈理论的事故严重程度致因机理研究</t>
  </si>
  <si>
    <t>利用星载GNSS反射信号研究川藏铁路沿线地表土壤湿度和冻融变化</t>
  </si>
  <si>
    <t>高速公路自供能路侧边缘感知计算网络运行控制方法研究</t>
  </si>
  <si>
    <t>古近纪东亚–印度马来过渡型植被的地史建立</t>
  </si>
  <si>
    <t>螺旋锥齿轮热-弹性耦合应力与点蚀机理</t>
  </si>
  <si>
    <t>虚实数据融合驱动的道路建养装备智能故障诊断与健康状态评估系统</t>
  </si>
  <si>
    <t>兼顾安全与效率的高速路临时作业区交通协同控制策略研究</t>
  </si>
  <si>
    <t>东秦岭熊耳山变质核杂岩形成与剥露过程对金银矿床的约束</t>
  </si>
  <si>
    <t>钢管混凝土桥梁疲劳损伤机理和智能评估方法研究</t>
  </si>
  <si>
    <t>山区在役普通干线公路灾害精准预警及应 急处置</t>
  </si>
  <si>
    <t>基于力学-数据混合驱动的公路桥梁数字孪生方法研究</t>
  </si>
  <si>
    <t>振动能场辅助塑性成形技术基础研究</t>
  </si>
  <si>
    <t>页岩储层黏土矿物结构特征及气体吸附机理</t>
  </si>
  <si>
    <t>荧光增强型分子印迹传感器的构建及其检测机制研究</t>
  </si>
  <si>
    <t>黄土剪切破坏的微结构效应研究</t>
  </si>
  <si>
    <t>城市复杂环境下基于情景感知的CAVs-VRUs安全机理与行为优化研究</t>
  </si>
  <si>
    <t>金属稳定同位素测量平台搭建培育</t>
  </si>
  <si>
    <t>基于子午工程的汤加火山爆发对近地空间环境的影响研究</t>
  </si>
  <si>
    <t>深埋黄土隧道围岩成拱效应与深浅埋界限研究</t>
  </si>
  <si>
    <t>环形截面RC柱考虑箍筋约束特性的压弯剪扭复合受力性能及承载力计算方法研究</t>
  </si>
  <si>
    <t>无人驾驶车辆安全行为策略研究</t>
  </si>
  <si>
    <t>高速公路电动车驾驶行为特征及经济性研究</t>
  </si>
  <si>
    <t>东天山志留纪岛弧地壳形成机制研究</t>
  </si>
  <si>
    <t>铜同位素揭示大型斑岩铜矿变质变形改造过程中金属元素活动行为：以多宝山为例</t>
  </si>
  <si>
    <t>高强钢筋轻骨料混凝土受弯构件疲劳损伤-性能退化与设计方法研究</t>
  </si>
  <si>
    <t>黄土高原凝结水评估及其开发利用技术研究</t>
  </si>
  <si>
    <t>新型含苯环超支化聚硼硅氮烷转化高温吸波陶瓷</t>
  </si>
  <si>
    <t>基于大数据的油田共伴生铀矿资源评价方法</t>
  </si>
  <si>
    <t>大口径射电望远镜日照热误差建模及补偿研究</t>
  </si>
  <si>
    <t>深埋炭质板岩隧道围岩损伤蠕变特性及其对衬砌裂损影响研究</t>
  </si>
  <si>
    <t>基于交通荷载重构的桥梁同步仿真与在线评估</t>
  </si>
  <si>
    <t>共轭聚合物纳米粒子-抗菌肽偶联物的制备及抗多重耐药菌活性研究</t>
  </si>
  <si>
    <t>面向复杂场景深度学习的车用玄武岩纤维低碳复合材料微尺度热力学性能预测</t>
  </si>
  <si>
    <t>陕西省典型县域巩固脱贫攻坚成果路径及乡村转型发展模式分析</t>
  </si>
  <si>
    <t>陕西当代文学英译与传播研究</t>
  </si>
  <si>
    <t>智媒时代网络舆情的演变与协同治理研究</t>
  </si>
  <si>
    <t>乡村振兴背景下小农户对接电商市场的运行机制与发展模式研究</t>
  </si>
  <si>
    <t>突发事件下面向公众参与的基础设施建设工程项目群风险传播路径及应急决策研究</t>
  </si>
  <si>
    <t>中国形象的国际传播及国际话语权提升策略研究</t>
  </si>
  <si>
    <t>“双一流”高校创新创业教育评价体系研究</t>
  </si>
  <si>
    <t>“双碳”目标下绿电交易平台机制设计与定价策略优化研究</t>
  </si>
  <si>
    <t>基于党的二十大精神探索中国式现代化体育强国建设研究</t>
  </si>
  <si>
    <t>黄河流域生态环境的协同治理机制研究</t>
  </si>
  <si>
    <t>农村基本公共服务供给视阙下政府与社会组织良性互动模式研究</t>
  </si>
  <si>
    <t>合作减排机制下低碳供应链金融系统的运作与协调研究</t>
  </si>
  <si>
    <t>习近平关于党的自我革命重要论述研究</t>
  </si>
  <si>
    <t>面向智能执法的交通出行数字化管理研究</t>
  </si>
  <si>
    <t>“双碳”目标倒逼机制对黄河流域高质量发展的驱动效应及协调路径研究</t>
  </si>
  <si>
    <t>“双碳”背景下供应链绿色创新生态系统的知识共创与利益分配机制研究</t>
  </si>
  <si>
    <t>“大思政课”视阈下大学生思想政治教育获得感提升研究</t>
  </si>
  <si>
    <t>民国《北华捷报》《字林西报》上的中国社会风俗报道研究</t>
  </si>
  <si>
    <t>新时代青少年足球体教深度融合的研究</t>
  </si>
  <si>
    <t>分工视角下农户参与农业规模经营行为响应及应对策略研究</t>
  </si>
  <si>
    <t>数字化转型对企业污染排放的影响效应及其作用机制研究</t>
  </si>
  <si>
    <t>陕西省听障儿童康复项目实施成效研究</t>
  </si>
  <si>
    <t>乡村产业兴旺视域下农业科技推广服务体系构建与支持政策研究</t>
  </si>
  <si>
    <t>智慧图书馆环境下的数字资源一体化服务研究</t>
  </si>
  <si>
    <t>高质量发展视域下城市公交适老化供给与实现路径研究</t>
  </si>
  <si>
    <t>“评价等效”视域下政府工作报告隐喻日译策略研究</t>
  </si>
  <si>
    <t>科技期刊分级背景下高校学报发展路径</t>
  </si>
  <si>
    <t>基于GANs模型的新生代知识型员工离职预警模型研究</t>
  </si>
  <si>
    <t>面向突发事件的多式联运服务网络鲁棒性提升研究</t>
  </si>
  <si>
    <t>中美技术脱钩对受波及企业技术创新路径的影响研究</t>
  </si>
  <si>
    <t>“双一流”建设背景下高校学术期刊和学科建设协同发展的策略研究</t>
  </si>
  <si>
    <t>政策工具视角下地方政府数字经济政策评估与优化研究</t>
  </si>
  <si>
    <t>新时代思想政治教育整合发展的理念逻辑与路径构建</t>
  </si>
  <si>
    <t>两宋农村市场与社会关系研究</t>
  </si>
  <si>
    <t>工程建造数字化转型路径研究</t>
  </si>
  <si>
    <t>国有收费公路运营企业效率优化与提升路径研究</t>
  </si>
  <si>
    <t>政府引导基金推动原始创新的机制研究</t>
  </si>
  <si>
    <t>近代西北民族地区法律秩序与社会治理研究</t>
  </si>
  <si>
    <t>中国共产党百年来维护党中央权威基本经验研究</t>
  </si>
  <si>
    <t>陕西道教历史文化研究</t>
  </si>
  <si>
    <t>企业社会责任失范动机表述对消费者态度的影响研究</t>
  </si>
  <si>
    <t>异质性处理效应的统计推断方法研究</t>
  </si>
  <si>
    <t>数字经济与技术创新协同发展的理论构建、实证分析与优化路径研究</t>
  </si>
  <si>
    <t>中国式现代化道路的生态逻辑</t>
  </si>
  <si>
    <t>合作治理视角下共同富裕实现路径研究</t>
  </si>
  <si>
    <t>高校新任思政课教师胜任力提升研究</t>
  </si>
  <si>
    <t>新时代高校实践育人理论、教育体系与实践研究</t>
  </si>
  <si>
    <t>交通运输基础设施智能技术产业化机制及推动策略设计</t>
  </si>
  <si>
    <t>产业关联网络视角下陕西高耗能产业的隐含碳风险传导路径及应对策略研究</t>
  </si>
  <si>
    <t>陕西减税降费政策落实全流程审计研究</t>
  </si>
  <si>
    <t>城市医疗物资应急物流体系优化研究</t>
  </si>
  <si>
    <t>“大思政课”视域下新时代思政课高质量发展研究</t>
  </si>
  <si>
    <t>乡村振兴视角下公共文化服务和旅游公共服务耦合协调研究</t>
  </si>
  <si>
    <t>复合性国家治理体系下政治制度安全风险研究</t>
  </si>
  <si>
    <t>电商技术赋能农村妇女增收的长效机制研究</t>
  </si>
  <si>
    <t>新时代党建引领基层治理的内在逻辑与基本经验研究</t>
  </si>
  <si>
    <t>陕西美食纪录片的地域文化研究</t>
  </si>
  <si>
    <t>科技赋能红色资源视觉重构路径研究</t>
  </si>
  <si>
    <t>多决策主体情景下异质性货车队列企业参与度政策研究</t>
  </si>
  <si>
    <t>车联网通信感知一体化研究</t>
  </si>
  <si>
    <t>超大粒径长寿命沥青路面</t>
  </si>
  <si>
    <t>隧道工程全寿命周期结构稳定性研究</t>
  </si>
  <si>
    <t>秦岭生态地质灾变演化与监测研究</t>
  </si>
  <si>
    <t>双链融合视角下创新生态系统构建与治理研究</t>
  </si>
  <si>
    <t>面向“双碳”目标的西部地区绿色物流网络脆弱性及治理研究</t>
  </si>
  <si>
    <t>装配式建筑集群供应链网络结构对碳排放的影响研究</t>
  </si>
  <si>
    <t>相变微胶囊改性沥青路用性能研究</t>
  </si>
  <si>
    <t>塔梁同步施工超高桥塔变形控制关键技术研究</t>
  </si>
  <si>
    <t>寒区超大跨度公路隧道温度场时空演化规律及冻害防治关键技术研究</t>
  </si>
  <si>
    <t>沥青混合料材料-结构数字化设计研究</t>
  </si>
  <si>
    <t>网联纯电动公交车生态驾驶控制策略研究</t>
  </si>
  <si>
    <t>电动汽车电池主动均衡技术研究</t>
  </si>
  <si>
    <t>煤炭间接液化柴油使用性能研究</t>
  </si>
  <si>
    <t>全断面岩石隧道掘进机刀盘结构性能研究</t>
  </si>
  <si>
    <t>道路交通碳排放与减碳研究</t>
  </si>
  <si>
    <t>道路场景流孪生及交互预测下的数字高速构建技术研究</t>
  </si>
  <si>
    <t>西部交通安全与智能控制省部共建协同创新中心水平提升</t>
  </si>
  <si>
    <t>黄河流域重大灾害发生机制与风险防控</t>
  </si>
  <si>
    <t>地质灾害高精度监测和精准预警</t>
  </si>
  <si>
    <t>新能源矿产资源勘查与开发重点科研平台</t>
  </si>
  <si>
    <t>纤维增强混凝土结构抗震性能研究</t>
  </si>
  <si>
    <t>面向跨流域调水工程的水文非一致性统计问题研究</t>
  </si>
  <si>
    <t>陕北矿区生态修复的水土环境效应及现状评价</t>
  </si>
  <si>
    <t>基于固体废弃物的改性沥青防水卷材制备及耐久性研究</t>
  </si>
  <si>
    <t>群体智能交通图像跟踪技术研究</t>
  </si>
  <si>
    <t>绿色发展视域下国土空间智慧管控与绿色营建技术研究</t>
  </si>
  <si>
    <t>基于碎石封层的复合改性乳化沥青相容性增强机制研究</t>
  </si>
  <si>
    <t>严寒地区高速公路再生沥青路面结构设计体系与典型结构研究</t>
  </si>
  <si>
    <t>CO2固存再生骨料及其对热拌沥青混凝土界面性能的影响</t>
  </si>
  <si>
    <t>热致形状记忆环氧树脂沥青自愈合行为演变规律研究</t>
  </si>
  <si>
    <t>基于时空关联解析表达的高速公路网拥堵演化预测研究</t>
  </si>
  <si>
    <t>微胶囊与络合剂双重作用下混凝土自愈合行为及作用机理</t>
  </si>
  <si>
    <t>咖啡渣生物炭改性沥青流变特性及其改性机理研究</t>
  </si>
  <si>
    <t>基于潮湿状态胎-路摩擦行为的高抗滑路面宏观纹理研究</t>
  </si>
  <si>
    <t xml:space="preserve">水性环氧树脂-丁苯橡胶复合改性生物沥青性能演化机制研究 </t>
  </si>
  <si>
    <t>微生物侵蚀环境下道路沥青性能演变机制及其作用机理研究</t>
  </si>
  <si>
    <t>大跨桥梁动力响应及冲击系数计算模式研究</t>
  </si>
  <si>
    <t>钢管混凝土板桁组合结构计算方法研究</t>
  </si>
  <si>
    <t>高速公路拓宽改建临近施工对既有桥梁运营安全影响研究</t>
  </si>
  <si>
    <t>FRP-ECC加固构件性能研究</t>
  </si>
  <si>
    <t>地震-波浪联合作用下考虑行波效应的跨海桥梁动力响应及失效机理分析</t>
  </si>
  <si>
    <t xml:space="preserve">公路隧道超前探测感知与智能解译研究 </t>
  </si>
  <si>
    <t>复杂地层条件下盾构隧道开挖面失稳机制及稳定性分析模型</t>
  </si>
  <si>
    <t xml:space="preserve">新型装配式正交异性组合桥面接缝受力性能与合理构造研究 </t>
  </si>
  <si>
    <t>钢-ECC新型组合梁负弯矩区受力性能研究</t>
  </si>
  <si>
    <t>再碱化修复钢筋混凝土结构作用时变规律及其机理研究</t>
  </si>
  <si>
    <t>穿越正断层盾构法公路隧道灾变机制及防治对策</t>
  </si>
  <si>
    <t>考虑温度-地震耦合作用的整体式斜交桥抗震性能</t>
  </si>
  <si>
    <t>火灾高温下异形盾构隧道结构性能演化机理与分析方法</t>
  </si>
  <si>
    <t>机场道面高剪应力下沥青非线性蠕变响应及损伤机制</t>
  </si>
  <si>
    <t>基于智能感知技术的机场沥青道面压实状态的动态评价研究</t>
  </si>
  <si>
    <t>基于界面效应的机场道面沥青混合料离析与压实特性研究</t>
  </si>
  <si>
    <t>基于现场检测数据的沥青道面抗滑性能演变规律与提升方法研究</t>
  </si>
  <si>
    <t>机场道面用高粘度改性沥青的制备工艺及作用机理</t>
  </si>
  <si>
    <t>网联环境下考虑驾驶人意图自适应的换道风险评估与个性化策略研究</t>
  </si>
  <si>
    <t>增强型负泊松比结构变形吸能机制及耐撞性设计方法研究</t>
  </si>
  <si>
    <t>考虑道路线形的隧道路段车辆运行风险机理</t>
  </si>
  <si>
    <t>危险品汽车运输的安全机制设计理论与技术研究</t>
  </si>
  <si>
    <t>分布式驱动电动汽车纵横向运动协调控制策略研究</t>
  </si>
  <si>
    <t>高性能酯类油设计优化及其减摩机理研究</t>
  </si>
  <si>
    <t>氧化石墨烯颗粒对柴油机燃烧与排放的影响机理研究</t>
  </si>
  <si>
    <t>基于维修大数据的电动汽车“三电系统”故障研究</t>
  </si>
  <si>
    <t>电解甲醇凝胶态制备与恢复技术研究</t>
  </si>
  <si>
    <t>掺氢氨扩散火焰火焰稳定机理研究</t>
  </si>
  <si>
    <t>压电材料多裂纹动态响应的快速边界元分析</t>
  </si>
  <si>
    <t>基于道路施工机械的振动压电能量俘获技术研究及设备开发</t>
  </si>
  <si>
    <t>施工机器人定位精度可靠性分析及其结构轻量化优化设计</t>
  </si>
  <si>
    <t>面向压路机的介电弹性体能量收集技术研究</t>
  </si>
  <si>
    <t>基于纳米黏土调控的沥青高温烟气释放行为与抑制机理研究</t>
  </si>
  <si>
    <t>工程机械用高电流密度氢燃料电池性能退化机理研究</t>
  </si>
  <si>
    <t>基于数据驱动的装载机传动部件故障智能诊断技术研究</t>
  </si>
  <si>
    <t>工程车辆翻新轮胎力学性能尺寸效应机制及翻新再制造关键技术研究</t>
  </si>
  <si>
    <t>振动机械滚动轴承早期复合故障诊断与故障演化机理研究</t>
  </si>
  <si>
    <t>工程机械行星齿轮箱典型故障跨工况智能诊断研究</t>
  </si>
  <si>
    <t>公路地质钻探取芯钻杆接头多轴疲劳寿命预测</t>
  </si>
  <si>
    <t>电动工程车辆动力电池建模和剩余使用寿命预测方法研究</t>
  </si>
  <si>
    <t>变速箱在线故障诊断技术研究及应用</t>
  </si>
  <si>
    <t>基于CFCs和85Kr的黄土塬区地下水补给机制分析</t>
  </si>
  <si>
    <t>自然与人为协同作用下旱区生态水文演化机理与模拟研究</t>
  </si>
  <si>
    <t xml:space="preserve">河流结构驱动下的潜流交换试验研究 </t>
  </si>
  <si>
    <t>深层土壤水分亏缺抑制黄土高原苹果树蒸腾耗水的机理解析</t>
  </si>
  <si>
    <t>变化环境下的西宁盆地地下水响应机制研究</t>
  </si>
  <si>
    <t>黄土高原多类型干旱长链式传播过程与机理</t>
  </si>
  <si>
    <t>基于植被恢复力-抵抗力的生态系统植被对干旱的响应规律</t>
  </si>
  <si>
    <t>傍河开采影响下河流-地下水转化关系及其机制研究</t>
  </si>
  <si>
    <t>旱区水利工程渗漏高聚物注浆修复机理研究</t>
  </si>
  <si>
    <t>联合GRACE与GNSS的旱区地下水时空变化监测</t>
  </si>
  <si>
    <t>基于图机器学习的路网表征方法研究</t>
  </si>
  <si>
    <t>考虑货车压迫影响的高速公路复杂节点车辆换道风险评估研究</t>
  </si>
  <si>
    <t>高速公路混合交通流建模与仿真研究</t>
  </si>
  <si>
    <t>融合改进元胞传输模型和深度学习的高速公路多场景下交通流动态推演和预测研究</t>
  </si>
  <si>
    <t>地理位置服务数据运用于城际出行者个体特征刻画的方法与应用技术研究</t>
  </si>
  <si>
    <t>高等级公路全寿命周期养护碳排放特征建模及调控机制研究</t>
  </si>
  <si>
    <t>智能网联环境下混合交通流特性和多目标优化控制</t>
  </si>
  <si>
    <t>交通运输碳排放测算体系、预测模型与减碳政策研究</t>
  </si>
  <si>
    <t>基于分布式架构和浮点预算的超大三维数据处理研究</t>
  </si>
  <si>
    <t>基于BIM+GIS建模的高速公路机电设备智慧资产管理平台研究</t>
  </si>
  <si>
    <t>基于虚实孪生的高速公路车辆群行为预测</t>
  </si>
  <si>
    <t>基于数字孪生的交通基础设施仿真推演平台构建关键技术研究</t>
  </si>
  <si>
    <t>基于北斗技术的智慧交通感知卫星导航数字 孪生平台</t>
  </si>
  <si>
    <t>基于 CVIS 的云边协同数据传输调度策略研究</t>
  </si>
  <si>
    <t>混合网联下的多智能体车路协同控制研究</t>
  </si>
  <si>
    <t>基于稀疏盲源分离的多源交通数据融合研究</t>
  </si>
  <si>
    <t>基于虚实孪生的高速公路货车行为预测分析</t>
  </si>
  <si>
    <t>基于 Transformer 的滑坡识别与位移预测研究</t>
  </si>
  <si>
    <t>化肥与羊粪发酵肥复配的陕北风沙区与黄土高原区高标准农田地力提升研究</t>
  </si>
  <si>
    <t>土地整治对耕地土壤微生物多样性的影响机制研究</t>
  </si>
  <si>
    <t>腐殖质强化黑麦草对农田重金属污染土壤的修复效果及其作用机制</t>
  </si>
  <si>
    <t>基于微藻生物膜作用下土壤重金属吸附机理研究</t>
  </si>
  <si>
    <t>基于 NSGA 和 MCCA 模型的西安市国土空间优化研究</t>
  </si>
  <si>
    <t xml:space="preserve"> 多源遥感数据融合支持下的国土空间亚像元级分布研究</t>
  </si>
  <si>
    <t>多源时空数据视角下城市土地空间非线性演变机制研究</t>
  </si>
  <si>
    <t>黄土边坡MICP加固及其抗降雨侵蚀研究</t>
  </si>
  <si>
    <t>青藏公路冻融灾害分布式光纤多场监测技术研究</t>
  </si>
  <si>
    <t>岩浆铜镍成矿系统中Cu同位素分馏机制及在找矿勘查中的应用</t>
  </si>
  <si>
    <t>基于多时相SAR影像的地震滑坡智能检测方法研究</t>
  </si>
  <si>
    <t>弱酸性水入渗黄土孕灾过程及灾变机制研究</t>
  </si>
  <si>
    <t>基于分布式振动感测的地质灾害智能监测与诊断</t>
  </si>
  <si>
    <t>基于地表三维形变的滑坡滑动面深度精细反演</t>
  </si>
  <si>
    <t>面向西部矿区形变监测的时序SAR关键问题研究</t>
  </si>
  <si>
    <t>黄土高原治沟造地流域洪涝灾害模拟预测方法</t>
  </si>
  <si>
    <t>黄土地区湿陷地裂缝发育特征与成因机理研究</t>
  </si>
  <si>
    <t>耐久型温拌反应再生SBS改性沥青混合料性能研究与机理分析</t>
  </si>
  <si>
    <t>基于再生骨料特性的骨料-沥青黏附行为评价及体系水稳定性分析</t>
  </si>
  <si>
    <t>光伏/热一体化路面双能模块协同增效机理研究</t>
  </si>
  <si>
    <t>沥青湿热老化的行为表征与行为机理研究</t>
  </si>
  <si>
    <t>石墨烯新型路面结构融雪除冰性能研究</t>
  </si>
  <si>
    <t>高耐久性温拌OUFC-5混合料优化与减碳机制研究</t>
  </si>
  <si>
    <t>雾霾天气下降质交通图像
清晰化技术研究</t>
  </si>
  <si>
    <t>新型渗浇弧形钢纤维混凝土（SIFCON）抗压变形能力和强度提升机制研究</t>
  </si>
  <si>
    <t>内置型钢的不锈钢管约束超高性能混凝土柱力学性能及设计方法研究</t>
  </si>
  <si>
    <t>机制生土砖墙体抗震性能研究</t>
  </si>
  <si>
    <t>岩浆岩岩石学及岩浆铜镍硫化物矿床</t>
  </si>
  <si>
    <t>金川矿床深部铂族元素赋存规律与潜力评价研究</t>
  </si>
  <si>
    <t>花岗岩型锂矿石中锂元素赋存状态研究及分布规律探讨</t>
  </si>
  <si>
    <t>国外人道主义马克思主义研究</t>
  </si>
  <si>
    <t>收费公路运营企业X-非效率测度及影响路径研究</t>
  </si>
  <si>
    <t>基于当代公共政策时间的政策扩散与创新研究</t>
  </si>
  <si>
    <t>交通运输用能结构演化及政策引导</t>
  </si>
  <si>
    <t>陕甘宁边区基层党组织建设研究</t>
  </si>
  <si>
    <t>绿色公路标准化建设与应用研究</t>
  </si>
  <si>
    <t>基于交通公平性影响的城市危险品专用道网络规划研究</t>
  </si>
  <si>
    <t>现代物流业服务构建新发展格局实施路径研究</t>
  </si>
  <si>
    <t>基于公平可及的县域医疗卫生资源供给保障研究</t>
  </si>
  <si>
    <t>黏土型锂矿开发与利用</t>
  </si>
  <si>
    <t>东天山-北山成矿带稀有金属成矿规律研究</t>
  </si>
  <si>
    <t>弯道抗滑性能风险分析</t>
  </si>
  <si>
    <t>破碎围岩隧道超前管棚作用下围岩压力作用机制研究</t>
  </si>
  <si>
    <t xml:space="preserve">固-固相变调温沥青混合料设计与性能研究 </t>
  </si>
  <si>
    <t>面向智能网联汽车的故障诊断方法研究</t>
  </si>
  <si>
    <t>基于基础设施的多式耦合交通网络韧性建模与评估</t>
  </si>
  <si>
    <t>青藏高原典型热喀斯特湖演化过程及其水文学效应研究</t>
  </si>
  <si>
    <t>基于Udwadia-Kalaba理论的移动交通锥机器人锥群控制方法研究</t>
  </si>
  <si>
    <t>相变SAP颗粒调控路面混凝土微环境机制及翘曲行为研究</t>
  </si>
  <si>
    <t>岩石爆破环向裂隙形成机制及动力效应</t>
  </si>
  <si>
    <t>北斗/GNSS实时PPP-RTK完好性监测关键技术研究</t>
  </si>
  <si>
    <t>星载GNSS-R探测洪涝水体算法研究及应用</t>
  </si>
  <si>
    <t>冰缘地貌高分辨率遥感智能识别</t>
  </si>
  <si>
    <t>工程车用动力电池系统状态估计与热故障诊断研究</t>
  </si>
  <si>
    <t>无人机投放式北斗滑坡多传感器融合导航与监测定位算法研究</t>
  </si>
  <si>
    <t>考虑通信延时的车辆队列纵向控制策略优化及切换方法研究</t>
  </si>
  <si>
    <t>基于多尺度固废混凝土制备全过程CO2封存技术及耐久劣化性能研究</t>
  </si>
  <si>
    <t>基于时序InSAR技术的断裂带震间-同震形变场观测和构造机制研究</t>
  </si>
  <si>
    <t>气候变化下桥梁全寿命周期服役环境演化理论研究</t>
  </si>
  <si>
    <t>基于材料基因组的沥青流变特性多尺度试验与模拟研究</t>
  </si>
  <si>
    <t>干旱荒漠区沥青路面拱胀破坏机理及防治对策研究</t>
  </si>
  <si>
    <t>微波加热钢渣沥青混合料传热特性及裂纹自愈合机理研究</t>
  </si>
  <si>
    <t>方/圆钢管混凝土在压剪扭耦合荷载下的力学模型</t>
  </si>
  <si>
    <t>桥梁结构健康北斗实时监测关键技术研究</t>
  </si>
  <si>
    <t>基于松散颗粒隧道围岩细观结构差异的失稳力学行为及防控技术</t>
  </si>
  <si>
    <t>风-车-浪联合作用下斜拉桥拉索退化及可靠度研究</t>
  </si>
  <si>
    <t>基于重力异常的多界面反演方法研究</t>
  </si>
  <si>
    <t>重大公共卫生事件冲击下的城市经济韧性及其国土空间规划——以COVID-19大流行冲击为例</t>
  </si>
  <si>
    <t>非饱和黄土边坡水分入渗规律及其对边坡稳定性影响</t>
  </si>
  <si>
    <t>黄河干流沉积物重金属分布特征及其赋存机制</t>
  </si>
  <si>
    <t>废旧PET和废食用油基聚氨酯改性沥青的制备及性能研究</t>
  </si>
  <si>
    <t>新型高强铝合金筋预应力混凝土梁桥力学性能及耐久性研究</t>
  </si>
  <si>
    <t>基于复杂网络的城市交通网络级联失效机制与节点重要性评估及恢复技术研究</t>
  </si>
  <si>
    <t>铋基光催化材料表界面结构调控及其催化机制研究</t>
  </si>
  <si>
    <t>能电学院创新实践团队</t>
  </si>
  <si>
    <t>工科试验班拔尖创新人才培养</t>
  </si>
  <si>
    <t>长安大学扶贫编年史</t>
  </si>
  <si>
    <t>商南数字乡村试点项目</t>
  </si>
  <si>
    <t>陕西省碳捕集经济性评估</t>
  </si>
  <si>
    <t>陕北丹霞地貌空间分异特征研究</t>
  </si>
  <si>
    <t>沥青路面粗集料形态表征方法与指标体系研究</t>
  </si>
  <si>
    <t>交通强国战略路径研究</t>
  </si>
  <si>
    <t>交通强国战略研究：基于理论逻辑、历史逻辑和实践逻辑</t>
  </si>
  <si>
    <t>清代道官制度与宗教治理研究</t>
  </si>
  <si>
    <t>基于技术进步的交通运输业低碳政策效应研究</t>
  </si>
  <si>
    <t>基础设施依赖性影响下允许抢占式调度的路面养护最优决策</t>
  </si>
  <si>
    <t>柴油/正戊醇混合燃料高效清洁燃烧基础理论研究</t>
  </si>
  <si>
    <t>基于差动制的车辆转向助力冗余设计及多目标协同优化控制研究</t>
  </si>
  <si>
    <t>基于循环工况和制动意图辨识的电动汽车复合制控策略研究</t>
  </si>
  <si>
    <t>纯电动汽车高速齿轮传动低噪声修形设计</t>
  </si>
  <si>
    <t>高地应力大变形隧道围岩扩容特性与破坏机制</t>
  </si>
  <si>
    <t>寒区富水隧道脱空衬砌裂损机理及加固方法</t>
  </si>
  <si>
    <t>智能网联汽车驾驶风险态势辨识及协同交互</t>
  </si>
  <si>
    <t>插电式混合动力商用车协同能量管理策略</t>
  </si>
  <si>
    <t>山地城市快速路驾驶行为特征谱构建研究</t>
  </si>
  <si>
    <t>混合燃料HCCI-DI发动机大负荷运行</t>
  </si>
  <si>
    <t>高活性燃料对双燃料发动机燃烧稳定性的影响</t>
  </si>
  <si>
    <t>基于数值模拟的高原柴油机燃烧特性分析</t>
  </si>
  <si>
    <t>重型车辆ISD悬架道路损伤机理与被动控制</t>
  </si>
  <si>
    <t>预浸纤维铺放成型工艺对层间结合性能影响</t>
  </si>
  <si>
    <t xml:space="preserve">多泵控缸直驱系统关键技术研究 </t>
  </si>
  <si>
    <t>高速公路可变限速控制系统建模与仿真</t>
  </si>
  <si>
    <t>耦合机器学习的土壤微塑料光谱估算研究</t>
  </si>
  <si>
    <t>灾损土地语义空间分布规律研究及分析</t>
  </si>
  <si>
    <t>紫色土坡面细沟发育过程水动力学特征研究</t>
  </si>
  <si>
    <t>生物炭与超积累植物修复重金属污染土壤</t>
  </si>
  <si>
    <t>起伏地形噪声面波有限频多尺度层析成像方法</t>
  </si>
  <si>
    <t>伊犁某典型黄土区滑坡形成机理及易发性评价</t>
  </si>
  <si>
    <t>基于矢量反射率法的深部储层地震反演方法</t>
  </si>
  <si>
    <t>液力变矩器壁湍流时空重构与控涡减阻研究</t>
  </si>
  <si>
    <t>雾天交通图像检测技术研究</t>
  </si>
  <si>
    <t>运动目标立体信息智能感知系统关键技术研究</t>
  </si>
  <si>
    <t>裂隙型隧道块体切割建模及渗流模拟</t>
  </si>
  <si>
    <t>出租车驾驶员风险驾驶行为差异化培训</t>
  </si>
  <si>
    <t>基于桥址风观测典型断面抖振力特性研究</t>
  </si>
  <si>
    <t>安全科学与工程-工程风险监测与防控技术科技创新团队</t>
  </si>
  <si>
    <t>人类活动下黄土高原地下水质演化研究</t>
  </si>
  <si>
    <t xml:space="preserve">车辆动载作用下道路长期沉降人工智能预测 </t>
  </si>
  <si>
    <t>300102353101</t>
  </si>
  <si>
    <t>300102313101</t>
  </si>
  <si>
    <t>300102313102</t>
  </si>
  <si>
    <t>300102283101</t>
  </si>
  <si>
    <t>300102343101</t>
  </si>
  <si>
    <t>300102293101</t>
  </si>
  <si>
    <t>300102293102</t>
  </si>
  <si>
    <t>300102223101</t>
  </si>
  <si>
    <t>300102123101</t>
  </si>
  <si>
    <t>300102383101</t>
  </si>
  <si>
    <t>300102313103</t>
  </si>
  <si>
    <t>300102293103</t>
  </si>
  <si>
    <t>300102413101</t>
  </si>
  <si>
    <t>300102123102</t>
  </si>
  <si>
    <t>300102353102</t>
  </si>
  <si>
    <t>300102313104</t>
  </si>
  <si>
    <t>300102383102</t>
  </si>
  <si>
    <t>300102253101</t>
  </si>
  <si>
    <t>300102413102</t>
  </si>
  <si>
    <t>300102283102</t>
  </si>
  <si>
    <t>300102223102</t>
  </si>
  <si>
    <t>300102263101</t>
  </si>
  <si>
    <t>300102323101</t>
  </si>
  <si>
    <t>300102253102</t>
  </si>
  <si>
    <t>300102213101</t>
  </si>
  <si>
    <t>300102213102</t>
  </si>
  <si>
    <t>300102223103</t>
  </si>
  <si>
    <t>300102223104</t>
  </si>
  <si>
    <t>300102313105</t>
  </si>
  <si>
    <t>300102313106</t>
  </si>
  <si>
    <t>300102243101</t>
  </si>
  <si>
    <t>300102313107</t>
  </si>
  <si>
    <t>300102263102</t>
  </si>
  <si>
    <t>300102213103</t>
  </si>
  <si>
    <t>300102343102</t>
  </si>
  <si>
    <t>300102313108</t>
  </si>
  <si>
    <t>300102233101</t>
  </si>
  <si>
    <t>300102253103</t>
  </si>
  <si>
    <t>300102223105</t>
  </si>
  <si>
    <t>300102243102</t>
  </si>
  <si>
    <t>300102283103</t>
  </si>
  <si>
    <t>300102123103</t>
  </si>
  <si>
    <t>300102353103</t>
  </si>
  <si>
    <t>300102313109</t>
  </si>
  <si>
    <t>300102253104</t>
  </si>
  <si>
    <t>300102123104</t>
  </si>
  <si>
    <t>300102123105</t>
  </si>
  <si>
    <t>300102123106</t>
  </si>
  <si>
    <t>300102273101</t>
  </si>
  <si>
    <t>300102383103</t>
  </si>
  <si>
    <t>300102293104</t>
  </si>
  <si>
    <t>300102313110</t>
  </si>
  <si>
    <t>300102413103</t>
  </si>
  <si>
    <t>300102313111</t>
  </si>
  <si>
    <t>300102313112</t>
  </si>
  <si>
    <t>300102213104</t>
  </si>
  <si>
    <t>300102273102</t>
  </si>
  <si>
    <t>300102213105</t>
  </si>
  <si>
    <t>300102213106</t>
  </si>
  <si>
    <t>300102213107</t>
  </si>
  <si>
    <t>300102213108</t>
  </si>
  <si>
    <t>300102343103</t>
  </si>
  <si>
    <t>300102223106</t>
  </si>
  <si>
    <t>300102313113</t>
  </si>
  <si>
    <t>300102253105</t>
  </si>
  <si>
    <t>300102223107</t>
  </si>
  <si>
    <t>300102253106</t>
  </si>
  <si>
    <t>300102223108</t>
  </si>
  <si>
    <t>300102123107</t>
  </si>
  <si>
    <t>300102353104</t>
  </si>
  <si>
    <t>300102223109</t>
  </si>
  <si>
    <t>300102253107</t>
  </si>
  <si>
    <t>300102313114</t>
  </si>
  <si>
    <t>300102273103</t>
  </si>
  <si>
    <t>300102263103</t>
  </si>
  <si>
    <t>300102123108</t>
  </si>
  <si>
    <t>300102313201</t>
  </si>
  <si>
    <t>300102343201</t>
  </si>
  <si>
    <t>300102213201</t>
  </si>
  <si>
    <t>300102243201</t>
  </si>
  <si>
    <t>300102293201</t>
  </si>
  <si>
    <t>300102253201</t>
  </si>
  <si>
    <t>300102353201</t>
  </si>
  <si>
    <t>300102283201</t>
  </si>
  <si>
    <t>300102263201</t>
  </si>
  <si>
    <t>300102383201</t>
  </si>
  <si>
    <t>300102343202</t>
  </si>
  <si>
    <t>300102213202</t>
  </si>
  <si>
    <t>300102223201</t>
  </si>
  <si>
    <t>300102123201</t>
  </si>
  <si>
    <t>300102213203</t>
  </si>
  <si>
    <t>300102243202</t>
  </si>
  <si>
    <t>300102243203</t>
  </si>
  <si>
    <t>300102383202</t>
  </si>
  <si>
    <t>300102243204</t>
  </si>
  <si>
    <t>300102313202</t>
  </si>
  <si>
    <t>300102383203</t>
  </si>
  <si>
    <t>300102293202</t>
  </si>
  <si>
    <t>300102293203</t>
  </si>
  <si>
    <t>300102223202</t>
  </si>
  <si>
    <t>300102223203</t>
  </si>
  <si>
    <t>300102293204</t>
  </si>
  <si>
    <t>300102213204</t>
  </si>
  <si>
    <t>300102293205</t>
  </si>
  <si>
    <t>300102343203</t>
  </si>
  <si>
    <t>300102313203</t>
  </si>
  <si>
    <t>300102213205</t>
  </si>
  <si>
    <t>300102213206</t>
  </si>
  <si>
    <t>300102293206</t>
  </si>
  <si>
    <t>300102313204</t>
  </si>
  <si>
    <t>300102263202</t>
  </si>
  <si>
    <t>300102293207</t>
  </si>
  <si>
    <t>300102223204</t>
  </si>
  <si>
    <t>300102313205</t>
  </si>
  <si>
    <t>300102313206</t>
  </si>
  <si>
    <t>300102313207</t>
  </si>
  <si>
    <t>300102343204</t>
  </si>
  <si>
    <t>300102263203</t>
  </si>
  <si>
    <t>300102323201</t>
  </si>
  <si>
    <t>300102273201</t>
  </si>
  <si>
    <t>300102253202</t>
  </si>
  <si>
    <t>300102253203</t>
  </si>
  <si>
    <t>300102223205</t>
  </si>
  <si>
    <t>300102273202</t>
  </si>
  <si>
    <t>300102213207</t>
  </si>
  <si>
    <t>300102213208</t>
  </si>
  <si>
    <t>300102213209</t>
  </si>
  <si>
    <t>300102223206</t>
  </si>
  <si>
    <t>300102273203</t>
  </si>
  <si>
    <t>300102293208</t>
  </si>
  <si>
    <t>300102263204</t>
  </si>
  <si>
    <t>300102343205</t>
  </si>
  <si>
    <t>300102353202</t>
  </si>
  <si>
    <t>300102263205</t>
  </si>
  <si>
    <t>300102213210</t>
  </si>
  <si>
    <t>300102283202</t>
  </si>
  <si>
    <t>300102223207</t>
  </si>
  <si>
    <t>300102223208</t>
  </si>
  <si>
    <t>300102273204</t>
  </si>
  <si>
    <t>300102273205</t>
  </si>
  <si>
    <t>300102283203</t>
  </si>
  <si>
    <t>300102293209</t>
  </si>
  <si>
    <t>300102313208</t>
  </si>
  <si>
    <t>300102273206</t>
  </si>
  <si>
    <t>300102253204</t>
  </si>
  <si>
    <t>300102213211</t>
  </si>
  <si>
    <t>300102213212</t>
  </si>
  <si>
    <t>300102313209</t>
  </si>
  <si>
    <t>300102223209</t>
  </si>
  <si>
    <t>300102353203</t>
  </si>
  <si>
    <t>300102133601</t>
  </si>
  <si>
    <t>300102113601</t>
  </si>
  <si>
    <t>300102233601</t>
  </si>
  <si>
    <t>300102233602</t>
  </si>
  <si>
    <t>300102113602</t>
  </si>
  <si>
    <t>300102503602</t>
  </si>
  <si>
    <t>300102233603</t>
  </si>
  <si>
    <t>300102143601</t>
  </si>
  <si>
    <t>300102233604</t>
  </si>
  <si>
    <t>300102233605</t>
  </si>
  <si>
    <t>300102233606</t>
  </si>
  <si>
    <t>300102163601</t>
  </si>
  <si>
    <t>300102343601</t>
  </si>
  <si>
    <t>300102233607</t>
  </si>
  <si>
    <t>300102233608</t>
  </si>
  <si>
    <t>300102163602</t>
  </si>
  <si>
    <t>300102163603</t>
  </si>
  <si>
    <t>300102143602</t>
  </si>
  <si>
    <t>300102233609</t>
  </si>
  <si>
    <t>300102233610</t>
  </si>
  <si>
    <t>300102113603</t>
  </si>
  <si>
    <t>300102163604</t>
  </si>
  <si>
    <t>300102503601</t>
  </si>
  <si>
    <t>300102343602</t>
  </si>
  <si>
    <t>300102133602</t>
  </si>
  <si>
    <t>300102503603</t>
  </si>
  <si>
    <t>300102233611</t>
  </si>
  <si>
    <t>300102233612</t>
  </si>
  <si>
    <t>300102233613</t>
  </si>
  <si>
    <t>300102503604</t>
  </si>
  <si>
    <t>300102113604</t>
  </si>
  <si>
    <t>300102313601</t>
  </si>
  <si>
    <t>300102163605</t>
  </si>
  <si>
    <t>300102233614</t>
  </si>
  <si>
    <t>300102233615</t>
  </si>
  <si>
    <t>300102233616</t>
  </si>
  <si>
    <t>300102163606</t>
  </si>
  <si>
    <t>300102163607</t>
  </si>
  <si>
    <t>300102413601</t>
  </si>
  <si>
    <t>300102233617</t>
  </si>
  <si>
    <t>300102233618</t>
  </si>
  <si>
    <t>300102233619</t>
  </si>
  <si>
    <t>300102163608</t>
  </si>
  <si>
    <t>300102163609</t>
  </si>
  <si>
    <t>300102163610</t>
  </si>
  <si>
    <t>300102263601</t>
  </si>
  <si>
    <t>300102233620</t>
  </si>
  <si>
    <t>300102233621</t>
  </si>
  <si>
    <t>300102233622</t>
  </si>
  <si>
    <t>300102233623</t>
  </si>
  <si>
    <t>300102163611</t>
  </si>
  <si>
    <t>300102163612</t>
  </si>
  <si>
    <t>300102163613</t>
  </si>
  <si>
    <t>300102113605</t>
  </si>
  <si>
    <t>300102113606</t>
  </si>
  <si>
    <t>300102113607</t>
  </si>
  <si>
    <t>300102503605</t>
  </si>
  <si>
    <t>300102343603</t>
  </si>
  <si>
    <t>300102243401</t>
  </si>
  <si>
    <t>300102213401</t>
  </si>
  <si>
    <t>300102213402</t>
  </si>
  <si>
    <t>300102263401</t>
  </si>
  <si>
    <t>300102113401</t>
  </si>
  <si>
    <t>300102233401</t>
  </si>
  <si>
    <t>300102233402</t>
  </si>
  <si>
    <t>300102213501</t>
  </si>
  <si>
    <t>300102213502</t>
  </si>
  <si>
    <t>300102213503</t>
  </si>
  <si>
    <t>300102213504</t>
  </si>
  <si>
    <t>300102223501</t>
  </si>
  <si>
    <t>300102223502</t>
  </si>
  <si>
    <t>300102383501</t>
  </si>
  <si>
    <t>300102253501</t>
  </si>
  <si>
    <t>300102343501</t>
  </si>
  <si>
    <t>300102343502</t>
  </si>
  <si>
    <t>300102243501</t>
  </si>
  <si>
    <t>300102263501</t>
  </si>
  <si>
    <t>300102263502</t>
  </si>
  <si>
    <t>300102273501</t>
  </si>
  <si>
    <t>300102283501</t>
  </si>
  <si>
    <t>300102293501</t>
  </si>
  <si>
    <t>300102353501</t>
  </si>
  <si>
    <t>300102313501</t>
  </si>
  <si>
    <t>300102323501</t>
  </si>
  <si>
    <t>300102413501</t>
  </si>
  <si>
    <t>300102213505</t>
  </si>
  <si>
    <t>300102213506</t>
  </si>
  <si>
    <t>300102213507</t>
  </si>
  <si>
    <t>300102213508</t>
  </si>
  <si>
    <t>300102213509</t>
  </si>
  <si>
    <t>300102213510</t>
  </si>
  <si>
    <t>300102213511</t>
  </si>
  <si>
    <t>300102213512</t>
  </si>
  <si>
    <t>300102213513</t>
  </si>
  <si>
    <t>300102213514</t>
  </si>
  <si>
    <t>300102213515</t>
  </si>
  <si>
    <t>300102213516</t>
  </si>
  <si>
    <t>300102213517</t>
  </si>
  <si>
    <t>300102213518</t>
  </si>
  <si>
    <t>300102213519</t>
  </si>
  <si>
    <t>300102213520</t>
  </si>
  <si>
    <t>300102213521</t>
  </si>
  <si>
    <t>300102213522</t>
  </si>
  <si>
    <t>300102213523</t>
  </si>
  <si>
    <t>300102213524</t>
  </si>
  <si>
    <t>300102213525</t>
  </si>
  <si>
    <t>300102213526</t>
  </si>
  <si>
    <t>300102213527</t>
  </si>
  <si>
    <t>300102213528</t>
  </si>
  <si>
    <t>300102213529</t>
  </si>
  <si>
    <t>300102213530</t>
  </si>
  <si>
    <t>300102213531</t>
  </si>
  <si>
    <t>300102213532</t>
  </si>
  <si>
    <t>300102223503</t>
  </si>
  <si>
    <t>300102223504</t>
  </si>
  <si>
    <t>300102223505</t>
  </si>
  <si>
    <t>300102223506</t>
  </si>
  <si>
    <t>300102223507</t>
  </si>
  <si>
    <t>300102383502</t>
  </si>
  <si>
    <t>300102383503</t>
  </si>
  <si>
    <t>300102383504</t>
  </si>
  <si>
    <t>300102383505</t>
  </si>
  <si>
    <t>300102383506</t>
  </si>
  <si>
    <t>300102253502</t>
  </si>
  <si>
    <t>300102253503</t>
  </si>
  <si>
    <t>300102253504</t>
  </si>
  <si>
    <t>300102253505</t>
  </si>
  <si>
    <t>300102253506</t>
  </si>
  <si>
    <t>300102253507</t>
  </si>
  <si>
    <t>300102253508</t>
  </si>
  <si>
    <t>300102253509</t>
  </si>
  <si>
    <t>300102253510</t>
  </si>
  <si>
    <t>300102253511</t>
  </si>
  <si>
    <t>300102253512</t>
  </si>
  <si>
    <t>300102253513</t>
  </si>
  <si>
    <t>300102253514</t>
  </si>
  <si>
    <t>300102293502</t>
  </si>
  <si>
    <t>300102293503</t>
  </si>
  <si>
    <t>300102293504</t>
  </si>
  <si>
    <t>300102293505</t>
  </si>
  <si>
    <t>300102293506</t>
  </si>
  <si>
    <t>300102293507</t>
  </si>
  <si>
    <t>300102293508</t>
  </si>
  <si>
    <t>300102293509</t>
  </si>
  <si>
    <t>300102293510</t>
  </si>
  <si>
    <t>300102293511</t>
  </si>
  <si>
    <t>300102343503</t>
  </si>
  <si>
    <t>300102343504</t>
  </si>
  <si>
    <t>300102343505</t>
  </si>
  <si>
    <t>300102343506</t>
  </si>
  <si>
    <t>300102343507</t>
  </si>
  <si>
    <t>300102343508</t>
  </si>
  <si>
    <t>300102343509</t>
  </si>
  <si>
    <t>300102343510</t>
  </si>
  <si>
    <t>300102343511</t>
  </si>
  <si>
    <t>300102343512</t>
  </si>
  <si>
    <t>300102343513</t>
  </si>
  <si>
    <t>300102343514</t>
  </si>
  <si>
    <t>300102343515</t>
  </si>
  <si>
    <t>300102343516</t>
  </si>
  <si>
    <t>300102343517</t>
  </si>
  <si>
    <t>300102343518</t>
  </si>
  <si>
    <t>300102343519</t>
  </si>
  <si>
    <t>300102353502</t>
  </si>
  <si>
    <t>300102353503</t>
  </si>
  <si>
    <t>300102353504</t>
  </si>
  <si>
    <t>300102353505</t>
  </si>
  <si>
    <t>300102353506</t>
  </si>
  <si>
    <t>300102353507</t>
  </si>
  <si>
    <t>300102353508</t>
  </si>
  <si>
    <t>300102353509</t>
  </si>
  <si>
    <t>300102263503</t>
  </si>
  <si>
    <t>300102263504</t>
  </si>
  <si>
    <t>300102263505</t>
  </si>
  <si>
    <t>300102263506</t>
  </si>
  <si>
    <t>300102263507</t>
  </si>
  <si>
    <t>300102263508</t>
  </si>
  <si>
    <t>300102263509</t>
  </si>
  <si>
    <t>300102263510</t>
  </si>
  <si>
    <t>300102263511</t>
  </si>
  <si>
    <t>300102263512</t>
  </si>
  <si>
    <t>300102313502</t>
  </si>
  <si>
    <t>300102313503</t>
  </si>
  <si>
    <t>300102313504</t>
  </si>
  <si>
    <t>300102313505</t>
  </si>
  <si>
    <t>300102313506</t>
  </si>
  <si>
    <t>300102313507</t>
  </si>
  <si>
    <t>300102323502</t>
  </si>
  <si>
    <t>300102283502</t>
  </si>
  <si>
    <t>300102283503</t>
  </si>
  <si>
    <t>300102283504</t>
  </si>
  <si>
    <t>300102273502</t>
  </si>
  <si>
    <t>300102273503</t>
  </si>
  <si>
    <t>300102273504</t>
  </si>
  <si>
    <t>300102163501</t>
  </si>
  <si>
    <t>300102233501</t>
  </si>
  <si>
    <t>300102113501</t>
  </si>
  <si>
    <t>300102343520</t>
  </si>
  <si>
    <t>300102163502</t>
  </si>
  <si>
    <t>300102343521</t>
  </si>
  <si>
    <t>300102233502</t>
  </si>
  <si>
    <t>300102503501</t>
  </si>
  <si>
    <t>300102233503</t>
  </si>
  <si>
    <t>300102263301</t>
  </si>
  <si>
    <t>300102273301</t>
  </si>
  <si>
    <t>300102373301</t>
  </si>
  <si>
    <t>300102213301</t>
  </si>
  <si>
    <t>300102213302</t>
  </si>
  <si>
    <t>300102243711</t>
  </si>
  <si>
    <t>300102323710</t>
  </si>
  <si>
    <t>300102293724</t>
  </si>
  <si>
    <t>300102253731</t>
  </si>
  <si>
    <t>300102213701</t>
  </si>
  <si>
    <t>300102213702</t>
  </si>
  <si>
    <t>300102263714</t>
  </si>
  <si>
    <t>300102263715</t>
  </si>
  <si>
    <t>300102273720</t>
  </si>
  <si>
    <t>300102253709</t>
  </si>
  <si>
    <t>300102263716</t>
  </si>
  <si>
    <t>300102243713</t>
  </si>
  <si>
    <t>300102283721</t>
  </si>
  <si>
    <t>300102263717</t>
  </si>
  <si>
    <t>300102213703</t>
  </si>
  <si>
    <t>300102213704</t>
  </si>
  <si>
    <t>300102213705</t>
  </si>
  <si>
    <t>300102313728</t>
  </si>
  <si>
    <t>300102283722</t>
  </si>
  <si>
    <t>300102263718</t>
  </si>
  <si>
    <t>300102213706</t>
  </si>
  <si>
    <t>300102213707</t>
  </si>
  <si>
    <t>300102263719</t>
  </si>
  <si>
    <t>300102353730</t>
  </si>
  <si>
    <t>300102293725</t>
  </si>
  <si>
    <t>300102293726</t>
  </si>
  <si>
    <t>300102213708</t>
  </si>
  <si>
    <t>300102283723</t>
  </si>
  <si>
    <t>300102343729</t>
  </si>
  <si>
    <t>300102293727</t>
  </si>
  <si>
    <t>300102213801</t>
  </si>
  <si>
    <t>300102223802</t>
  </si>
  <si>
    <t>300102253803</t>
  </si>
  <si>
    <t>300102233804</t>
  </si>
  <si>
    <t>300102323805</t>
  </si>
  <si>
    <t>300102243806</t>
  </si>
  <si>
    <t>300102263807</t>
  </si>
  <si>
    <t>300102273808</t>
  </si>
  <si>
    <t>300102283809</t>
  </si>
  <si>
    <t>300102293810</t>
  </si>
  <si>
    <t>300102413811</t>
  </si>
  <si>
    <t>300102313812</t>
  </si>
  <si>
    <t>300102343813</t>
  </si>
  <si>
    <t>300102353814</t>
  </si>
  <si>
    <t>300102383815</t>
  </si>
  <si>
    <t>300102163816</t>
  </si>
  <si>
    <t>300102113817</t>
  </si>
  <si>
    <t>300102123818</t>
  </si>
  <si>
    <t>300102133819</t>
  </si>
  <si>
    <t>300102143820</t>
  </si>
  <si>
    <t>300102363821</t>
  </si>
  <si>
    <t>300102643822</t>
  </si>
  <si>
    <t>300102412202</t>
  </si>
  <si>
    <t>300102352202</t>
  </si>
  <si>
    <t>300102352203</t>
  </si>
  <si>
    <t>300102232201</t>
  </si>
  <si>
    <t>300102311401</t>
  </si>
  <si>
    <t>300102311402</t>
  </si>
  <si>
    <t>300102311403</t>
  </si>
  <si>
    <t>300102311404</t>
  </si>
  <si>
    <t>300102311405</t>
  </si>
  <si>
    <t>300102230601</t>
  </si>
  <si>
    <t>300102230615</t>
  </si>
  <si>
    <t>300102229512</t>
  </si>
  <si>
    <t>300102220501</t>
  </si>
  <si>
    <t>300102220503</t>
  </si>
  <si>
    <t>300102220507</t>
  </si>
  <si>
    <t>300102211517</t>
  </si>
  <si>
    <t>300102211518</t>
  </si>
  <si>
    <t>300102221502</t>
  </si>
  <si>
    <t>300102221503</t>
  </si>
  <si>
    <t>300102221504</t>
  </si>
  <si>
    <t>300102221506</t>
  </si>
  <si>
    <t>300102221507</t>
  </si>
  <si>
    <t>300102221510</t>
  </si>
  <si>
    <t>300102251502</t>
  </si>
  <si>
    <t>300102251504</t>
  </si>
  <si>
    <t>300102251508</t>
  </si>
  <si>
    <t>300102341502</t>
  </si>
  <si>
    <t>300102351501</t>
  </si>
  <si>
    <t>300102351502</t>
  </si>
  <si>
    <t>300102351504</t>
  </si>
  <si>
    <t>300102351505</t>
  </si>
  <si>
    <t>300102261502</t>
  </si>
  <si>
    <t>300102261503</t>
  </si>
  <si>
    <t>300102261504</t>
  </si>
  <si>
    <t>300102251511</t>
  </si>
  <si>
    <t>300102321502</t>
  </si>
  <si>
    <t>300102321503</t>
  </si>
  <si>
    <t>300102299301</t>
  </si>
  <si>
    <t>能电学院</t>
  </si>
  <si>
    <t>外语学院</t>
    <phoneticPr fontId="51" type="noConversion"/>
  </si>
  <si>
    <t>团委</t>
  </si>
  <si>
    <t>运输学院</t>
    <phoneticPr fontId="51" type="noConversion"/>
  </si>
  <si>
    <t>图书馆</t>
  </si>
  <si>
    <t>学术期刊中心</t>
    <phoneticPr fontId="51" type="noConversion"/>
  </si>
  <si>
    <t>信息学院</t>
    <phoneticPr fontId="51" type="noConversion"/>
  </si>
  <si>
    <t>人文学院</t>
    <phoneticPr fontId="51" type="noConversion"/>
  </si>
  <si>
    <t>能电学院</t>
    <phoneticPr fontId="51" type="noConversion"/>
  </si>
  <si>
    <t>机械学院</t>
    <phoneticPr fontId="51" type="noConversion"/>
  </si>
  <si>
    <t>电控学院</t>
    <phoneticPr fontId="51" type="noConversion"/>
  </si>
  <si>
    <t>马克思主义学院</t>
    <phoneticPr fontId="51" type="noConversion"/>
  </si>
  <si>
    <t>杂志社</t>
    <phoneticPr fontId="51" type="noConversion"/>
  </si>
  <si>
    <t>都柏林学院</t>
    <phoneticPr fontId="51" type="noConversion"/>
  </si>
  <si>
    <t>马克思主义学院</t>
    <phoneticPr fontId="24" type="noConversion"/>
  </si>
  <si>
    <t>经管学院</t>
    <phoneticPr fontId="24" type="noConversion"/>
  </si>
  <si>
    <t>科学研究院平台与基地建设管理中心</t>
    <phoneticPr fontId="51" type="noConversion"/>
  </si>
  <si>
    <t>研究生院</t>
    <phoneticPr fontId="51" type="noConversion"/>
  </si>
  <si>
    <t>学工部</t>
    <phoneticPr fontId="51" type="noConversion"/>
  </si>
  <si>
    <t>人文社科项目</t>
    <phoneticPr fontId="51" type="noConversion"/>
  </si>
  <si>
    <t>创新团队培育项目</t>
    <phoneticPr fontId="52" type="noConversion"/>
  </si>
  <si>
    <t>优秀青年团队项目</t>
    <phoneticPr fontId="52" type="noConversion"/>
  </si>
  <si>
    <t>社科-创新团队项目</t>
    <phoneticPr fontId="52" type="noConversion"/>
  </si>
  <si>
    <t>重点科研平台水平提升项目</t>
    <phoneticPr fontId="52" type="noConversion"/>
  </si>
  <si>
    <t>重点科研平台开放基金项目</t>
    <phoneticPr fontId="52" type="noConversion"/>
  </si>
  <si>
    <t>社科-平台建设项目</t>
    <phoneticPr fontId="52" type="noConversion"/>
  </si>
  <si>
    <t>社科-平台培育项目</t>
    <phoneticPr fontId="52" type="noConversion"/>
  </si>
  <si>
    <t>社科-智库培育项目</t>
    <phoneticPr fontId="52" type="noConversion"/>
  </si>
  <si>
    <t>拔尖青年培育项目</t>
    <phoneticPr fontId="51" type="noConversion"/>
  </si>
  <si>
    <t>优秀博士学位论文培育资助项目</t>
    <phoneticPr fontId="51" type="noConversion"/>
  </si>
  <si>
    <t>学生创新实践能力提升计划</t>
    <phoneticPr fontId="51" type="noConversion"/>
  </si>
  <si>
    <t>重点研究方向专项支持项目</t>
    <phoneticPr fontId="51" type="noConversion"/>
  </si>
  <si>
    <t>自然科学创新团队培育项目(材料试点改革）</t>
  </si>
  <si>
    <t>自然科学创新团队培育项目(材料试点改革）</t>
    <phoneticPr fontId="52" type="noConversion"/>
  </si>
  <si>
    <t>重点科研平台开放基金项目</t>
  </si>
  <si>
    <t>高层次人才项目</t>
    <phoneticPr fontId="51" type="noConversion"/>
  </si>
  <si>
    <t>高寒区混凝土路面在荷载-冻融-盐蚀耦合作用下，极易由于早期病害导致性能劣化，甚至出现结构损伤，严重制约其在公路中的应用。针对青藏高寒区混凝土路面材料性能特点，基于多场耦合和真实工况的多尺度损伤劣化机理研究目前还处于探索阶段。本项目在建立青藏高寒区典型区域真实环境预估模型和调研交通状况的基础上，采用低场核磁共振和中子射线等无损表征手段、拓扑几何图像处理、流固耦合数值模拟及现场取芯模型校正相结合的方法，首先用热动力学定量描述具有高寒区混凝土成型与养护特点的盐冻化学反应相变过程；其次探索三场耦合作用下混凝土多尺度损伤规律，建立多孔介质细微观结构与宏观本构的损伤预测模型；最终通过典型区域现场取芯对预测模型进行校准，提出高寒区路面损伤相应的控制参数与评估准则。项目不仅拓展青藏高寒区混凝土路面在真实工况和多场耦合作用下的损伤研究新途径，还对其组成设计、耐久性改善、施工和养护提供定量评价参数和科学依据。</t>
  </si>
  <si>
    <t>王旭昊</t>
  </si>
  <si>
    <t>复杂地质构造的精细勘探已成为国家深部资源勘探战略的重要目标之一，广域电磁法及其三维反演是解决深部精细勘探重要技术手段。由于三维数据采集的规模越来越大，地质环境越来越复杂，三维反演在效率和地质体边界的分辨率方面难以满足实际需求。我们前期研究了基于Krylov子空间投影的模型降阶算法，实现了三维多频电磁法的快速正演。本项目在此基础上，提出基于曲波域广域电磁法多尺度反演算法。首先，建立基于混合范数的反演目标函数，通过范数拟合数据项，通过范数约束模型项，提高陡变地质构造边界的辨识度；根据曲波的多尺度和多方向特性，把空间反演模型转换到稀疏域，采用最优化方法反演曲波系数，然后通过反变换得到空间域电阻率模型参数，实现从粗到细的多尺度精细反演，提高复杂模型边界的分辨率。最后，建立典型地电模型，验证该方法的稳定性和有效性。</t>
  </si>
  <si>
    <t>张继锋</t>
  </si>
  <si>
    <t>针对干湿-冻融环境导致充填节理产生强度劣化并影响应力波的衰减等问题，本项目拟采用试验、理论及数值模拟等方法对充填节理累积损伤动力特性及其对应力波传播规律的影响展开研究。通过系统的室内试验研究湿度和温度序贯耦合作用下充填节理微观孔隙结构特征、宏观力学特性，深入分析其关联规律及主控因素，揭示干湿-冻融耦合作用下充填节理强度劣化机理及损伤演化机制；量化强度劣化-累积损伤-动力参数的对应关系，建立充填节理累积损伤动力模型。基于此，理论解析应力波在充填节理中的传播规律，揭示充填节理强度劣化对应力波的衰减机制。利用构建的累积损伤动力模型，开展复杂节理分布岩体中应力波传播的数值模拟研究，阐明节理特性对应力波传播以及岩体振动响应的影响规律。研究成果对干湿-冻融环境岩体在动载作用下的安全性评价工作提供了理论支撑，同时也丰富了应力波在节理岩体中传播理论，具有重要的科学研究与工程应用价值。</t>
  </si>
  <si>
    <t>柴少波</t>
  </si>
  <si>
    <t>持续制动系统不依赖于摩擦制动的发动机制动系统、排气制动系统和缓速器制动广泛用于商用车辆中，但是由于驾驶人经验不足和路况不熟等因素没有及时开启排气制动、缓速器制动系统引发制动器热衰退造成的重特大交通事故时有发生。为此项目拟对重型载货汽车制动主动控制技术进行研究。利用道路线型特征与驾驶人制动行为时间历程的时序性和因果关系建立具有分层特性的隐形马尔科夫模型，研究重型载货汽车长大下坡制动工况构建方法；通过基于动态时间窗的制动工况辨识模型和持续制动分级控制模型，研究持续制动介入及退出机制；通过重型载货汽车持续制动失稳机理研究，构建基于混沌运动反控制模型的制动稳定性控制策略。综合利用车辆控制器局域网络和集成智能控制技术开发重型载货汽车长下坡制动主动控制系统。从而避免因驾驶人主观错误操作而引发制动安全事故，提高了重型载货汽车下坡路段行驶安全性。</t>
  </si>
  <si>
    <t>史培龙</t>
  </si>
  <si>
    <t>中天山发育的多期前寒武纪岩浆-构造事件对于认识中亚造山带内古老微陆块的物质组成及地壳演化具有重要意义。中天山发育一期重要的新元古代岩浆作用，但已报道的新元古代岩石主要为花岗岩类，而对于约束构造背景效果更好的基性岩类目前未见报道，造成对该期岩浆作用的构造背景仍缺乏明确认识。本项目拟通过对中天山东段新发现的斜长角闪岩和花岗片麻岩等新元古代岩石开展锆石U-Pb年代学、矿物学、岩石学、元素地球化学及Sr-Nd，Hf-O同位素等系统研究，限定其形成年龄和变质时限，揭示其原岩类型、源区特征、岩石成因，厘定其变质温压条件；结合前人研究，查明中天山东段新元古代岩浆作用的分布特征及岩石类型；进而揭示中天山新元古代岩浆-构造事件的地球动力学背景；探讨其与全球Rodinia超大陆演化的关系及全球构造意义。研究成果将为探讨中亚造山带内微地块的起源和归属、理解中亚造山带地壳生长和再造提供新的资料。</t>
  </si>
  <si>
    <t>现代路面不仅要能满足传统道路的承重、稳定、平整、耐久和舒适等通行功能，而且应当具有降低噪声，补充地下水，缓解热岛效应等环保功能。因此，新一代环保型路面应同时具备上述通行能力与环保功能。项目围绕多孔沥青路面性能与功能周期演化规律及多孔沥青路面功能恢复机理与材料再生方法展开研究。融合力学、界面物理化学、流变学等多学科理论与方法，通过系统微细观试验、宏观室内试验和足尺试验对路面材料设计理论和结构设计方法的研究，基于多物理场服役环境特征模拟和加速加载试验，明确多孔沥青路面性能和功能演化规律，构建多孔沥青路面性能与功能周期演化模型，揭示多孔路面空隙恢复机理，提出基于回收料性能的再生多孔沥青混合料材料组成设计方法和再生方法，为环保型沥青路面设计与建造提供理论基础和方法支撑。</t>
  </si>
  <si>
    <t>肖晶晶</t>
  </si>
  <si>
    <t>我国交通领域碳排放在过去9年的年平均增长达6%以上，是燃烧源二氧化碳排放增速最快的部门，交通领域碳排放主要来源于碳足迹快速增长的公路运输（占交通领域总碳排的73.3%，世界平均为75%），因此对交通领域碳排放的准确测算对实现我国碳达峰与碳中和战略有重要意义。本项目的提出，旨在理清多源能源类型与运输工具参数对交通运输碳排放影响传递机制，同时引入全生命周期评估技术（LCA）从多角度权衡交通领域碳排放，基于能源结构数据、空间数据、碳排放测算软件的一体化数据库建立的多源运输工具碳排放模型，定量分析交通系统传统与可替代能源运输工具全寿命周期的碳排放量，构建涵盖多模式、全过程、多要素的交通领域碳达峰综合测试方法，探索现状能源替代措施及融合交通新技术后的减碳有效性，形成交通碳减排与低碳发展策略的优化理论，对于提高交通领域碳达峰预控能力具有重要的理论支撑价值</t>
  </si>
  <si>
    <t>吕璞</t>
  </si>
  <si>
    <t>隧道原位扩挖是当前隧道建设的主要内容之一。钻爆法作为我国山岭隧道施工的主要方法，爆破控制、支护结构优化、围岩变形控制是隧道扩挖的关键技术。本项目以隧道原位扩挖现场测试为基础，结合理论分析、数值模拟等研究手段，进行原位扩挖隧道的爆破参数优化设计及支护结构力学特性研究，分析不同施工方法、施工工序影响下，隧道围岩——支护结构稳定性特征，提出原位扩挖隧道爆破及支护结构设计参数优化方案，建立原位扩挖隧道围岩级别评判体系，确定原位扩挖动态施工方案，研究成果预期可以进一步提高原位扩挖隧道建设水平，保障安全施工，为公路隧道原位扩挖施工围岩变形控制预案的制定提供理论依据。</t>
  </si>
  <si>
    <t>王志丰</t>
  </si>
  <si>
    <t>项目适应于目前及未来发展的我国高速公路能源需求体系，围绕交通能源融合和载运装备电动化技术，研究能够支撑构建高速公路能源微网系统，构建具备智能微电网和综合能源微网核心装备与运营管控系统体系，及由清洁能源驱动的高速公路绿色化运维装备体系。研究高速公路维修设施与运转典型装备电动化技术，建立典型运维设备电动化改造方案集。研究与综合能源微网相适配的设施装备补给与管控方法。针对运维运转装备的在途能源补给，构建无线充电系统、静态分布式充电系统及动态移动式充电系统等多方式协同在途能源补给及能效提升方案，形成对高速公路能源绿色化具有典型意义的交通能源系统集成化应用，探索形成支撑高速公路绿色化转型的能源利用模式和路径，为助推我国公路交通系统“双碳”愿景实现提供可应用化的技术与装备基础。</t>
  </si>
  <si>
    <t>杨阳</t>
  </si>
  <si>
    <t>该项目旨在进行山东碳酸岩稀土矿研究，研究结果对于相关领域具有一定的借鉴意义。</t>
  </si>
  <si>
    <t>张海东</t>
  </si>
  <si>
    <t>黄土地区地铁隧道围岩存在干湿循环状态现象，黄土干湿循环劣化较浸水软化更为复杂，劣化程度更为严重，对地铁衬砌结构受力变形的影响也更为显著。本项目拟进行Q2原状黄土干湿循环劣化规律和模型，以及干湿循环条件下地铁衬砌结构力学性状的演化机理研究，首先，通过干湿循环三轴压缩试验，揭示Q2原状黄土力学性能的劣化规律，构建相应劣化模型；其次，基于劣化模型开展黄土干湿循环数值模拟，结合离心模型试验，分析不同干湿循环条件下黄土围岩和衬砌结构的受力变形情况；最后，揭示黄土干湿循环条件下隧道围岩压力的演化规律，阐明衬砌结构力学性状的演化机理。研究成果有助于分析黄土地铁衬砌的病害成因，为地铁衬砌的维修加固提供理论支撑。</t>
  </si>
  <si>
    <t>刘禹阳</t>
  </si>
  <si>
    <t>车联网是现代化城市减少交通拥堵和绿色出行的重要手段。随着物联网技术在中国的蓬勃发展，作为物联网的具体应用，车联网获取车辆运行参数和道路等交通基础设施使用状况，感知实时道路交通路况，提供丰富的智能交通综合服务。本项目从信任数据应用、聚合数据应用和审计数据应用三个角度系统研究5G车联网下数据可靠性机制。具体包括：利用环签名和区块链技术实现5G车联网下的条件隐私保护；利用Shamir秘密共享技术、中国剩余定理思想和超递增序列构造5G车联网下无可信第三方高效多维数据聚合方案；利用公开审计、区块链、盲签名、匿名证书技术和默克尔哈希树设计5G车联网下支持数据动态更新的多云多副本数据完整性审计机制。
本项目将有助于加速公钥密码学和可证明安全理论的研究，同时进一步改善交通管理的智能化，促进我国汽车产业智能化发展。因此，本项目具有重要的科学意义、学术价值和应用前景。</t>
  </si>
  <si>
    <t>明洋</t>
  </si>
  <si>
    <t>陕西北部以及中部地区，位于我国的黄土高原地带，随着经济和人口发展，黄土地区地质环境愈加脆弱，致使滑坡频发，造成重大人民群众生命财产损失和社会经济损失。传统滑坡检测方法只利用了以滑坡因子为主的各类特征，没有充分考虑高分影像中滑坡的形状及纹理等特征。本项目拟研究基于地学知识约束及异质特征融合的黄土滑坡智能检测识别方法，首先，结合多源遥感影像数据，通过快速的深度学习目标检测方法实现大范围疑似滑坡区域的高效筛选；接着，对疑似区域结合基于地学知识约束的异质特征并引入注意力机制，通过浅层网络进一步检测确认；最终，得到滑坡检测识别结果及其敏感性图。上述方案通过搭建的分布式深度学习云平台，可实现滑坡灾害并行化高效检测识别及结果更新展示。</t>
  </si>
  <si>
    <t>席江波</t>
  </si>
  <si>
    <t>冷弯型钢结构房屋是一种典型的绿色装配式建筑体系，但因其存在抗侧刚度和承载力偏低、抗倾覆能力不强、连接薄弱、整体协同性较差等若干制约问题，该类结构较多的应用于低层房屋体系。为了将冷弯型钢结构推广至多层房屋体系，本项目将传统砌体结构中“圈梁与构造柱”的概念引入到冷弯型钢房屋结构，以期解决现有技术瓶颈，并在此基础上提出了冷弯型钢框-墙复合结构体系。本项目拟围绕圈梁—边框柱节点、带圈梁与边框柱的冷弯型钢复合墙体和复合结构体系等方面开展系列研究，全面揭示圈梁、边框柱、墙体系统和楼盖系统之间的抗侧力协同工作机制，阐明各结构部件的真实受力状态，提出各构件的弹性刚度、承载能力和弹塑性问题的计算模型和分析方法，并给出圈梁与边框柱的配置建议和设计方法，建立新型复合结构体系基于性能的抗震设计方法。本项目的研究将有助于装配式建筑的完善与发展，具有重要的科学意义和广泛的应用前景。</t>
  </si>
  <si>
    <t>吴函恒</t>
  </si>
  <si>
    <t xml:space="preserve">我国现阶段的交通正处于传统交通向交通完全智能化发展的过程中，必定会存在联网车辆与传统非联网车辆混行的情况，将严重影响车联网最大化发挥效用。在这种过渡阶段，设置自动驾驶专用车道是一种有效途径，如何在不影响现有交通系统的情况下研究自动驾驶专用车道的设置方法成为了研究的热点，现有交通流模型与仿真软件可再现实际交通场景，能够在不影响现有交通系统的情况下对提出的方案策略进行预测。自动驾驶车辆在自动驾驶专用道的行驶同样会面临新的问题。本项目围绕自动驾驶专用道关键技术展开研究，具体内容包括： 1）自动驾驶专用道设置方法研究；2）柔性专用道的仿真与测试；3）自动驾驶车辆驶出专用道以及驶入专用道的过程建模与优化；4）自动驾驶车队下匝道策略的建模与仿真。本项目的研究工作有助于未来自动驾驶专用道的设置以及自动驾驶车辆在混合流环境中的安全高效的行驶，具有重要的理论参考价值和实际意义。 </t>
  </si>
  <si>
    <t>徐志刚</t>
  </si>
  <si>
    <t>传统车辆行驶跟踪大多通过GNSS/惯性导航等方式获取，但存在高楼遮挡、信号丢失、累计误差严重等问题，难以满足复杂多变的交通场景下车辆高精度时空检测跟踪需求。本课题拟重点研究复杂场景下结合多源传感器的车辆检测跟踪关键技术。首先，建立一种Yolov4-Deepsort单摄像头车辆检测跟踪模型，提高单视频帧下的车辆检测、跟踪精度；然后根据车辆重识别中区域置信度不同，提出一种基于高置信局部特征的车辆重识别优化算法，完成稳健的车辆重识别任务；最后，为提高视觉感知能力，针对视频帧丢失、摄像头抖动、雨天、雾天等特殊工况下视觉感知容错问题，提出基于深度生成对抗网络的视觉容错处理技术。本课题预期成果可应用于对目标物体时空参数频率与精度要求较高的车路协同复杂交通场景，如高速公路快速行驶的大型货车高频定位、无GNSS信号的长隧道中两客一危车辆定位等，为智能交通应用落地提供有力支撑。</t>
  </si>
  <si>
    <t>川藏铁路沿线重大地质灾害分布广泛、隐蔽性强，是川藏铁路工程安全的 重大威胁，亟需开展灾害前兆信息的智能感知与隐患识别。但在川藏铁路 复杂孕灾环境下，灾害风险源存在“识不准、认不全”等卡脖子技术瓶颈。 项目拟突破复杂环境下InSAR变形监测精度和密度难题，构建 InSAR准动态变形监测模型，实现灾害隐患广域普查；建立多源遥感信息融合的灾害三维实景模型，实现重大地质灾害隐患详查；构建川藏铁路重大地质灾害隐患识别评估指标和模型，建立数据-机理协同驱动的灾害智能感知和隐患识别模型，实现地质灾害隐患智能识别，打破目前灾害隐患错判、漏判、少判、智能化程度低困局，实现川藏铁路重大地质灾害动态编目。。</t>
  </si>
  <si>
    <t>公路选线是一个复杂的多目标协调系统工作，处理各约束目标关系时受设计者经验和主观意识影响明显。针对大量公路选线实例信息散见于各类设计资料文献，选线知识难以全面表征，经验难以得到借鉴等难题。本项目借助自然语言识别和案例推理相结合的人工智能技术，通过广泛收集公路选线实例，从公路选线知识获取与表示、知识推理与知识应用三个层面，建立公路选线案例知识库框架；基于属性—值对的问题域表示，采用机器学习文本挖掘确定关键词和特征属性，提出基于语义相似度的选线属性约简算法；抽象化处理公路路线与地质、地形、地物等对象空间关系，建立维度扩展的九交模型，描述路线与对象间空间关系；采用残缺加性语言判断矩阵方法确定属性权重，通过深度学习实现属性值之间的相关度计算，构建基于空间关系+属性相似度的公路选线案例推理机制；通过与GIS、BIM（CAD）系统集成，实现对公路选线过程的决策信息支持。研究将为公路数字化、智能化选线与建造提供参考。</t>
  </si>
  <si>
    <t>贾兴利</t>
  </si>
  <si>
    <t>本项目针对车路协同环境下隧道群驾驶人认知机理及危险态势识别进行研究。首先，考虑隧道群客观实体环境和行为心理环境多维属性特征，基于自然驾驶和驾驶模拟实验，采集环境、驾驶行为以及心生理指标，标定各类典型驾驶行为特征指标阈值，基于系统聚类的方法对典型驾驶行为特征进行分析。其次，利用连续驾驶行为的过程解析，构建典型驾驶行为链空间向量矩阵，引入隐马尔科夫链求解各状态向量间的转移概率，建立驾驶行为特征谱及演化过程。最后，依据环境应激理论，深入挖掘隧道群驾驶人认知机理，构建典型驾驶危险态势识别模型，根据不同危险水平提出基于车路协同的隧道群驾驶智能决策技术。研究成果可为隧道路段的安全运营控制管理以及自动驾驶控制策略提供技术支持。</t>
  </si>
  <si>
    <t>阎莹</t>
  </si>
  <si>
    <t xml:space="preserve">钢筋易锈蚀，在恶劣环境下钢筋混凝土构件使用寿命低。纤维增强复合材料筋（GFRP Bar）为线弹性材料且弹性模量低，用于增强混凝土受弯构件时，GFRP 筋强度利用率低（由变形控制），呈脆性破坏。因此，本项目拟将高延性高模量的钢筋与高耐久性高强度的 GFRP 复合，形成 GFRP-钢复合筋，能有效地提高混凝土梁的服役寿命、延性及 GFRP 强度利用率。首先，研究复合筋中 GFRP 与钢协同工作机制，建立复合筋的强度、刚度及本构模型；其次，研究复合筋配筋率对混凝土梁破坏模式的影响，确定最大与最小配筋率。研究复合筋混凝土梁破坏过程、荷载-挠度曲线、极限承载力及裂缝分布等弯曲特性，揭示复合筋混凝土梁损伤演化规律及机理；最后，以复合筋中 GFRP 强度、钢强度及复合率为优化参数，动态调整复合筋的强度与模量，建立复合筋混凝土梁优化设计方法，实现复合筋混凝土梁强度与刚度的均衡利用。本项目将为发展高寿命、资源节约型土木工程，具有重要的科学研究与工程意义。
</t>
  </si>
  <si>
    <t>何俊</t>
  </si>
  <si>
    <t>任何承载结构都存在失稳风险，特别是细长结构的隧道钢架和薄壁结构的初期支护，在多向来压的地层中更可能发生失稳破坏，本项目针对黄土隧道施工安全及支护结构稳定性问题，提出新型组合结构支护体系，采用模型试验、数值计算等方法，考虑黄土隧道荷载作用环境、支护结构缺陷、施工阶段体系转换等因素，开展隧道支护结构稳定性能研究，探究该新型结构在围岩荷载作用下的稳定承载特性、变形发展规律及渐进失效模式，探明其整体（局部）变形破坏特征、（屈曲）极限承载能力、平面内（外）失稳模式、应（内）力分布规律，揭示新型组合结构支护体系的失稳破坏机制及稳定承载性能，明确其稳定性设计控制标准。本项目创新隧道支护结构型式及施工工艺，保障隧道施工安全，丰富隧道修筑理论体系，为推进黄土隧道新型支护技术进步和稳定性评估起到积极作用。</t>
  </si>
  <si>
    <t>王志超</t>
  </si>
  <si>
    <t>本申请项目充分考虑未来交通系统中不同层级组成要素的性质，以及系统运作中的协同关系，特别是作为重要交通参与要素的车辆与路侧设施的协同，将多层次、多尺度分析的思想充分融入到路侧设施智能部署中，建立相应的模型和算法，实现真正车路协同的韧性交通系统，弥补现有传统交通系统韧性评估与风险防控理论和方法在未来交通场景方面考虑的欠缺与不足，建立真正完备、完善的综合交通系统韧性评估与风险防控理论方法体系。研究内容包括： （1）未来交通系统分层网络建模及韧性评估体系建立；（2）多风险下未来交通系统风险耦合机理及系统易损性表征；（3）多风险下未来交通系统韧性增强策略研究。</t>
  </si>
  <si>
    <t>柏强</t>
  </si>
  <si>
    <t>随着“一带一路”、“交通强国”等国家重大战略及“川藏铁路”、“南水北调”等国家重大工程的逐步推进，我国未来基础设施建设仍广泛涉及岩石爆破。岩石钻孔爆破中，起爆方式决定爆轰波的传播方向，进而影响爆炸能量的分配及爆破效果，但当前对起爆方式的选择仍无定论。项目拟围绕起爆方式对爆炸能量释放与传输的影响作用规律关键科学问题，开展如下研究：（1）研究炸药的非理想-理想爆轰反应与岩石的非线性-线性力学行为，阐明炸药与岩石的相互作用机制及能量传输模型；（2）分析爆轰波传播的时间和方向效应，揭示起爆方式对炸药-岩石能量传输的影响作用机制；（3）研究不同起爆方式下爆炸能量的传输与释放特征和爆破动力效应的内在联系，提出起爆方式或装药结构的优化原则与设计方法。预期成果不仅可丰富爆炸能量释放与传输的研究内涵，还有助于指导工程人员确定合适的起爆方式或装药结构，进而实现炸药能量的优化利用，兼具理论意义和推广应用价值。</t>
  </si>
  <si>
    <t>高启栋</t>
  </si>
  <si>
    <t>铁岩为铁含量大于15%无燧石的硅质碎屑岩或硅质碎屑-碳酸盐岩，通常可见铁质鲕粒，主要形成于显生宙。华北克拉通宣龙式铁矿是中国最古老的铁岩，形成于元古宙中期（16.5亿年左右），关于海水中铁如何大量聚集及氧化机制目前存在较大争议。近年来发现宣龙式铁矿也发育大量磁铁矿矿石，其成因尚未开展深入研究。本项目拟以宣龙式铁矿及其赋矿岩系为研究对象，结合前人研究成果，在详细的野外地质观察和岩相学研究的基础上，开展矿物学、地球化学、稳定同位素（铁、硫和碳同位素等）、生物标志化合物、铁组分等研究，旨在建立系统的化学沉积地层剖面。综合探讨铁富集氧化沉淀机制，研究磁铁矿成因，并与前寒武纪铁建造和显生宙铁岩开展系统对比研究。从而完善宣龙式铁矿成矿模型，深入认识成矿与古海洋环境协同演化的关系。该研究为丰富铁岩成矿理论、构建元古宙中期海洋环境演化具有重要科学意义，同时为华北克拉通铁矿找矿预测提供科学依据。</t>
  </si>
  <si>
    <t>针对机场道面繁重复杂的受力形式，开展基于全过程控制的沥青混合料设计与力学性能研究是提高机场道面耐久性的有效途径。沥青混合料是多级多相颗粒性材料，其复杂的动态迁移自组织行为决定了离析特性、压实效果与力学响应。采用散体力学、界面科学及摩擦学理论，研究矿料颗粒复合几何特征及表征方法，建立复合几何参数数据库；分析矿料界面多重耦合效应，研究矿料-沥青颗粒体系的迁移自组织行为；开发离析评价装置，建立沥青混合料离析行为与颗粒体系自组织行为的关系，揭示沥青混合料离析形成机理，提出离析控制方法；设计矿料迁移试验与数值模拟，分析压实过程中颗粒体系动态自组织行为，揭示压实作用机理，提出压实增强工艺；开展竖向滑移和水平转动试验分析沥青混合料力学行为，结合数值模拟揭示沥青混合料的力学变形机理，确定关键力学参数；从选材、组成设计、施工控制、力学性能等全过程开展沥青混合料系统化设计，为构建高性能沥青道面提供理论指导。</t>
  </si>
  <si>
    <t>栗培龙</t>
  </si>
  <si>
    <t xml:space="preserve">差动齿轮传动系统是涡桨式航空发动机功率传递的核心部件，其故障的萌生和演变将导致飞机牵引力下降甚至失去动力。然而差动齿轮故障信息具有耦合同构调幅调频模式，且受到多级传递路径的时变非线性调制和多源超高斯混合噪声干扰，严重制约了现有齿轮诊断方法的有效性。
本项目以航空差动齿轮传动系统为研究对象，拟采用物理模型先验与数据学习网络协同建模的思路，研究多源超高斯干扰的自编码生成学习、时变非线性传递路径的深度表征网络设计、耦合同构特征的多域协同正则建模技术。通过本项目的研究，揭示不依赖精确噪声模型的超高斯混合干扰数模协同消减新机制，构建多级线性卷积模型和非线性学习网络协同描述时变传递路径的新方案，建立多域物理模型先验和数据生成先验协同驱动的故障特征辨识新策略，形成一套统一、可靠、完备的航空差动齿轮传动系统故障诊断新框架，并开展故障模拟实验评估和完善技术框架，为航空发动机运行安全提供理论和技术支持。
</t>
  </si>
  <si>
    <t>张晗</t>
  </si>
  <si>
    <t>工程实践中遇到的土体大多处于非饱和状态，陕西省中北部广泛分布着非饱和黄土，而有关非饱和土的位移土压力研究才起步，急需开展可量控基质吸力的黄土位移土压力模型试验研究。本项目是陕西省自然科学基金(面上项目)“非饱和土位移土压力及基坑稳定性研究”的延续与深化，拟开展非饱和土位移土压力模型箱的设计与制作，对所用非饱和黄土开展基本物理力学指标试验，继而进行典型位移模式下15次非饱和黄土模型试验，全程分析土压力、基质吸力和挡墙位移等量测数据，以确定非饱和黄土位移土压力变化规律、极限位移值以及合力作用点位置，并对所建立的非饱和土位移土压力理论解答进行全面验证。本课题设计的土压力模型箱为探究非饱和土位移土压力特性开辟良好的实验途径，实测位移土压力、基质吸力等数据为理论与数值验证积累丰富可靠的实验佐证资料，挡墙位移状态及模式控制等关键技术为相关模型试验设计提供很好的借鉴作用，具有重要的理论意义和工程应用价值。</t>
  </si>
  <si>
    <t>大型地下工程施工期间层状硬岩结构型灾害现象频发，严重威胁工程人员安全，对微震监测与数值仿真相结合的稳定性预测结果提出了更高的要求。本项目综合采用室内试验、理论分析及离散元仿真等手段展开研究：开发了岩体三维空间区域非均匀速度结构层析成像技术，提出考虑洞室复杂布置形式与地质条件的岩体破裂高精度定位新方法；提出了一种基于邻域算法分级优化的微震全波形矩张量反演新方法，实现基于微震信息的层状围岩破裂时空分布动态表征；探明涵盖破裂和层面的裂化岩体各向异性力学特性，建立能实时反映破裂效应的各向异性损伤模型；建立了基于发生条件、破坏机制、能量判据的层状硬岩结构型灾变模式识别与评估模型。通过搭建依托工程微震监测与连续介质仿真的耦合计算平台，对比现场多元常规监测信息，验证微震反馈损伤模型与灾害识别与评估模型的应用效果。预期成果对于层状硬岩地下工程围岩稳定性实时反馈与优化设计，具有重要的理论与工程实践价值。</t>
  </si>
  <si>
    <t>李昂</t>
  </si>
  <si>
    <t>粒料类材料是路面基层材料的主要组成部分，申请人之前研究发现路用粒料的现有常用试验方法、设计参数、预测模型等方面存在的问题导致粒料混合料的力学性能预测难以满足路面基层设计需求。因此，深入系统的研究粒料形态等物理参数对其力学性能影响因素及演变规律，从而提出更加科学系统的粒料测试、设计以及质量控制体系将具有重要的科学意义和工程指导意义。本项目拟针对粒料物理及力学性能测试方法、仪器设备及预测模型开展以下三项研究：（1）基研发新的粒料粒形图像采集设备及图像分析算法；（2）改善现有粒料回弹模量试验方法；（3）提出基于粒料颗粒形态的回弹模量预测模型，从而完善现有公路路面力学-经验设计体系，合理利用天然矿产资源，降低公路工程建养成本。</t>
  </si>
  <si>
    <t>李程</t>
  </si>
  <si>
    <t>针对我国在建2000米跨径悬索桥重大工程，考虑全寿命期环境侵蚀作用下对地震、车辆荷载与冲刷的组合问题进行研究。通过对地震、冲刷的概率密度模型进行统计和参数确定、基于车辆动态称重数据生成随机车流，结合构件抗力分布的试验验证，求解超大跨径悬索桥地震作用组合的合理分项组合系数。研究内容如下：开展电化学加速侵蚀的时间尺度校准试验研究环境侵蚀作用下材料性能的劣化问题，得到构件抗力的时变特性；以改进的Ferry-Borges模型将随机过程荷载效应转换为随机变量，以地震是否发生为条件将桥梁总失效概率分解为分部失效概率之和，简化多个荷载样本空间抽样的复杂性；对失效模式的识别问题，通过求解带有边界条件的总势能的极值问题加以解决。研究成果可得到超大跨径悬索桥这种特殊桥型的合理荷载组合分项系数，可为超大跨径悬索桥设计提升至全概率、多灾害防御的设计理论提供研究基础和技术储备。</t>
  </si>
  <si>
    <t>周敉</t>
  </si>
  <si>
    <t>降雨环境下沥青路面车辙易汇聚大量积水，车辆高速驶入极易产生水漂或侧滑，导致车辆偏移甚至失控。针对目前采用单一车辙最大深度建立的简化路面车辙积水模型，难以全面描述车辙积水横向、纵向和垂向的三维特征，难以科学分析非均匀车辙积水状态与轮胎的相互作用，难以准确建立车辙积水指标与行车风险的相互关系等问题。本项目利用三维激光技术获取的高精度路面车辙三维模型，提出车辙积水评价指标及计算方法；研发降雨室内模拟设备与水膜厚度测试装置，通过室内试验揭示降雨条件下车辙积水汇聚行为；针对不同降雨强度与历时，从三维视角定量表征车辙积水状态，测算车辙积水时序演变规律；通过构建轮胎-积水-路面有限元模型，求解三者耦合作用下路面附着系数分布状态；建立附着系数-整车车辆多自由度模型，通过联合仿真动态评估降雨时序作用下车辙积水路段的行车风险。研究将为自动驾驶车辆雨天高速行驶的安全性评估、控制策略设计和路面养护决策提供参考。</t>
  </si>
  <si>
    <t>惠冰</t>
  </si>
  <si>
    <t>膨胀土是一种特殊土壤，在降雨和蒸发的循环作用下，其表层会进行反复的膨胀和收缩，导致土体裂隙不断发育扩展，严重破坏了土体的完整性，对各类浅表层工程如公路、铁路等的建设与维护有明显的危害作用。因此，如何有效改善膨胀土的胀缩性、控制膨胀土裂隙的发育与扩展具有十分重要的意义。本课题以汉中膨胀土为研究对象，采用干湿循环试验，分析比较干湿循环条件下素膨胀土和剑麻纤维加筋膨胀土的胀缩开裂特征，结合CT扫描，提出剑麻纤维加筋膨胀土的最优配比，并探讨干湿循环次数对加筋膨胀土裂隙发育与扩展的影响；在此基础上，通过直剪试验、蠕变试验和模型试验，研究不同次数干湿循环后素膨胀土和加筋膨胀土的力学强度特性，并进一步验证纤维加筋膨胀土的有效性，同时结合电镜扫描，从微观力学理论角度研究剑麻纤维加筋膨胀土的抗裂和增强机理；最后根据试验结果，建立剑麻纤维膨胀土的应力应变关系模型。</t>
  </si>
  <si>
    <t>郝建斌</t>
  </si>
  <si>
    <t>纳米结构金属材料在强度和塑性上往往存在着倒置关系，这严重制约了纳米结构金属材料的应用和发展；而近年来发现的纳米孪晶这种新型纳米结构材料，通过调控纳米结构金属材料的微观结构，可以提高材料的综合力学性能，并消除或弱化强度和塑性的倒置关系。但是，当前的研究仍难以触及纳米孪晶金属变形时原子尺度机理和复杂动力学过程，从而影响了对纳米孪晶金属本构关系的深入理解。为此，本项目拟采用分子动力学模拟与晶格位错理论相结合的方法，借助于课题组已经建立起来的微观结构表征方法和团簇结构演化跟踪技术，对位错、层错、孪晶界和晶界等缺陷结构组态进行识别，并跟踪它们交互作用时各缺陷结构组态演化的动态过程，深刻揭示不同孪晶结构特征对纳米孪晶金属宏观力学行为和微观变形机制的影响规律。以纳米孪晶金属变形过程缺陷结构组态为桥梁，深刻揭示“孪晶结构-变形机制-力学性能”三者之间联系，为设计和制备具有优异力学性能的纳米结构材料提供重要的理论指导。</t>
  </si>
  <si>
    <t>侯兆阳</t>
  </si>
  <si>
    <t>结构钢及其连接焊缝的微观机制断裂预测模型可用于准确预测大范围屈服和无预设初始裂纹情况下的延性裂纹开展。目前，基于材料的微观机制断裂预测模型，进行强震作用下钢框架结构延性断裂破坏的研究较少。本项目基于已校准的Q460D高强钢和ER55-G焊缝的微观机制断裂预测模型，首先进行Q460高强钢框架梁柱焊接节点试件的低周往复加载试验，得到节点由裂纹产生、扩张直至断裂的全过程，建立节点裂后路径分析的数值算法，揭示节点断裂对节点承载力和滞回性能的影响效应；然后对Q460高强钢框架结构缩尺试件进行低周往复加载试验，观测结构由节点延性断裂到整体结构破坏的全过程，探索局部开裂位置、速度和程度对结构承载力和滞回性能的影响效应，获取材料抗断裂性能与结构受力性能之间的量化关系，建立强震作用下Q460高强钢框架结构延性断裂破坏全过程的分析方法；得到影响结构延性断裂破坏的主要因素，提出控制结构延性断裂破坏的设计对策。</t>
  </si>
  <si>
    <t>廖芳芳</t>
  </si>
  <si>
    <t>预制构件及连接构造技术与结构体系的优化创新，可实现工业化建造技术和良好结构性能的共赢，其优势可助力建筑业实现“双碳目标”。本项目采用理论分析、试验研究和数值模拟的方法，研究UHPC-再生混凝土预制柱协同工作机理及抗震性能。采用斜剪试验和直剪试验，探究剪-压复合作用下，界面类型、再生混凝土强度和粗骨料取代率、轴向压力等因素对UHPC-再生混凝土粘结界面性能的影响规律，揭示损伤破坏时界面微观结构，构建界面剪切-滑移本构模型和基于剪-摩理论抗剪强度计算公式，为预制构件协同工作提供理论支撑。通过轴心受压试验和拟静力试验，分析竖向和水平荷载下UHPC-再生混凝土预制柱的破坏机理和力学性能，评价其耗能及延性。通过ABAQUS塑性损伤模型，进行构件参数化分析，结合试验数据建立恢复力模型，提出基于位移的抗震性能设计方法。本项目是对高性能材料和绿色材料在装配式结构中应用的一种新探索，可以提高预制构件及连接的力学性能和耐久性与可靠性。</t>
  </si>
  <si>
    <t>秦朝刚</t>
  </si>
  <si>
    <t>该项目旨在进行商用车辆发动机低碳互补燃烧关键技术研究，研究结果对于相关领域具有一定的借鉴意义。</t>
  </si>
  <si>
    <t>张鹏</t>
  </si>
  <si>
    <t>中亚造山带是典型的显生宙增生造山带，石炭纪之前主要发育侧向增生作用，而石炭纪之后可能存在一定的垂向增生。因此，石炭纪是理解中亚造山带末期构造演化的关键时期。南蒙古拼合体系是中亚造山带晚古生代典型的增生造山区，发育大量的石炭纪岩浆岩和火山碎屑岩。尽管石炭纪岩浆岩取得了重要的研究成果，但关于南蒙古石炭纪弧的性质到底是洋内弧还是陆缘弧仍存在争议，导致对其精细的俯冲过程认识不清。南蒙古地区石炭纪火山岩以年轻物质加入为主，因此以近源物质为主的火山碎屑岩对不同来源的物质加入非常敏感。基于此，本项目针对南蒙古戈壁天山构造带汗博格德地区石炭纪火山碎屑岩展开综合的沉积学研究：在系统的沉积相和沉积环境研究的基础上，利用Nd同位素和锆石U-Pb年代学约束南蒙古戈壁天山构造带石炭纪弧的性质，通过锆石Hf-O同位素揭示石炭纪地壳改造和生长历史，以期为中亚造山带中段末期构造演化过程提供新的约束。</t>
  </si>
  <si>
    <t>传统流体驱动形式难以满足片上器官中生物流体的多种泵送要求，成为制约片上器官发展的瓶颈。新型镓合金液态金属材料兼具金属和流体的双重特性，在电场调控下具有优异的流体驱动潜能，有望实现片上器官中生物流体的泵送目标。为此，本项目采用纳观-微观相结合的方法，首先研究液态金属/电解液界面纳米尺度双电层的充电动力学行为，建立不同条件下液态金属表面双电层的充电模型；在此基础上，揭示液态金属表面电化学极化-连续电润湿-两相流流动的耦合机理，明确纳米尺度双电层充电与微米尺度流体流动之间的跨尺度关系；随后，开展不同参数条件下利用液态金属进行生物流体泵送的实验研究，修正理论公式；研究生物流体多种成分对液态金属泵送能力的影响，同时探究多级泵组合的流体控制特性；最后，开展液态金属泵在片上器官培养与药物试验中的应用研究。本项目涉及电场调控液态金属的本源，将为新型液态金属泵送方法的广泛应用提供理论依据。</t>
  </si>
  <si>
    <t>刘维宇</t>
  </si>
  <si>
    <t>微裂纹是航空薄壁板结构安全服役的潜在威胁，传统线性超声导波方法受到入射超声导波波长等因素的限制，无法有效检测结构中的微裂纹，非线性超声导波对微裂纹高度敏感而受到极大的关注。本项目拟开展典型薄壁板结构微裂纹损伤非线性超声导波识别方法研究，首先从正问题机理研究入手，构建典型薄壁板结构多尺度参数化小波单元构造，开展薄壁板结构宏、细观情况下多尺度损伤力学模型研究；构建微裂纹与超声导波非线性相互作用模型，研究微裂纹与超声导波非线性相互作用规律，建立损伤特征参数与超声导波非线性高阶谐波信号映射关系；在此基础上，开展薄壁板结构微裂纹非线性超声导波稀疏诊断方法研究，提取能够最大程度反映薄壁板结构微裂纹损伤信息的非线性特征，构造微裂纹损伤特征非线性稀疏过完备字典，实现薄壁板结构快速诊断与精确定位识别。通过本项目的研究，可为航空薄壁板结构中微裂纹的快速检测与定位提供理论基础和实用技术，具有重要的科学意义和工程应用价值。</t>
  </si>
  <si>
    <t>左浩</t>
  </si>
  <si>
    <t>编码理论是数学和计算机科学中的重要研究对象，也是信息安全的理论基础。有限域上的经典编码理论在实际通信中应用广泛。构造参数较好的经典码是编码理论中的重要研究课题。量子编码是用一些特殊的量子态来表示量子比特，以达到克服消相干的目的。近年来，利用经典码构造参数较好的量子码已成为量子编码理论中的热门研究课题之一。
本项目主要利用代数和数论的方法构造经典线性码和加性量子码。具体研究内容包括：
1，利用集合的交、差、对称差等运算构造新的定义集，并利用有限域上的指数和理论研究这些定义集所生成线性码的参数和重量分布；
2，构造一系列自正交经典线性码，并利用这些自正交码构造参数较好或最优的加性量子码。
本项目预期可以得到一系列参数很好的经典码和量子码，从而可以为实际通信和量子通信提供有效的理论基础。</t>
  </si>
  <si>
    <t>衡子灵</t>
  </si>
  <si>
    <t>泡沫沥青温再生混合料中新旧沥青融合机理不清晰，融合程度与混合料性能之间的关系也不明确，导致泡沫沥青温再生混合料路用性能无法得到保证，限制了该项绿色环保技术的推广应用。本项目综合运用原子力显微镜、X射线能谱仪等多种现代测试分析手段，从微观形貌、分子结构、化学组成等角度探明泡沫沥青温拌再生混合料中新旧沥青再生融合机理；基于泡沫沥青温拌再生沥青砂浆动态力学特性分析，揭示泡沫沥青与旧沥青不同融合程度对温拌再生混合料粘弹性特性的影响；利用数字散斑技术，探究温拌再生混合料低温及疲劳开裂特性随泡沫温拌再生沥青融合程度的演变规律；在此基础上，研究建立基于多性能平衡设计思想的泡沫沥青温拌再生混合料组成设计方法。项目研究成果可为泡沫沥青温拌再生混合料组成设计与性能优化提供理论依据，进一步推动我国道路固废的资源化利用，实现交通强国战略目标。</t>
  </si>
  <si>
    <t>徐金枝</t>
  </si>
  <si>
    <t>黄河流域是我国具有生态屏障的重要区域，也是水土流失最严重、水土保持和生态重建的重点地区。建国以来在黄河流域实施了一系列的生态保护和水土保持措施，包括退耕还林，拦沙坝的建造以及梯田的改造。这些工程有助于控制土壤侵蚀，提高了旱地农业的生产力，并控制自然环境，但该地区仍是生态脆弱性和自然灾害风险暴露程度十分严重的区域。本研究利用遥感技术、雷达探测、站点数据、文献记录等多源数据，结合模型模拟、野外实测等方法，按照“工程分布-单一效果-混合效应”的思路，探究黄河流域梯田、淤地坝等生态工程的空间分布特征、明晰多种工程建设产生的联合生态效应，为黄河流域高质量发展以及我国生态文明建设提供了科技支撑。</t>
  </si>
  <si>
    <t>王晓峰</t>
  </si>
  <si>
    <t>网约车与公共交通的协同与互补对改善城市交通拥堵具有重要意义，如何灵活重构网约车与公共交通协同运行模式，优化两种交通方式的时空关系，是亟待解决的问题。本项目以网约车与公共交通耦合关系为主线，构建基于轨迹数据的多维时空耦合关系测度模型，提出耦合关系界定的阈值分类方法；建立基于随机森林方法的网约车与公共交通客流动态转移机理分析模型，揭示客流转移特征、概率及演化规律，探索转移行为效应时空差异与边界；建立可转移网约车轨迹时空序列图谱，甄别潜在个性化公共交通需求特征；提出多样化公共交通最佳运营模式匹配策略，在既定转移概率的网约车与公共交通运营参数阈值约束条件下，面向通道竞争及质量互补、单点聚集及片区空白互补等典型空间区域，提出网约车与公共交通协同运行调控方法。研究可弥补“土地利用-交通需求-公交供给”单模式宏观优化方法的不足，为精细化公共交通系统设计提供科学支持。</t>
  </si>
  <si>
    <t>邓亚娟</t>
  </si>
  <si>
    <t>黄河流域是我国水资源最为短缺的地区之一，地下水长期超采导致了严重的地面沉降灾害，不仅对地下和地面建筑物、构筑物产生破坏，威胁高速、高铁等重大基础设施安全运营，还导致了地面塌陷和地裂缝等地质灾害，严重影响人民生命财产安全与经济的和谐可持续发展。因此，本项目拟突破非城市区域高相干目标点提取瓶颈，研究多轨道地面沉降InSAR 监测与集成技术，获取黄河流域高精度、高分辨率的地面沉降监测结果，并分析地面沉降的时空演化规律，结合气象资料揭示其与人类活动、气候变化的关系。本项目的研究可对黄河流域地面沉降灾害的预防与治理具有重要意义。</t>
  </si>
  <si>
    <t xml:space="preserve">钢-混组合梁兼顾钢材与混凝土两种材料优点，受力性能优越，但是，结构负弯矩区混凝土板易开裂，截面刚度降低，严重影响结构的承载力与耐久性，因此，提高负弯矩区混凝土桥面板的抗裂性能尤为关键。本项目以钢混组合梁负弯矩区混凝土板为研究对象，通过模型试验与数值分析方法，开展纤维增强磷酸镁水泥混凝土（上层）和普通混凝土（下层）组成的叠合板力学性能研究，主要研究内容：（1）基于混凝土基本力学试验，考虑钢纤维含量、水胶比等因素，探究纤维MPC混凝土力学性能，提出纤维MPC混凝土本构关系模型；（2）通过三点弯曲梁断裂性能试验，揭示钢纤维MPC混凝土裂纹开展演化规律；（3）基于钢-纤维MPC混凝土叠合板组合梁负弯矩区静力试验，探讨钢-纤维MPC叠合板组合梁的破坏模式和破坏机理；（4）基于试验数据，对钢-纤维MPC混凝土叠合板组合梁进行抗裂计算分析，提出裂缝宽度及承载力计算方法。
通过本课题的研究有望为新材料应用提供理论支持，完善钢混组合梁负弯矩区混凝土板的设计理论。
</t>
  </si>
  <si>
    <t>武芳文</t>
  </si>
  <si>
    <t>独居石矿物具有成为裂变径迹定年技术的测试对象的潜力，国际上对该技术方法的研究处于起步阶段，人们的认识仅停留在独居石矿物颗粒内裂变径迹在现有的实验条件下可以被蚀刻出来，但对于蚀刻效率的影响因素、径迹长度与密度的定量测量与统计、238U含量的测试等研究却没有开始。本研究的首创性体现在独居石裂变径迹这种新矿物温度计的实验手段和新的测试方法的研发：首次分析晶面晶轴方向与矿物成份对独居石裂变径迹蚀刻率的影响，首次提出基于LA-ICP-MS的独居石矿物中238U含量的测试方法。本研究成果可以为开展独居石矿物的裂变径迹退火模型、年龄计算及冷却史数值模拟等研究提供前期基础理论依据，进而推动我国低温热年代学研究领域在新测试对象、更低研究温度区间、新测试手段、多方法综合应用等方面的进一步发展。</t>
  </si>
  <si>
    <t>软硬互层岩体中密集且非均布发育的垂直节理极大地破坏了岩体完整性，引发了诸多块体致灾事件，严重困扰了互层岩体地区的工程建设。针对垂直节理的非均布发育问题，需要以明晰多动力耦合下垂直节理的发育机制为前提，实现对互层岩体破裂行为的预测，从而满足灾害防控的根本需求。鉴于此，本研究将以界面异质性剪应力为突破口，探究多动力耦合下垂直节理的发育机制。项目拟通过多动力耦合物理仿真模型试验，分析岩层界面剪切力学行为，构建异质性剪应力和抗剪强度计算模型，获得界面剪应力异质分布模式。借助应力传递理论，建立岩体非协调变形下的力学传递模型，从界面剪应力的异质性出发揭示垂直节理发育的力学传递机制，同时捕捉硬脆岩层破裂信息，研究影响垂直节理非均布发育行为的内、外动力因素，建立多动力耦合作用下互层岩体破裂预测模型，实现对互层岩体结构劣化的预测。由此深化对软硬互层岩体力学行为的认识，提升应对块体失稳灾害的能力。</t>
  </si>
  <si>
    <t>包含</t>
  </si>
  <si>
    <t>蒸散发是陆面水循环中最重要的水文过程之一，是联系气候、水、热和碳循环的关键生态水文过程，对区域水循环和水量平衡有重要作用。受复杂下垫面影响，蒸散发动力学过程极为复杂，迄今为止精确估算地表蒸散发一直是地球系统科学中的前沿和难点问题，限制了人们对大气-植被-土壤-地下水系统中水分-能量和生态环境的深刻理解。项目立足野外原位观测试验、室内物理模拟试验，结合数值模拟、大数据挖掘和数据同化等技术，揭示影响蒸散发的主控因素。以土-气、土-根和水-气等多界面为抓手，构建大气-植被-地表-包气带-地下水系统多重耦合模型，研究复杂下垫面蒸散发动力学机制，探讨目前常用蒸散发计算模型在复杂下垫面适用性，基于复杂下垫面地表能量平衡，构建蒸散发计算模型，创新场地和局地尺度间的蒸散发转化理论，为水资源高效利用与生态环境保护等国家重大需求提供科学支撑。</t>
  </si>
  <si>
    <t>张在勇</t>
  </si>
  <si>
    <t>随着新技术、新方法的涌现，古植物学正从传统的外部宏观形态发展到微观和分子水平的趋势。目前，该领域的研究仍处于起初阶段。内蒙古中部新近纪二龙山植物化石宝库中既有压型叶片化石，也有三维果实和种子化石，为开展化石微观和分子特征研究提供了必要条件。从二龙山植物群中选取不同类型的植物化石，分析化石的生物分子组分，提取出化石的分子特征，与细胞水平的微观结构比较，揭示二龙山植物化石的保存状态，获得影响化石分子保存的因素。将植物化石的原位生物分子与现生对应种的分子组分进行对比，了解植物的化石化过程，探讨出植物化石的保存机制，定量出化石单体分子同位素的校正参数，为利用化石植物同位素准确重建古环境奠定基础。该项目将为解决从微观至分子水平研究化石保存机制的前沿问题提供指示。</t>
  </si>
  <si>
    <t>青藏高原是世界上水土流失最严重和生态环境最脆弱的地区之一，近几十年来，青藏高原的气候的加速变化，导致了该地区冰川快速融化和冻土不断退化，给区域生态环境保护造成了严峻挑战。开展冰川活动及冻土冻融形变监测研究无疑是青藏高原生态环境研究的重点，对于揭示冰冻灾害变化规律和预测其未来变化趋势具有重要意义。本项目拟采用多种InSAR技术与光学遥感影像相结合，研究青藏高原冰冻区冰川运动特征的时空多维度、多形变尺度的监测关键技术，建立符合冻土复杂形变规律的形变模型，探索冻土冻融过程与温度变化的耦合规律，开展冰川体积及冻土活动层厚度估计等研究，为青藏高原地区冰冻形变监测研究、灾害防护、工程安全等提供科学依据和理论支撑。</t>
  </si>
  <si>
    <t>杨成生</t>
  </si>
  <si>
    <t>项目锁定保存有宽广早中生代造山和造山后盆地记录的华南东南部地区，以下中生界盆地沉积地层和早中生代花岗质岩体为研究对象，采用先进的多种矿物40Ar/39Ar单颗粒激光定年、碎屑锆石原位激光微区(U-Th)/He等中-低温热年代学技术，利用盆山耦合关系，通过华南东南部下中生界盆地的中-低温热年代学记录，恢复区域地层和岩体的热演化和隆升剥露历史，综合分析华南东南部中生代垂向构造运动的时空分布和迁移模式。本项目将一定程度地改善我国华南东南部地区早中生代热年代学研究程度较低的现状，为探讨华南中生代构造-热演化及其板块构造动力学机制提供热年代学支撑。</t>
  </si>
  <si>
    <t>近十年来，长安大学从人力、财力、智力等各方面帮助陕西省商洛市商南县和佳县脱贫致富，学校为此专门成立扶贫攻坚工作领导小组，从每一位领导到每一位老师，都积极地投入到这项伟大的战略工程中。该研究通过整理、梳理、总结长安大学在商南脱贫攻坚中的想法、做法及成效，进一步展现长安大学在国家脱贫攻坚工作中的作用，提升长安大学在社会上关注度和影响力；同时挖掘长安大学在商南脱贫攻坚中涌现的许多感人故事、典型事例、典型人物等，对其进行详细研究、分析并写成纪实文学进行传播，以此来展示长安大学在国家脱贫攻坚时期的家国情怀、社会责任以及用科技文化服务社会、振兴乡村经济的感人事迹及故事。 此外，从历史的角度进行考察、分析、研究长安大学在商南脱贫攻坚中的做法，研究结果为新中国脱贫发展史提供典型案例及资料，以丰富国家脱贫致富经验总结的材料，使其成为国家脱贫攻坚的典型事例，同时也为当今正在实施的乡村振兴提供材料及理论依据。</t>
  </si>
  <si>
    <t>岳红记</t>
  </si>
  <si>
    <t>商南县过去是经济、社会和生态发展冲突最为强烈的区域。 经济上属于落后地区，人均 GDP 远
低于陕西省水平和国家水平，全县产业发展滞后，农业产值比重大； 生态上处于全国水土保持区划
--丹江口水库周边山地丘陵水质维护保土区，还处于陕西省级重点生态功能区--秦岭东段中低山水
土保持片区；社会上贫困人口发生率高，属于全国集中连片分布的贫困地区。 经济、生态、社会之
间相互影响、相互制约，耦合作用突出。 因此， 建立针对商南县特殊情况的多目标、多场景、多要
素集成式评价体系，对商南县进行整体定量化评价，既是对商南客观评价的关键，也是建立数字乡
村的基础。</t>
  </si>
  <si>
    <t>马超群</t>
  </si>
  <si>
    <t>聚焦陕西省全域和四种特殊的地形地貌类型，研究碳中和目标下碳排放监测与峰值预测、陆地生态系统碳收支估算、陕西省陆地生态系统格局优化\陆地生态系统碳汇经济价值核算、低碳经济导向下的可持续发展评价，为解决碳中和与生态保护中存在的关键技术问题构筑创新链，强化国土空间规划和用途管控，探索出一条具有陕西特色的低碳绿色发展之路，为我国制定合理的差异化碳减排与碳中和政策，促进区域高质量与可持续发展提供科学决策依据。</t>
  </si>
  <si>
    <t>黄馨</t>
  </si>
  <si>
    <t xml:space="preserve">乡村产业振兴发展，需要顺应经济社会发展规律，以满足市场需求为导向，以乡村资源、产业基础、人文历史等优势为依托，因地制宜地选择适合本地的乡村产业。
本课题拟根据商南县及试马镇自然资源禀赋、传统特色产业和人文历史等状况，以数字化为抓手，重点针对商南县及试马镇经济发展趋势、产业融合状况、完善电商和物流体系、康养旅游规划设计展开研究。
主要包括：商南县及试马镇产业发展总体状况分析，提升电商平台和服务质量，健全物流体系，康养旅游规划。
</t>
  </si>
  <si>
    <t>孙铭</t>
  </si>
  <si>
    <t>沟谷型泥石流因具有突发性强、破坏性大、灾害链效应明显等特性，已成为我国西北地区最严重的自然灾害之一，对我国重大公路交通基础设施建设与运营造成了严重威胁。本项目依托泥石流冲击公路路基模型试验和数值模拟，评估其易损性，具体的研究内容描述如下：通过电镜扫描等微细观试验，定量表征岩土体物质的细观结构；以青海地区泥石流沟谷为研究原型，基于泥石流物源条件、沟槽物质条件、路基与泥石流主沟道之间的夹角、流通区坡度、路基与泥石流出山口之间的距离、泥石流起动规模6个参数，开展物理模型试验，研究不同因素下泥石流对公路路基的冲淤作用规律，提出泥石流作用下公路路基易损性评估模型。基于开发的DEM-CFD流固耦合数值算法，建立泥石流规模放大预测模型与范围影响模型，提出泥石流灾害的防灾减灾技术，建立泥石流冲击公路路基易损性定量评估方法。该研究的成功实施有利于公路交通基础设施韧性提升，显著降低地质灾害对人民财产声明的威胁。</t>
  </si>
  <si>
    <t xml:space="preserve"> 随着视频图像采集设备的不断发展，出现了各种不同模态的异质人脸图像，如素描画像，近红外图像，热红外图像，低分辨率图像等。在实际问题中，由于同一身份的异质人脸图像之间往往存在着较大的差异，使得多模态异质人脸图像的准确识别往往面临着诸多困难，而传统人脸识别算法在多模态异质人脸识别问题中只能获得较低的识别率，难以满足实际的应用需求。
    本项目将以子空间学习理论、稀疏表示理论、集成学习理论为基础，围绕多模态条件下的异质人脸图像的特征提取、度量学习两个科学问题，针对多模态异质人脸图像识别问题，提出更有效、更鲁棒的数学模型以及相应的学习算法。通过本项目研究，一方面探索多模态异质人脸图像特征提取与度量的新方法；另一方面也为图像处理，尤其是多模态条件下的异质人脸识别问题提供新技术。
</t>
  </si>
  <si>
    <t>连续出口是高速公路互通立交及部分路段重要组成部分，急加/减速与突发变道更为频繁，甚至出现因走错出口而倒车等异常驾驶行为，有效引导连续出口驾驶人认知、规避异常驾驶行为非常必要。本研究通过解析连续出口范围道路引导设计特征、微观驾驶行为特征及宏观交通流波动规律，提出连续出口驾驶行为单元分解方法，建立反映连续出口典型驾驶行为特征的驾驶行为状态单元空间向量，引入多元马尔科夫模型建立空间行为链表达方式；基于搜索算法识别连续驾驶行为链异常点，建立驾驶行为链中异常驾驶行为判定及阈值计算方法；解析“人-车-路-环境”耦合作用下，异常驾驶行为单元在行为链中的演变与多维道路交通环境变化的关系，量化“引导设计—视觉行为—车辆操作行为—异常驾驶行为”的关联机制；提出基于连续出口引导设施组合设计的驾驶行为连顺性优化方法，利用模拟试验进行效果反馈检验。</t>
  </si>
  <si>
    <t>泥浆泵是石油开采设备的重要组成部分，对能源开发与石油工业的发展起着重要的作用。我国石油设备泥浆泵产品的产销量已经位居国际市场前列，同时，废旧泥浆泵的数量也在大幅上升，对其进行再制造是石油设备行业优化升级以及循环经济的战略选择。为此，本项目拟对以退役泥浆泵关键零部件再制造过程中所涉及到的剩余使用寿命预测和再制造性评价等关键问题开展研究。通过本项目的实施可达到以下目标：（1）提出退役泥浆泵零部件剩余使用寿命预测研究方法，实现退役泥浆泵零部件剩余使用寿命的有效评估；（2）建立退役泥浆泵零部件可再制造性综合评估模型，实现在综合考虑技术性指标、经济性指标、环境指标和社会指标多影响因素下的可再制造性分析；（3）提出适合退役泥浆泵零部件再制造工艺方法和工艺流程，寻求产品的最优再制造方案。</t>
  </si>
  <si>
    <t>针对直接尿素燃料电池阳极催化剂活性较低、稳定性差等问题，本项目利用碳化钒(VC)对Ni基催化剂进行改性，一方面通过VC调控Ni的d带态密度及催化剂表面的吸附特性，增强催化剂的活性及抗中毒性另一方面，通过调变制备方法、控制制备条件及后处理过程，实现对纳米结构催化剂的空间结构、形貌、晶型的精细控制，可控合成Ni负载在VC表面，提高活性位点利用率并有效发挥Ni与VC的协同作用。通过催化剂合成、形貌表征及性能评价等手段，研究Ni/VC纳米复合催化剂的可控合成策略，寻找催化剂在催化反应过程中促进电子输运、质量传递的规律，揭示VC改性Ni基催化剂的本质及催化剂结构与尿素电氧化性能之间的构效关系。本项目将开发高效且稳定的VC改性的Ni基尿素电氧化新型纳米复合催化剂，为直接尿素燃料电池阳极催化剂的设计提供新的思路。</t>
  </si>
  <si>
    <t>湖泊不仅是水循环的关键环节，且与生态保护和国民经济发展息息相关。近年来，人类活动和气候变化对西北干旱-半干旱地区湖泊造成严重影响，亟需有效手段分析该地区湖泊的时空演变规律及其主要驱动力。现阶段研究多采用水化学同位素法、遥感影像解析和集总式数值模型进行量化分析，难以准确刻画湖泊的连续演变过程。此外，径流资料的缺乏也为更高精度的数值模拟造成困难。为解决上述科学问题，本文拟选取西北地区红碱淖流域作为研究区；基于湖泊与河流单元概念和“半分布式水文模型-网格化湖泊搜索算法-分布式地下水模型”模型结构，开发兼顾效率、准确性和稳定性的湖区地表水-地下水耦合模型；通过构建干旱-半干旱湖区“蒸散发-湖泊面积-地下水位”多参数模型校验方案，提高模型可靠性；最终应用上述模型与校验方案，揭示研究区水循环特征和红碱淖的时空演变规律及其主要驱动力，为干旱-半干旱地区水资源管理和生态保护提供理论依据。</t>
  </si>
  <si>
    <t>复合翼无人机利是当前最受关注和最实用的垂直起降固定翼方案。但是已有的设计方法仍然存在布局选择缺乏理论依据、缺乏旋翼模式下的抗风性能的分析和评估方法、两套动力系统独立进行设计和总体设计过程多数采用传统序列设计方法等问题。针对以上问题，本项目提出针对复合翼无人机的多学科优化设计（MDO）方法，研究复合翼无人机的几何外形参数化和气动网格模型建模方法以及气动性能和飞行性能分析方法，提出旋翼模式下的抗风性能分析方法以及动力系的建模和设计方法。将提出的MDO方法和各学科分析方法应用于一架小型复合翼无人机的总体设计当中，并基于优化设计结果制作原理样机，通过飞行试验验证MDO结果的可行性和正确性，进而验证所提方法的可行性和准确性。</t>
  </si>
  <si>
    <t>复合材料因为其优异的性能在飞机结构中有着重要的应用，但其抗冲击性能差、易损伤，成为制约飞机复合材料结构可靠性提升的瓶颈。初始损伤显著降低了复合材料的静强度，但对疲劳损伤演变和寿命的作用效果尚不清楚。因此，本项目以含初始低速冲击损伤复合材料为研究对象，开展疲劳载荷下损伤演变机理研究：发展定量表征纤维、基体和分层疲劳损伤演变的热-声原位测试方法，探索疲劳损伤演变的微观机制及其热-声特征；结合理论探索，建立考虑多损伤模式耦合和非线性累积的疲劳本构关系，理解分层扩展诱发基体开裂和纤维断裂的机制，分析纤维断裂与基体开裂对分层扩展路径偏离和跳跃的影响规律；基于热-声数据和本构关系，构建融合热-声数据的含低速冲击损伤复合材料疲劳模型，阐明低速冲击损伤对疲劳损伤演变和失效的影响机制。本项目旨在为复合材料疲劳损伤分析和寿命预测提供理论依据，为复合材料结构抗冲击损伤性能与疲劳性能优化提供理论支持和方法。</t>
  </si>
  <si>
    <t>燃料电池动力系统是未来交通运输的重要发展方向之一，固态储氢燃料电池混合动力系统因其在安全性、经济性上的显著优势受到广泛关注，然而较低的能源利用率和较短的工作寿命却成为制约其推广应用的瓶颈。本项目以提升基于固态储氢的燃料电池混合动力系统能源利用率和使用寿命为目标，围绕储氢装置与燃料电池的热量耦合机理、氢能系统热量管理与混合动力系统能量管理的关联规律两个关键科学问题展开研究，主要内容包括：①阐明储氢装置与燃料电池的热耦合机理，建立氢能系统动态模型，包括固态储氢装置模型、燃料电池模型、热耦合管理系统模型；②设计氢能系统热交换控制模块结构，研究热交换精确控制方法；③分析氢能系统内部热量管理与混合动力系统能量管理的相互影响，设计双闭环反馈控制模型，研究计及热量耦合的固态储氢燃料电池混合动力系统能量管理策略。研究成果将为车载燃料电池动力系统的应用提供理论指导，对加速行业发展具有重要应用价值。</t>
  </si>
  <si>
    <t>时间域航空电磁法以其快速高效的特点正在矿产勘查、地下水、环境工程等领域发挥越来越重要的作用。然而，航空电磁采样密集、观测数据量大，目前其数据解释方法仅局限于成像和一维反演，无法处理复杂的三维地质结构和起伏地形。针对这一现状，本项目将开展时间域航空电磁三维反演算法研究。采用非结构时间域有限元算法模拟时间域航空电磁响应；基于航空电磁footprint，开发正演和反演网格分离的多网格算法，结合并行技术加速求解大规模航空电磁响应和灵敏度矩阵。针对航空电磁数据量大的特点，开发基于随机概率分布的自适应抽样算法，在保证数据空间分辨率的同时减少每次反演迭代数据量。并在此基础上研究基于模型梯度和分辨率矩阵的自适应网格优化技术，在保证反演网格分辨率的前提下减少反演参数。本项目的研究成果将有效推动我国地空瞬变电磁解释技术的发展。</t>
  </si>
  <si>
    <t>科学技术的发展对材料提出轻质化、高强度、多功能、环境友好及低成本等综合要求，依靠单一材料无法实现。石墨烯增强功能梯度梁不仅结构形式简单，还具备高强度、高刚度、低密度和耐高温等特点，已成为先进复合材料领域的研究热点，但目前缺乏完善理论来精确预示其等效力学性能。本项目拟基于高阶剪切变形理论、功能梯度理论和非局部理论，开展石墨烯增强功能梯度梁力学性能预示方法研究。综合考虑尺度效应和功能梯度材料的梯度弹性特点，建立石墨烯增强功能梯度材料力学行为分析的非局部理论模型。在此基础上，进一步考虑剪切变形和转动惯量的影响，构建石墨烯增强功能梯度梁的非局部高阶剪切变形理论模型。通过与已有文献结果和有限元仿真分析结果对比，对所建立的模型进行校核修正，最终形成一套石墨烯增强功能梯度梁多尺度力学分析方法。项目研究可为石墨烯增强功能梯度高性能复合材料力学性能预示提供理论支撑，推动其在重大工程领域中的应用。</t>
  </si>
  <si>
    <t>膜电极（MEA）是质子交换膜燃料电池的核心部件，由扩散层、催化层、质子交换膜等功能层组成。MEA内部组分传输直接影响电池产电性能及运行状态。然而，各功能层间及电化学反应界面处微纳尺度组分传输认知不足，界面处传质优化缺乏理论指导；另一方面，微观传质过程与电池运行状态缺乏联系，传质研究难以直接关联电池动态工况变化。为解决上述关键问题，项目以MEA功能层界面处传质优化为研究对象，综合考虑以电流密度、热应力、进气压力为代表的电-热-力三场耦合作用，分析界面处微观组分传输规律，明确界面结构与传质性能的构效关系，在部件层面指导MEA键合工艺改良，使MEA内部传质阻力智能分布；获得电池水淹/膜干故障工况下界面传质特性，对电池由正常至故障全周期工况性能参数离散化，并组建界面传质信息与电池工况动态映射网，在系统层面为电池水淹/膜干故障预测提供依据。</t>
  </si>
  <si>
    <t>本项目以电动汽车接入电气化交通系统运行为背景，从二者在新能源消纳和削峰填谷的主要互补作用出发，深入挖掘电动汽车充电对系统能源利用的稳定性、高效性以及灵活性方面的影响，构建合理的电动汽车充电减排效益量化模型。</t>
  </si>
  <si>
    <t>针对电动车高渗透率下智能微电网控制系统存在系统层次化、模块化程度低，可重用性和可扩展性不足的问题，研究基于多智能体的智能微电网控制系统设计方法，用于指导相关人员根据不同智能微电网原型，设计和实现高效的智能微电网控制系统。主要研究 1)电动车高渗透率下智能微电网领域本体模型和本体推理规则；2)以组织为中心的多智能体智能微电网控制模型的多层次“组织-角色-智能体”的组织结构、角色的能力和行为模式、知识共享和信息交互机制；3)各组织、角色的可重用性和可扩展性；4)实验验证该模型。主要创新贡献在于：构建面向 Producer-Consumer-Prosumer 智能微电网领域本体模型和本体推理规则，对智能电网中需控制节点进行分类，用于智能电网领域的知识表示和指导多智能体智能微电网控制系统建模；提出针对智能微电网控制领域的，以组织为中心的多智能体系统设计模型，发挥以组织为中心的多 智能体技术在系统模块化、层次化和系统重用性和可扩展性上的优势。</t>
  </si>
  <si>
    <t>润滑状态是制约滚动轴承高速性能的重要因素。油气润滑因其具备高压供油、高效散热等特点，是当前高速轴承的主要润滑方式。在高速工况下，油气润滑轴承内部剪切气流衍生高压气帘，进而导致轴承润滑状态衰败。对此，本项目基于流体内能改变流场核心思想，借助流动-传热过程中的热梯度、速度梯度等“势场”驱动滚道油层流动，有效解决喷射润滑中的油层衰减与供油不足问题，提升滚动轴承的高速性能。在上述探索与创新研究框架下，项目拟提出基于织构辅助的滚动轴承润滑增效新技术，通过构建基于界面追踪的宽域流场形态建模方法，揭示高速轴承腔体内热-力-流多梯度势差与能量耗散机理。在此基础上，基于热流协调机制开展滚道表面织构与轴承腔体内流场设计，实现基于势场构筑的高速轴承润滑增效新方法。研究工作预期能有效提升高速下的轴承润滑状态，为超高速环境下滚动轴承喷射润滑设计提供新的理论依据。</t>
  </si>
  <si>
    <t xml:space="preserve">本项目将研究时间非自治、空间非齐次依赖情形下，异质环境中非局部扩散方程的过渡波前解及传播速度. 异质环境的出现导致标准的行波解或者脉冲行波解的定义不再适用，过渡波前解的概念提供了一个范围更广、更一般的框架来描述方程在时空非非均匀环境中连接两个稳态点的全局解的空间传播，对描述种群扩散与传播等问题具有重要的现实意义. 本项目主要研究三种不同的时空依赖情形：情形（I）：时间非自治、空间周期依赖；情形（II）：时间周期、空间非齐次依赖；情形（III）：时间非自治、同时空间也非齐次依赖.结合上下解与主谱理论等方法研究非局部扩散方程在时间非自治、空间非齐次情形的空间传播问题，建立具有单稳非线性项的非局部扩散方程在时间非自治、空间非齐次依赖情形下过渡波前解的存在性和传播速度等问题. </t>
  </si>
  <si>
    <t>在现实环境中，生物种群并非单一存在，而是相互作用的，因此多种群之间的相互作用一直都是生物数学的重要研究课题。种群间的不同作用可以用形式各异的反应扩散模型来描述，该类模型的行波解、整体解等时空传播性质可以很好地刻画种群之间的竞争、合作、入侵等现象，进而预测种群的生存与灭绝等动力学行为，因此对种群模型时空传播性质的研究具有很重要的理论价值和现实意义。本项目拟研究格微分系统和非局部积分微分系统下的三种群竞争-合作系统的行波解与整体解。具体包括：研究一类三种群竞争-合作格微分系统的双稳行波解的存在性、渐近行为、唯一性及其稳定性；研究非局部扩散模式下的竞争-合作系统在双稳情形下的行波解及其定性性质，刻画其渐近行为，进而研究系统的新型整体解及其定性性质；将所得数学理论结果应用到具体的种群模型，解释和揭示具体的生态学传播现象。本项目的完成将为多种群扩散模型的动力学研究提供一些新的研究思路、方法和成果。</t>
  </si>
  <si>
    <t xml:space="preserve">大量研究表明多阶面波的信息在成像反演中具有巨大的价值，可以增加反演约束并提供高精度的地球内部构造。然而，面波（尤其是勒夫波）中基阶和高阶的成分可能存在相似的能量传播速度，在临近的时间内被地震台所接受，构成多阶串扰问题，造成相速度测量及反演的误差，故而在以往的研究中，勒夫波数据的使用受到明显限制，采用多阶面波进行波形反演的研究较少。
由于勒夫波对研究地震各向异性以及区域地质构造演变历史十分重要。本项研究将针对勒夫波多阶串扰现象提出一种基于叠加剥离技术的新方法，分离多阶波形以提高勒夫波数据质量和有效覆盖区域。新方法可以分离波形，去噪并提高面波探测深度与精度，特别适用于大量面波数据反演，如密集台站得到的地震数据。另外，本项目计划将新方法应用到美国东北部的实际勒夫波数据中，采用分离后的基阶、多阶勒夫波波形进行波形反演，得到地壳和上地幔速度结构，并对反演结果进行评估以及结合其他研究进行综合地质解释。
</t>
  </si>
  <si>
    <t>在双碳背景及目标下，考虑绿色机动化方式，如共享出行、共享经济下的网约车出行以及新能源出行，研究绿色机动化方式对区域化可交易通行权策略制定的影响以及为实现双碳目标，策略需要如何优化，为解决城市交通中的常态交通拥挤问题提供根本性的缓解思路和方法。首先进行城市交通特性多源数据获取和城市交通出行特性及出行者感知调查。然后进行绿色机动化对出行行为的影响模型构建，以及绿色机动化驱动下的区域化可交易通行权策略模型研究。接着基于系统动力学探究交通碳排放趋势模拟，在双碳目标下进行通行券收取数量优化，并对双碳目标下通行券收取数量与区域特性函数关系进行研究。最后进行区域化可交易通行权策略评价体系构建，以及交通需求管理策略横向及纵向比较和评价。为创新城市交通需求管理提供理论和实践依据。</t>
  </si>
  <si>
    <t>钢混组合结构因其显著的技术经济优势在各类工程结构中得到了广泛应用，焊钉因其力学性能良好、制作及焊接技术成熟，是组合结构中应用最为普遍的连接件形式。随着各类新型高性能组合结构的发展，焊钉连接件在结构服役期及极端荷载下的受力行为更为复杂，研究复杂受力状态下焊钉连接件的承载性能及断裂特性可为组合结构的精细化分析设计提供支撑。近十年来，钢材的延性损伤断裂模型及模拟已取得了长足进步，然而很少有学者将其融入到组合结构连接的精细化分析中。本研究结合申请人已有的相关研究基础，拟研究焊钉材料的应力-应变本构关系，用于焊钉连接件的大变形分析，研究焊钉在纯拉、纯剪及拉剪共同作用下的变形及断裂特性，校核焊钉材料的延性损伤断裂模型，为采用焊钉连接件的钢混组合结构在复杂受力状态下的结构精细化分析提供依据。</t>
  </si>
  <si>
    <t>采用废气再循环（EGR）可以改善双燃料发动机的NOx排放，并缓解高负荷下最大压升率过高的问题。引入EGR后，受热效应、稀释效应及化学效应的综合作用，燃烧过程与排气环境发生改变，进而影响排气颗粒的氧化活性及其微观理化特性，而这一影响规律尚不明确。为此，拟采用发动机台架试验结合多维数值模拟的方法，研究不同EGR率、废气组分及废气温度对双燃料发动机燃烧过程和排气参数的影响；利用热泳/滤膜采样，结合热重分析、电镜技术及光谱技术等研究废气热氛围对双燃料发动机排气颗粒氧化活性、微纳观结构及表面官能团的影响规律；进而探讨双燃料发动机排气颗粒氧化活性与微观理化特性、燃烧过程/排气环境之间的内在关联性；最终揭示EGR对双燃料发动机排气颗粒氧化特性的作用机制。研究结果将为优化双燃料发动机颗粒捕集器等后处理器的再生策略，进一步降低双燃料发动机的颗粒和NOx排放提供理论依据。</t>
  </si>
  <si>
    <t>城市轨道交通可有效分担道路交通压力，发展以城轨为骨干的公共交通系统是提升城市运输服务质量的重要途径和迫切需求。然而，常规及突发事件引发的客流出行变化对城轨运营造成巨大挑战。本项目以常规及突发事件为研究背景，利用自动售检票系统数据，常规事件公示数据和突发事件记录数据，挖掘城轨网络短时客流时空传播特征，据此归纳典型预测场景及难点；从城轨网络及目标站点双维度出发，提取事件信息，表征事件下的客流波动；融合多类过采样技术处理训练集样本不均衡问题，强化模型学习事件下的客流需求特征；分析客流时空依赖性，设计深度学习预测框架；考虑预测场景的变化，构建多种融合机制，最终实现基于站点的短时进、出站客流预测。研究成果能够为城轨运营管控方案制定提供量化支撑，具有一定的实际意义。</t>
  </si>
  <si>
    <t>东太平洋海隆Gofar转换断层区每隔5-6年准周期性地沿着断层的狭长区域(~10km)发生一个6级左右的地震，但其破裂从未贯穿断层，其地震破裂行为机制尚不清楚。已有研究表明断层结构对地震的破裂过程、局部地震的分布都有着很重要的控制作用，Gofar转换断层体波速度以及波速比成像结果显示主震沿着断层两侧可能存在物性变化。地震Q值是度量介质的非弹性衰减特性，其相比于波速对地下流体、裂隙、温度非常敏感，是描述断层物性结构的一种重要参数，可以作为岩石物性判断的重要依据。为更好地确定断层区的岩石物性以及理解断层区地震行为机制，本项目在已有的研究基础上，拟收集Gofar转换断层附近的海底地震仪记录到的天然地震波形数据，提取出P波和S波的衰减因子，并反演获取该地区洋壳-洋幔的三维Q值分布，最后联合速度模型揭示断层区的物性特征以及地震破裂行为的可能机制。</t>
  </si>
  <si>
    <t>观察性数据通常具有多种数据结构，常见有多层次结构、空间自相关结构和错误分类等。 多种数据结构在处理效应估计中引入偏差，为倾向分数方法和敏感性分析方法实现无偏的统计 推断带来了挑战。倾向分数方法是观察性数据中降低混淆偏倚，进行处理效应推断的常用工具 。使用敏感性分析方法评估倾向分数方法的推断结果对未测量干扰因子的敏感性，是处理效应 推断的重要步骤。首先，本项目拟建立贝叶斯倾向分数回归法，结合广义线性混合模型、空间 广义线性混合效应模型和无差异错误分类等理论修正上述数据结构引入的偏差，并通过贝叶斯 建模实现在处理效应推断过程中同时修正多来源偏差。再次，建立贝叶斯双参数敏感性分析法 ，将敏感性分析和多来源偏差修正一体化，在未测量干扰因子对处理效应的影响作用中分离由 多种数据结构引入的偏差。本项目的研究为复杂观察性数据提供了有效的处理效应推断工具和 评估推断结果敏感性的工具，具有重要的理论意义和实际应用价值。</t>
  </si>
  <si>
    <t>钢-混组合梁桥在我国快速发展，随着更多组合梁桥向极寒、极热等特殊环境的逐渐建造，对运营期温度计算理论的需求变得更为迫切。本项目拟利用长期历史气象数据，结合试验测试和数值模拟，开展组合梁桥温度作用与效应计算方法研究。首先开展组合梁温度场长期测试，结合有限元数值模拟，研究运营期温度时空分布规律，建立组合梁温度作用模式；随后，研究太阳辐射、气温、风速等气象参数和组合梁截面形式、尺寸、涂装等结构参数对温度作用的影响规律，提出温度作用取值的修正公式；同时，基于全国839个基准气象站长期历史气象数据，建立温度作用取值的超阈值极值分析模型，研究全国范围内温度作用取值的地域差异性，提出温度作用区划方法，绘制组合梁桥梁温度作用等值线地图；最后，考虑钢和混凝土界面微小滑移，建立组合梁温度效应的精细化计算方法。本研究面向钢-混组合梁桥计算理论和相关规范体系完善的实际需求，具有重要理论和工程意义。</t>
  </si>
  <si>
    <t>V-Ti-Ni合金在氢提纯和存储等领域有着重要的潜在价值，同时在TiNi合金中添加少量V也能拓展形状记忆合金的应用范围。研究其液态热物理性质及液态结构对新材料的开发具有重要意义。本项目以V-Ti-Ni合金为研究对象，定量获取其液体热物理性质参数与温度间的依赖关系。利用多种结构表征方法研究液态金属及凝固后固相的短程结构，揭示短程结构在凝固过程中的演变规律。采用电弧熔炼方法制备母合金，阐明元素含量间对合金的相组成与晶体结构的影响机制。评估液相到固相过程中结构的遗传性，从而建立液态结构-固态结构-性能间的内在联系。</t>
  </si>
  <si>
    <t>水轮发电机组暂态稳定性问题关乎水电站安全高效运行。机组自身的复杂非线性特征使得暂态稳定性问题成为国内外研究热点，也是难点所在。水力波动、轴系振动和频率越限是引起机组暂态稳定性的根本原因，因而机组暂态水机电耦合机制亟待深层研究。本项目针对开机、突增和突减负荷等典型大波动过渡过程，从非线性动力学角度出发，考虑管道水力激励和电力负荷随机特性，探究机组轴系与水轮机、发电机、调速器及压力管道等四个子系统间的关联机制，建立典型过渡过程下水轮机调节系统与轴系耦合统一动力学模型，并辅以实验验证。进一步地，揭示机组暂态稳定性与调频特性、水力特性及机械振动特性之间的关联规律，通过敏感性分析方法推求水机电组合参数的暂态稳定域，并设计面向工程实际的最优无功补偿调控策略以提高机组动态运行品质。本项目的相关研究成果将为水电站安全高效运行提供必要理论支撑与技术指导。</t>
  </si>
  <si>
    <t>得益于同位素分析技术的发展，非传统稳定同位素（如Li、Mg）在地球科学研究中逐渐广泛应用。准确测定天然地质样品中的Li、Mg同位素组成是其科学研究应用的前提，而测试方法是决定同位素发展和应用的关键技术。学者们根据自身研究需求，以不同类型地质样品Li、Mg同位素的测试方法，但两者同位素应用的对象具有一定的局限性。本项目基于多接收电感耦合等离子体质谱仪（MC-ICPMS），利用阳离子树脂交换法分离和纯化目标元素，尝试建立一套适用于多种不同类型天然地质样品的一株法分离Li、Mg元素及其同位素准确测定的方法，尤其解决低含量Li、Mg样品或珍贵样品（如月壤）的两者同位素组成的分析，从而推动Li、Mg同位素地球化学的发展和应用。</t>
  </si>
  <si>
    <t>张俊文</t>
  </si>
  <si>
    <t>对装配系统调度问题的研究以往主要是针对含有无限中间缓冲区的制造系统，很少涉及堵塞、死锁或被禁止状态等问题。但是现实生产中，制造系统的资源往往是有限的，使得其具有易死锁特征，导致现有的大多数调度策略难以直接应用。因此，针对易死锁制造装配系统建立可行的调度策略，在学术研究和实际应用上都具有重要的意义。本项目主要研究确定性、非确定性易死锁制造装配系统的优化调度问题，实现系统在不同条件下调度策略的综合设计：首先，针对确定性系统建立可行的混合群智能优化调度算法；其次，针对含有不可靠资源的制造装配系统，建立基于鲁棒死锁控制约束的混合动态群智能优化调度算法；最后，针对含有多种不确定因素的制造装配系统，分析多种不确定事件对系统运行的干扰，建立基于状态检测与修复的混合动态启发式搜索算法。本项目设计的调度策略旨在保障系统在不确定事件发生前后都能持续、高效地生产运行，实现系统整体生产性能的优化。</t>
  </si>
  <si>
    <t>抗震设计中合理地考虑竖向地震动作用是保障结构抗震性能的关键一环。针对最新版的《中国地震动参数区划图》GB18306-2015没有考虑竖向地震动参数及《建筑抗震设计规范》GB50011-2010中对竖向设计地震动规定可能存在不合理的问题，申请者拟通过概率地震危险性分析研究我国的竖向地震动强度参数并检验规范对竖向设计地震动参数规定的合理性，本项目拟基于“映射法”建立我国不同地震区的竖向地震动衰减关系，合理地选取参考区的竖向地震动衰减关系和估计建立的地震动衰减关系的标准差，应用建立的竖向地震动衰减关系,对中国地区展开概率地震危险性分析，建立适用于我国的竖向地震动参数区划图，最后将危险性分析得到的竖向地震动强度参数和一致概率谱同规范中规定的竖向设计地震动参数进行系统的比较分析，并为规范的修订提供合理的建议</t>
  </si>
  <si>
    <t>亚硝酸盐稳定供给是厌氧氨氧化技术(Anammox)在城市污水处理过程中推广应用的瓶颈，因此对新型亚硝酸盐供给途径及技术的研究具有重要意义。本研究基于新近在污水处理领域发现的硝态氮氨化（DNRA）现象，以还原态的硫作为电子供体，从硫自养反硝化系统中进行DNRA过程驯化与强化研究；探索影响DNRA过程的环境因素及过程强化系统中功能菌群的演替规律，揭示DNRA功能菌的代谢机制；在此基础上进一步采用过程控制方法，建立部分DNRA（Partial-DNRA）过程的控制策略，在达到稳定积累NH4+和NO2-的同时和厌氧氨氧化系统进行耦合，最终达到高效脱氮的目的。本研究将为厌氧氨氧化技术在城市污水处理领域的推广做理论支持和技术保障，具有重要的实用价值和科学意义。</t>
  </si>
  <si>
    <t>近年来全球气候变暖问题愈加严重，积极应对全球气候变化已成为各国面临的迫切问题。“一带一路”沿线国家中大部分为新兴国家或发展中国家，它们目前正处于经济和交通基础设施高速发展阶段，碳减排压力大。本项目以“一带一路”沿线国家为研究对象，在现有交通碳排放测算体系和碳减排目标约束下，在估测各国当前交通碳排放水平和驱动因素的基础上，探讨各国未来发展情景下的交通行业的碳排放需求和碳减排压力，同时在综合考虑各国国情基础上，探讨适合其各自发展需求的交通碳减排实现路径，为促进“一带一路”沿线国家绿色发展和应对气候变化目标的实现提供政策建议。</t>
  </si>
  <si>
    <t>本项目考虑电力系统与电动汽车共享系统的相互作用，无人驾驶电动汽车共享系统服务定价、车辆调度和能量补充计划三个运营决策与车辆配置和车站容量两个规划决策的相互影响，构建共享无人驾驶电动汽车系统配置与运营决策联合优化模型，基于外点法、拉格朗日乘子法、节约算法及次梯度法设计模型求解方法，提供考虑电力系统影响的无人驾驶电动汽车共享系统规划与运营管理方法，解析电力系统和无人驾驶电动汽车共享系统要素作用规律，支持无人驾驶电动汽车共享模式的发展，助力我国实现“3060”碳目标。</t>
  </si>
  <si>
    <t>本项目拟针对人机优势融合、人机冲突解决等关键问题，提出决策层“以人为主”、执行层“以机为首”的新型人机协作关系，运用深度学习方法在线辨识智能驾驶下驾驶人状态、意图与绩效水平，建立人机信任度评估模型；将驾驶人认知迁移到人机协作混合智能决策系统中，基于多层级效用评价函数建立混合决策优化模型；挖掘车辆行驶轨迹特征，动态分析轨迹重规划对跟踪控制的影响，建立拟人化控制模型。本项目将构建感知-决策-执行一体化的人机协作混合增强智能模型，为开发更具适应性的人机协作系统提供新方法和技术支撑。</t>
  </si>
  <si>
    <t>随着交通技术的革新，我国高速铁路发展迅速，逐渐形成了以特大城市为中心覆盖全国、以省会城市为支点覆盖周边的现代化高速铁路网，而高铁对于区域可达性的影响也受到了国内外学者们的广泛关注。然而，既有研究更多的强调高铁网络自身的连通性，忽略了不同交通方式之间的有机衔接，难以满足多层级一体化交通枢纽体系下的出行建模需求。
2018年底，陕西省政府发布了《关中平原城市群发展规划》实施方案，提出了“畅通城市群内快速交通网络，强化一体衔接的综合交通枢纽功能，提升综合运输服务能力和水平”的主要任务。因此，本项目拟面向关中平原城市群，基于高速铁路主通道，协同公路、民航等其他交通方式，构建城市群尺度复合交通网络可达性评价模型，从综合网络经济视角探究高速铁路对区域可达性空间格局的影响机制，以扩展优化资源空间配置问题的理论研究，服务交通网络发展规划。</t>
  </si>
  <si>
    <t>中亚造山带作为地球上显生宙地壳生长最为显著的区域，长期以来受到了广泛关注，然而近些年有学者提出中亚造山带的地壳生长规模可能被大大高估了。识别不同构造带基底特征（新生地壳还是古老地壳）对于揭示准确厘定重要造山带的大陆地壳生长方式和生长量都具有重要意义。北天山增生杂岩带为北天山洋南向俯冲及随后闭合过程中所形成的的一条增生杂岩带，其基底为准噶尔地块，但对于准噶尔地块的基底性质一直争议很大，北天山西段的基底性质尚无相关研究。本项目以北天山增生杂岩带内最大的一个花岗质侵入体——四棵树岩体为研究对象，拟对其进行详细的岩石学、年代学、地球化学（含同位素地球化学）研究，探讨其岩石成因及源区特征，从而判断其形成的大地构造背景及基底性质，从而为北天山洋的演化过程和北天山基底属性提供约束。</t>
  </si>
  <si>
    <t>高速铁路冰雪积聚与飞溅问题直接影响列车运营速度、安全和成本，具有临界速度低、破坏性大、几率高、危险性大等特点。
围绕冰雪积聚机理、冰雪飞溅过程和冰雪防治方案进行分析：（1）采用流体力学和风洞试验方法，研究列车底部和轨道表面空气动力学特性，探明列车风作用下冰雪积聚行为与动态机制；（2）推导连续-非连续耦合理论，深化算法开发，研究冰雪与有砟/无砟道床碰撞破碎机理，探明冰雪飞溅分布规律、破坏模式，统计冰雪回弹引起列车损伤概率；（3）根据研究成果，提出基于空气动力学特性的结构优化方案和基于材料特性的新型除雪融冰方案。
该项目通过研究冰雪积聚与飞溅机理与影响因素，拓展冰雪问题综合防治措施，服务于高速铁路和冬季铁路运营。</t>
  </si>
  <si>
    <t>旧料中沥青老化性能评价是再生技术的关键步骤，传统抽提回收方法存在循环周期长、回收效率低、溶剂和矿粉难以分离等缺陷，增加了沥青老化程度判别的不确定性，而基于先进材料测试技术的原位判别方法是解决该问题的有效途径。本项目将采用纳米红外技术（Atomic Force Microscopy-based Infrared Spectroscopy, AFM-IR）实现对混合料中沥青老化程度的原位判别。首先，确定适合AFM-IR的沥青及混合料样本制备和图像采集方法；然后，针对单一沥青材料，从纳观化学成分变化对沥青老化的演变行为进行探析，建立纳观化学指标与宏观性能之间的关系；最后，原位观测混合料中的沥青组分，在单一沥青纳观化学指标与宏观性能之间关系的基础上，建立混合料中沥青纳观化学指标与沥青常规指标间相关关系的优化模型（原位判别模型），并提出相应沥青老化程度分级范围。研究成果为实现沥青路面再生技术中沥青老化程度的精准判别及精细化再生提供了新的便捷可行思路。</t>
  </si>
  <si>
    <t>研究高压水射流冲击混凝土问题中的高压水射流致裂机理和混凝土破碎演化规律，对高压水射流柔性破碎技术的发展和应用至关重要。无网格粒子 SPH 方法是解决此类动态大变形流固耦合问题的有效方法。因此，本项目拟开展的研究工作：首先，推导射流-混凝土界面的高阶计算格式，同时建立黎曼模型，改进已有接触算法，构建高精度射流-混凝土界面SPH 算法；然后，建立能够提高混凝土计算稳定性的自适应完全拉格朗日SPH 方法和混凝土损伤破坏模型，实现混凝土在高压水射流荷载下动态响应的稳定和准确计算；最后，开展高压水射流冲击混凝土的试验，并搭建SPH 仿真计算平台，以试验和计算结果为基础，深入研究高压水射流的致裂机理和混凝土破碎演化规律。研究成果可为高压水射流破碎技术的应用实践提供理论、方法与设计指导，进一步提高该技术的发展和应用水平。</t>
  </si>
  <si>
    <t>本课题根据我国城市轨道交通网络化运营的迫切需要，主要解决成网条件下的“静态+动态”列车运行计划的制定和实时调整中的核心问题，促进城市轨道列车运行方案的制订和调整的智能化。本项目充分考虑路网协调、旅客运输和企业车底运用三者需求，利用系统学、运筹学等理论分别从“网络”和“线路”角度建立适合列车运行和车底运用一体化的数学优化模型，设计高效的求解算法，丰富和完善系统“正常状态”和“非正常状态”下的列车运营管理领域的理论与方法。本课题针对该领域的重点和难点问题展开研究，同时兼顾运输企业、旅客及社会等多方需求，在保证系统行车安全，提高旅客服务质量和降低企业运营成本具有十分重要的应用价值，为促进我国轨道交通行业的健康可持续发展提供一定的理论保障和技术支持。</t>
  </si>
  <si>
    <t>大规模使用耐候钢已成为钢结构桥梁建设的发展趋势，但自然形成保护性锈层所需时间长，且锈层稳定化处理工艺繁杂等因素严重制约着耐候钢的应用和发展。为此，本项目以Q345qNH耐候桥梁钢为研究对象，拟通过控制激光冲击处理参数在耐候钢表面诱发塑性变形，引入残余压应力，产生晶粒细化，提升耐候钢的表面活化能，同时结合电化学阻抗谱、SEM和EDS等观测技术系统研究锈层形成、发展和稳定的过程，锈层/基体界面特征以及锈层的内部缺陷，揭示激光冲击处理Q345qNH钢表层晶粒细化机制以及细化晶粒对α-FeOOH致密锈层形成的影响机制。本项目旨在为推广激光冲击强化技术或者其他类似表面形变强化技术在耐候钢桥构造细节锈层稳定化中的应用奠定实验和理论基础。</t>
  </si>
  <si>
    <t>沥青混合料的压实是道路施工中最关键的步骤之一，压实质量的优良，将直接影响道路使用性能与耐久性。目前的路面压实质量监测手段，缺乏实时性、准确性，容易引发压实质量问题。另一方面，室内压实在沥青混合料设计过程中发挥着重要作用，但室内压实试件与现场芯样之间的力学性能仍然存在差异。寻求解决这些路面压实相关问题的思路，关键在于从材料内部的细观层面了解沥青混合料的压实过程、深入解释压实机理。由于研究手段的局限性，目前国内外少有研究能够真正从沥青混合料组成颗粒响应的角度，对压实过程进行探讨。本研究创新性引入智能颗粒传感技术，从室内试验出发，将其内置于沥青混合料中，从集料颗粒自身的、动态的角度反映压实过程中颗粒的响应特性，并进一步构建离散元模型和对模型进行交互式优化，获取材料细观信息。通过对材料在压实力作用下所呈现出的细、宏观特性之间的关系进行分析，深入阐释压实机理，为提高压实质量监测可靠性开拓新的思路。</t>
  </si>
  <si>
    <t>沥青路面加热是就地热再生技术的核心环节，加热方式与加热技术对沥青路面加热的效率、速度和均匀性具有重要影响。目前沥青路面就地热再生存在如下突出问题：①沥青路面组分和级配与热物学参数的规律尚不明确；②加热均匀性和加热效率不能兼顾；③全因素耦合的热传导模型尚未建立；④加热温度变化与热流密度的控制尚未实现。针对上述问题，本项目综合热风易于实现变功率加热和微波穿透性加热的优点，提出了热风微波复合加热方式，研究热风微波加热方式下沥青路面内部热能传递机理，揭示热能快速传递的参数匹配规律，探索“多步法”变功率加热技术的热传递特性，旨在保证不同属性沥青路面材料的加热需求，提高沥青路面的加热速度和均匀加热质量，降低高温烟气排放，实现就地热再生机组绿色、均匀和高效施工。</t>
  </si>
  <si>
    <t>冻土区路基-地基关键界面处热流密度时空分布失衡导致下伏冻土的不均匀退化，诱发不同程度的路基工程病害，是寒区道路工程建设与养护亟待解决的关键核心问题之一。本项目聚焦冻土路基分层界面热效应控制理论，针对相变蓄热材料-小型热管（PCM-SHP）路基结构蓄热缓冲、主动导冷、放热融冰机理两大科学问题展开研究：通过对冻土路基各分层界面温度和热流分布的野外监测、理论分析和数值模拟，遴选反映关键界面热效应对下伏冻土扰动影响程度的量化指标，提出冻土路基分层界面热效应控制理论；通过物性参数分析、力学性能测试以及路基调控温措施界面热平衡数值模拟，甄别适合冻土路基的相变材料和吸附定型材料；通过PCM-SHP结构机理验证实验、数值仿真实验和模型试验，揭示PCM-SHP结构蓄热缓冲、主动导冷、放热融冰机理，提出PCM-SHP结构冻土路基模块化设计方法，为多年冻土区公路养护和未来高速公路建设提供理论指导和技术支撑。</t>
  </si>
  <si>
    <t>非牛顿-牛顿两相流是自然界及工业生产中常见的一种流动问题，整个流动过程会涉及到两种不同特性的流体物质以及运动的自由界面。本项目致力于建立一种可以表述多种不同非牛顿流体物质的两相流模型，并发展能够数值模拟求解该类流动问题的高效数值算法。具体包括：(1)针对若干不同的非牛顿流体物质，构建能够有效描述非牛顿-牛顿两相流动问题的统一可计算模型；(2)建立高效的数值算法：基于压力增量修正格式求解流场控制方程，并依据SUPG方法求解双曲型本构方程及守恒的Level Set方程，用以追踪两相流的自由界面；(3)数值模拟泥石流滑坡、气泡上升、注塑充填等非牛顿-牛顿两相流动问题，并研究不同特性的非牛顿流体以及各类重要参数对于流动过程的影响机理。通过本项目的研究，将提出关于非牛顿-牛顿两相流问题的统一计算模型，以及高效的数值算法，所得到的数值模拟结果也将为相关实际工程问题提供一定的参考。</t>
  </si>
  <si>
    <t>高普阳</t>
  </si>
  <si>
    <t>钢-混凝土连续组合梁负弯矩区往往需为抗裂配置大量的钢筋，因此，通常无需按完全抗剪连接设计便可满足承载力和挠度的设计要求，且随着高性能材料以及新型截面的应用，其更易被迫采用部分抗剪连接设计。然当前对部分抗剪连接组合梁负弯矩作用下的各项受力特征的认知十分模糊，各设计规范均未对其进行特殊规定或不允许负弯矩区采用部分抗剪连接设计。本项目拟基于试验和数值研究，提出组合梁中抗剪连接件剪力流分布函数，建立组合梁开裂弯矩理论计算模型，并基于桁架类比分析模型揭示负弯矩区内剪力滞后效应的作用机理。此外，拟结合试验、数值以及理论模型研究各主要设计参数对负弯矩区内剪力滞后效应的影响，探讨抗剪连接程度对连续组合梁弯矩重分布的影响。最终以揭示各主要设计参数对部分抗剪连接钢-混凝土连接组合梁负弯矩作用下受力性能的影响，并提出设计方法。</t>
  </si>
  <si>
    <t>本项目拟针对不同高温作用后的玄武岩纤维混凝土，采用改进的分离式霍普金森压杆（SHPB）试验装置，进行不同围压和不同应变率下的冲击压缩试验，研究其抗冲击强度、弹性模量、动态破坏模式等的率、温相关性规律，以及温度、围压、加载率、纤维掺量等因素对其动态力学性能的影响特性和物理机理。基于损伤力学和Lemaitre应变等价原理，结合元件模型组合理论，将统计损伤和黏弹性模型相结合，采用反演分析法，建立本构模型参数与影响因素之间的函数关系，进而构建考虑损伤和多因素影响的动态本构模型。通过三维细观数值模拟玄武岩纤维混凝土动态损伤全过程，分析微裂隙生长、发展、失稳的演化规律和冲击荷载下的应力-应变分布规律，评估动态变形及动态损伤特征，揭示损伤演化机制。本项目研究成果对丰富纤维混凝土材料性能方面的基础研究具有重要的理论价值，可对混凝土工程的防火抗震和防爆抗爆设计提供可靠的试验资料和理论参考。</t>
  </si>
  <si>
    <t>个体出行轨迹精准追踪与重大疫情管-防-控实际需求迫切。本课题通过5G手机定位数据的采集、分析与挖掘处理，探索重大公共卫生事件下“5G+交通”驱动的疫情传播追踪、溯源与预警防控新方法。一方面“提升”，依托5G通信定位新技术提升个体出行轨迹追踪从模糊、主观向准确、客观升级。依托多场景实测与仿真试验，量化研究5G通信网络追踪个体出行轨迹机理与效能，揭示5G定位精度、信度与稳定性；探索5G定位轨迹对个体出行链全局与局部特征的时空表达，应用时空聚类、深度学习、证析理论等建立个体出行链参数识别模型，重点突破出行端点、换乘点、交通方式和出行目的识别4大技术难点；另一方面“应用”，研究精细化个体出行信息用于重大疫情监测、预警与防控的潜在价值，包括重点疫区人流来源去向精准追踪、感染者密切接触人群锁定与防控、疫情期间城市交通运营管理策略等方面。本研究可为疫情期间的个体交通出行追踪与精准管-防-控提供有力技术支撑。</t>
  </si>
  <si>
    <t>鉴于国内外现有的剪切工艺与设备不适用中等直径的高强度金属棒料的高效精密切断难题，本项目提出了电磁辅助高速精密剪切新原理工艺及电气伺服式剪切新设备，通过理论分析、数值模拟与试验研究相结合，开展20mm−40mm中等直径高强度金属棒料的5m/s−10m/s高速剪切新工艺及断裂分离机理研究。探明不同应变率和温度对材料断裂力学行为和微观组织演化的作用机制，发展耦合应变率、温度效应、应力三轴度和微孔洞高速热损伤演化机理的跨尺度损伤断裂分离准则；建立金属棒料高速剪切动态断裂有限元模型，揭示不同工艺参数下的材料损伤起裂及三维裂纹动态扩展断裂力学行为规律；完善不同材质高强度金属棒料的电磁辅助高速剪切工艺数据库。本研究成果为极端时间尺度下的高强度金属动态损伤断裂力学提供科学理论基础，推动电磁辅助高速精密剪切技术及设备的规模化应用。</t>
  </si>
  <si>
    <t>高强度钢材高温后的力学性能是评定高强钢结构火灾后安全性的主要依据，提出科学评价高强钢高温后的本构理论与损伤力学方法对钢结构抗火设计与灾后安全评定有重要的意义。本项目以国产Q690高强度结构钢材为研究对象，拟通过对高温空气冷却与浸水冷却后的切口试件开展加载试验、微观缺陷同步观测分析与精细化数值模拟方法，探究Q690高强钢高温后力学性能的退化机理；随后，基于塑性力学方法，建立考虑温度与应力状态耦合效应的高强钢弹塑性本构与损伤力学模型，开发可模拟钢材高温后弹塑性力学响应与断裂破坏的数值算法程序；最后，基于典型框架梁柱焊接节点高温后的加载试验，探究材料力学性能劣化对高强钢框架梁柱节点残余性能的影响规律，并以材料微观机理指标为判据建立高强钢框架梁柱节点火灾后的损伤评估方法。本项目研究成果将为高强钢结构的灾后损伤评估提供新的方法与依据。</t>
  </si>
  <si>
    <t>在碳达峰和碳中和的政策驱动下，汽车行业迫切地需要开展轻量化研究。碳纤维、铝合金和泡沫铝具有出色的减重效果和承载性能，通过合理地组合使用可以进一步挖掘不同材料在性能、减重和成本方面的优势，促进多元轻量化材料在汽车轻量化设计中的应用。然而，碳纤维、铝合金、泡沫铝的力学行为与加载速率密切相关，行业中依然缺乏能准确描述其动态力学行为的本构；另外，相比于单一材料，多元混合材料防护结构的碰撞吸能机理更为复杂，仅仅依靠实验手段无法深入地揭示其机械能机理；还有多元轻量化材料混合结构具有连续/离散变量共存的特征，连续型优化设计方法很难解决其结构设计问题，导致其吸能及成本方面的优势尚得到完全发挥。因而迫切需要从多元轻量化材料应变率相关的本构模型的开发，混合结构的能量吸收机理的揭示和混合结构优化设计方面入手，构建一套适用于多元轻量化材料混合车身防护结构高效优化设计的方法，促进其在汽车轻量化进程中的产业化应用。</t>
  </si>
  <si>
    <t>该项目旨在进行电晕稳定开关绝缘恢复问题研究，研究研究结果对于相关领域具有一定的借鉴意义。</t>
  </si>
  <si>
    <t>黄河流域高质量发展要求城乡协同联动，建设生态宜居乡村。渭河是黄河最大支流，渭河流域乡村聚落在城镇化与生态建设的作用下，资源流动、生态作用、社会关系、人口活动变得复杂与无序，使得乡村空心化、资源利用不合理，公共服务不匹配。需要基于聚落与周边环境相互作用的复杂关系视角，提出环境适应性的韧性规划手段，以实现高质量发展。乡村聚落是对外环境扰动具有韧性的复杂系统，迄今对其在复杂关系作用下韧性机理的研究比较薄弱，限制了对乡村聚落韧性发展的深刻理解。复杂网络突出对复杂系统及关系研究，能较好弥补现有研究的缺陷。本研究以复杂网络拓扑化乡村聚落系统的主体及内外联系，揭示渭河流域乡村聚落韧性演变机理。以复杂网络结构及其变化仿真聚落静态特征与动态演变，以网络韧性诠释聚落时空间韧性，协同国土空间规划对乡村聚落韧性规划。形成乡村韧性理论到规划实践的创新研究链，为乡村聚落韧性机理提供研究模型，为韧性规划提供方法技术。</t>
  </si>
  <si>
    <t>在区域尺度上从水-粮食-经济效益这三个方面定量化地评估喷灌的适用性，可为如何因地制宜地实施节水灌溉以缓解地下水资源与粮食生产严峻的供需矛盾提供宏观决策和管理的依据。本项目选择在华北平原中东部由于高强度的井灌致使深层地下水严重耗竭的黑龙港地区，继承并修改我们已经构建、率定和验证的分布式农业水文模型，针对11种喷灌情景开展20个周年的模拟，分析各喷灌情景对作物的产量、生育期农田蒸散量和水分生产力（Water Productivity，WP）以及土壤水量平衡和农民净收益的影响。然后，针对特定的灌溉定额，考虑作物生育期不同的降水水平和研究区内不同的土壤质地剖面类型，从保证产量最高、WP最高或农民净收益最高的角度，从喷灌和地面灌溉中选出适宜的灌溉方式及相应的灌溉方案。接着，在不同的降水水平下，以冬小麦WP最高为目标，以与现状灌溉制度相比灌溉定额减幅不少于特定的阈值为约束，优化喷灌模式并评估优化的喷灌模式下的农田节水效应和深层地下水压采效应。</t>
  </si>
  <si>
    <t>"酚类有机污染物 (POCs) 作为重要的反应原料和中间体，广泛应用于多种工业生产。POCs 具有毒性、难以生物降解、分布广泛、会长期留存于环境中，对生物体造成潜在的健康风险，需要被有效处理。高级氧化技术 (AOPs) 可以将大部分有机污染物矿化直至完全分解，主要是利用高活性物质完成对有机化合物的氧化降解，从而实现水中有机污染物的去除。
本项目拟采用计算化学方法，选取多种典型的 POCs（如苯酚、硝基苯酚和氯酚等及其同分异构体），系统地研究这些物质在水中的均相和非均相氧化降解过程，从分子水平上探索它们的结构信息、降解路径、中间产物以及相应的热力学、动力学性质，并进行生态毒理学评价。
以期揭示此类化合物的微观降解机理和反应速控步，阐明活性粒子与自由基的协同作用机制和结构因素对其转化过程的影响机制，总结酚类化合物的高级氧化降解规律，为可操作性地控制 POCs 在环境中的降解过程提供数据支撑。"</t>
  </si>
  <si>
    <t xml:space="preserve">当前高性能复合材料的使用比例是工程结构先进性的有力代表，对结构整体比强度/刚度的提高贡献明显。高性能复合材料的工程需求对其设计制造及健康监测提出了新的要求，传统工艺已无法满足上述需求，特别是使用智能复合材料实现结构服役状态下的健康监测。增材制造技术的出现为高性能复合材料的设计制造与健康监测提供了切实可行的新途径。然而不清晰及可靠性低的力学性能是增材制造复合材料应用于实际工程的巨大阻碍，本项目拟阐明增材制造碳纤维增强复合材料的本构关系及损伤机理，同时将机器学习算法应用于力学性能的预测及优化中。具体为：
1) 通过改变打印参数，归类化分析打印细观结构类型，建立正交各向异性本构关系，并从物理本质探讨本构关系对打印参数的敏感性；
2) 考虑剪切非线性及单层材料就位强度，建立材料的渐进损伤失效模型，分析材料的损伤机理；
3) 建立物理机理与数据驱动融合的智能评估与预测方法，实现打印参数对力学特性的直接可调控。
</t>
  </si>
  <si>
    <t>随着氮氧化物和氨排放量的快速增长，我国氮沉降快速增长并且已成为高
寒生态脆弱的重要的污染因子，过量的氮沉降有可能导致陆地生态系统的
氮饱和，从而引发一系列诸如土壤酸化、水体富营养化、地下水污染、森
林生产力下降、生物多样性减少及温室气体N2O排放增加等生态环境问题。
为揭示高寒森林土壤中的氮转化规律及其效应，特别是探索大气氮沉降量
增加对生态脆弱地区土壤化学的影响机制，本研究以黄河上游湟水流域的
典型高寒生态脆弱区的桦树林为研究对象，利用野外长期观测实验结合氮
同位素示踪的方法，观测大气氮沉降变化对土壤化学（包括土壤溶液酸度、
主要阴阳离子、铝活化以及氮和有机质淋溶等）和生态系统结构功能（包
括植物生物量、根分布和营养状况等）的影响， 定量分析氮在土壤中的迁
移、转化与归趋。 相关成果对揭示氮沉降对森林生态系统的影响机制有重
要意义，同时为我国解决生态脆弱区域环境问题提供决策支持。</t>
  </si>
  <si>
    <t>该项目旨在进行自动驾驶合乘出租车系统移动链调度与仿真研究，研究结果对于相关领域具有一定的借鉴意义。</t>
  </si>
  <si>
    <t>受环境问题和能源问题的影响，电动汽车受到了越来越广泛的关注，电动汽车保有量不断攀升。然而电动汽车动力电池性能衰退引发的安全问题日益严峻，电池健康状态估计精度问题亟待解决，本项目以解决行业痛点、突破技术瓶颈为驱动，提出了一种基于深度学习算法的动力电池健康状态快速估计方法。首先通过对典型工况的研究，结合电池自身特性，采用层析分析法和蒙特卡洛模拟法构建动力电池健康状态快速检测工况，然后通过对电池电压曲线进行深入分析，提取电池健康状态特征参数，构建多维电池健康状态特征参数数据库，最后采用深度学习算法，深入挖掘特征参数和健康状态之间的映射机理，建立电池健康状态估计模型，实现动力电池健康状态的高效、准确、鲁棒估计。</t>
  </si>
  <si>
    <t>为实现轨道交通建设可持续发展，充分发挥城市轨道交通对城市空间的引 导作用，实现沿线综合开发高效实施，本项目从车站、线路、网络三个层 面对城市轨道交通系统与城市土地利用之间的时空协同关系进行研究。在 车站层面上，运用引入空间区位、车站网络特征;基于土地利用属性的车 站客流直接估计模型，研究不同轨道交通网络结构下的车站客流与土地利 用关联关系;并以出行目的为桥梁，构建基于土地利用的车站时间分布客 流预测模型，研究不同土地利用属性配比下的车站时间分布情况。在线路 层面上，根据不同车站之间的土地利用差异性构建站间客流空间关联性模 型，研究城市轨道交通线路沿线土地利用分布产生的站间客流空间关联性 与客流断面的时空分布关系。在网络层面上，通过互联网地图开放平台获 取各栅格间的公共交通出行信息，并构建可达性计算模型;根据各栅格土 地利用建设比例，建立基于轨道交通网络可达性的客流与土地利用协同模 型。</t>
  </si>
  <si>
    <t>本项目以降低OWHTO临床失效率、发展个性化固定系统植入物设计技术的临床需求为背景，利用计算机仿真与实验测试手段，研究固定钢板-楔形填充块系统设计的生物力学响应，揭示固定系统植入物设计与OWHTO术后失效问题的生物力学关系，建立生物力学响应的个性化固定系统植入物定制设计方法及体外力学性能评价体系。研究成果将突破当前OWHTO技术壁垒，为改善术后临床失效问题奠定科学理论基础；对推动我国OWHTO固定系统相关医疗器械的创新发展具有重要的学术意义和应用价值。</t>
  </si>
  <si>
    <t>水，仍然采用传统的雨水窖收集雨水作为日常生活用水，具有严重的饮用水安全隐患。超滤能够有效地去除水中的悬浮物、胶体和病原微生物，但是运行压力高，操作复杂，须通过频繁的物理清洗和化学清洗来控制膜污染。前期研究发现低压重力流超滤（GDM）可以在较低压力（4～10kpa）下长期稳定运行，不需要采取物理清洗和化学清洗控制膜污染，能大幅减少了附属设备和管理维护工作量，比较适合应用于偏远农村分散式供水。但GDM稳定通量较低，仅为2～10L/m2/h。主要原因是现有膜材料通量较低、抗污染能力有限，其解决的根本途径是膜材料的改性，目前最有效的膜材料改性方法是添加超细添加剂。本项目将采用强化GDM的低能耗净水工艺处理雨水窖雨水作为日常生活用水，（1）超细纳米颗粒对超滤膜结构和性能的影响；（2）强化GDM对净水效能和通量稳定性影响；（3）强化GDM稳定通量性及污染物去除的机理研究。</t>
  </si>
  <si>
    <t>变化环境下的水文预报问题业已作为全球探索前沿而备受关注，本项目正是立足于这一国家科技发展需求，展开变化环境下基于非平稳性动态特征的水文模型构建及其参数时变机制解析研究，主要包括基于水文变异多类型耦合的水文序列非一致性变化的结构化解析为突破口，提出水文变异综合系统诊断识别方法。运用新兴的数据挖掘算法，最大限度地提取非平稳性动态特征，以识别和提取水文非平稳性的驱动要素。将气候、下垫面和人类活动对水文系统的驱动机制转化为驱动函数模拟方程，构建关联概念性模型，耦合水文模型与水资源调配模型。进一步探索不同因素对模型率定的影响，提出最佳水文模型率定方案。实现动态参数对非平稳驱动要素的响应关系评价和参数时变机制解析。该研究应用于黄土高原区的无定河流域，为变化环境下洪涝、干旱等极端水文事件的预报预警提供技术支持，服务于我国变化环境下的水资源管理与工程风险防控，对国家社会经济可持续发展具有深远意义。</t>
  </si>
  <si>
    <t>沙柳是毛乌素沙地主要的人工造林树种之一，对干旱缺水、风蚀沙埋等恶劣条件有较强的适应能力。水分是限制沙柳生长的主要影响因素，尤其是在冬季土壤冻融时期，对沙柳耗水特性缺少理解是造成生态脆弱区土壤水分与沙柳生长供需严重失调的重要原因。项目在前期研究基础上，选取毛乌素沙地典型沙柳为研究对象，通过建立原位试验站，长期监测冻融期内沙柳茎流以及各气象要素变化规律，分析不同气象条件下沙柳茎流特征及其对环境因子响应，构建相关关系模型。同时，收集原位监测不同深度土壤水、热数据，并通过室内外试验确定水热参数以及沙柳特征参数，结合包气带水汽热耦合运移理论与植被根系吸水理论，建立包气带-植被耦合模型，分析冻融过程中根区水分运移模式，阐明包气带液态水与气态水对沙柳根系吸水支撑作用。本项目的研究工作不仅可为毛乌素沙地植被恢复提供科学依据，并且对于理解季节性冻土区植被影响下包气带水分循环机理具有重要理论意义。</t>
  </si>
  <si>
    <t>关中盆地特殊构造地形及不利气象条件使相关城市群大气污染问题愈发严重，为应对大气环境监测和PM2.5健康效应急需近地面高时空分辨率PM2.5的需求，利用卫星遥感气溶胶数据在时间和空间覆盖率、连续性方面的优势，对气溶胶光度厚度反演算法及区域PM2.5时空动态运动及显著地形的影响问题进行研究。深入研究关中盆地大气灰霾污染长期变化背景及PM2.5不同时空尺度动态运动特征和灰霾产生-累积-扩散的关系。提出具有海拔校正的AOD反演算法，构造适合关中盆地PM2.5-AOD的多尺度地理-时间加权回归模型，及时反馈大气污染情况；研究关中盆地历史PM2.5的不同时空尺度跃移与扩散变化。为关中盆地PM2.5污染预测预报和区域联防联控提供科学支撑。</t>
  </si>
  <si>
    <t>高速公路入口匝道往往是瓶颈多发路段，对其上游高速公路段进行交通流管控可以缓解入口匝道处的交通拥堵，是提升交通流效率的可行手段。传统交通流管控手段严重依赖人类驾驶员的服从度，存在约束力弱、执行程度和精度差等问题。智能网联车辆的交互能力与可控性为交通管控策略的发展提供了新思路。本研究拟利用智能网联车可控性对入口匝道上游的可变限速交通流控制方法展开系统性研究，实现对交通流的精细管控。本研究将考虑入口匝道附近的交通流演化特性，对交通流参数进行重构，从而获得入口匝道的交通流。接着，针对人类驾驶员的个性化特征构建动态可变限速控制方法，构建交通流参数与可变限速参数的关系；然后，根据入口匝道附近的交通流动态演化，对上游可变限速控制参数进行反馈调节，以期缓解下游交通瓶颈。最后，面向不同交通需求和交通流状态，构建基于混合流协同控制方法，并在搭建的仿真平台进行测试验证，保证混合交通流的通过性、稳定性和安全性。</t>
  </si>
  <si>
    <t>土质弃渣场失稳后在一定的条件下易转化为远程滑坡，运动状态也从滑动转化为流动，运动距离和流动速度都远远超出普通滑坡，给下游带来严重的危害。而远程滑坡的发生机制和机理尚未明确。本课题将在前期研究基础上，①通过对不同饱和度、压实度、粒度组成的弃渣进行不排水环剪试验和大型直剪试验，分析弃渣静态液化的条件；②借助激光扫描仪、两台工业相机构成的双目视觉技术的非接触式监测系统、孔隙压力计、位移计等监控量测系统进对室内弃渣场破坏模型试验中边坡行为、形态和孔隙水分布在时间和空间上的演变进行监测和记录，研究土质弃渣在降雨入渗工况下以及饱和弃渣在自重作用下边坡变形行为与形成条件，分析土质弃渣的流变下限值及流变力学特性，并最终揭示土质弃渣场滑坡-泥流形成机理，研究成果可为土质弃渣场灾害的防治工作提供科学支撑，具有重要的理论价值和工程意义。</t>
  </si>
  <si>
    <t>中心城市在国家区域协调发展中发挥着越来越重要的作用，城市交通的管理和控制逐渐成为了制约城市建设和经济发展的主要问题之一。围绕当前城市道路交通管理和控制的核心需求，项目着重解决基于机器视觉的城市交通场景下交通参数智能感知关键技术问题。构建多尺度卷积神经网络模型，设计图像交通目标检测算法，实现复杂交通场景下的交通目标识别；综合考虑城市交通目标运动的空间关联性与特征一致性，设计图像多目标跟踪算法，实现交通目标图像轨迹的实时感知；建立二维图像到三维真实世界的空间投影变换关系，将图像尺度信息转化为真实场景尺度信息，重构真实交通场景中交通目标的轨迹时空关系；根据交通场景特点，构建区域编码模型，最终根据交通目标的实时监测数据提取重要交通参数信息。研究成果有助于为城市道路交通控制提供可靠数据来源，为城市智能交通管控平台的建设提供理论和技术支持。</t>
  </si>
  <si>
    <t>量化Domain是Domain理论的一个分支。设Q表示一个可换单位Quantale，Q-偏序集（即Quantale-enriched范畴）是研究量化Domain的一种重要方法。本项目主要在Q为非Frame的框架下，研究Q-偏序集中范畴的Cartesian闭性和相关问题。主要研究内容包括：(1)探索Q的性质对Q-偏序集范畴的Cartesian闭性的影响机制。(2)设Φ是Q-偏序集范畴上的Weight类。在Q为非Frame的框架下，对几类典型的Φ-余完备的Q-偏序集范畴的Cartesian闭性进行研究。(3)进一步，在非Frame的框架下对Φ-连续且Φ-余完备的Q-偏序集范畴的Cartesian闭性进行研究。探索这些范畴的Cartesian闭性与赋值格的关系。(4)对赋值格及相关的序代数结构进行研究。该研究既可发展量化Domain理论，也可为其在理论计算机科学中的应用提供理论基础。</t>
  </si>
  <si>
    <t xml:space="preserve">生物柴油环保性优良，柴油机无需改动即可燃用生物柴油，但生物柴油粘度高、雾化蒸发不良，导致柴油机直接燃用生物柴油时出现燃烧不完全、功率下降、油耗升高等问题；甲醇、乙醇等醇类燃料粘度低、沸点低；使用生物柴油/醇混合燃料可有效调节生物柴油的理化特性，改善柴油机燃用生物柴油的动力性和经济性，降低污染物排放。
生物柴油的沸点远高于醇，生物柴油/醇混合燃料从高压共轨喷油器喷入气缸后，若缸内压力低于醇的饱和蒸气压，则醇在短时间内大量气化，产生“闪沸”，促进混合燃料的雾化。同时，高压共轨喷油器喷嘴内因流道收缩，燃油流速增加、喷孔内压力下降，产生“空化”，空化流动可以增强喷孔出口的湍流强度，有利于射流的雾化。
本项目的目标是深入研究生物柴油/醇混合燃料在高压共轨喷油器喷孔内的空化等流动现象，揭示双沸点燃料的闪沸雾化机理，查清孔内空化流动特性对喷嘴近场闪沸雾化特性的影响机制，进而指导喷嘴结构设计和喷油策略优化。
</t>
  </si>
  <si>
    <t>薄壁零件刚性弱，铣削过程极易发生颤振失稳，给零件的几何精度、表面质量及加工效率带来严重影响，对薄壁零件铣削过程进行颤振预测和监测是避免铣削颤振的有效方法。由弱刚性导致的模态耦合效应和动力学参数时变效应给薄壁零件铣削颤振的准确预测和监测带来了极大挑战。本项目综合考虑模态耦合效应和动力学参数时变效应，聚焦于“薄壁零件铣削过程时变动力学参数获取”和“铣削信号时频特性的准确表征”这两个科学问题，拟对薄壁零件的铣削颤振预测和监测展开深入研究。基于结构动力修改策略降低动力学方程特征值的求解规模，提高薄壁零件时变动力学参数的计算效率，建立精确的铣削动力学方程，提升颤振预测精度；基于参数化时频分析方法对铣削信号的时频特性进行分析得到高聚集性的信号时频分布，提升颤振监测的精度；最终通过铣削实验验证并完善本研究的理论模型。本项目的研究对实现薄壁零件的无颤振铣削具有重要的理论和工程价值。</t>
  </si>
  <si>
    <t>为实现“碳达峰、碳中和”战略目标，电动汽车与电网融合（车网互动）成为电动汽车未来发展方向。然而当前研究多是孤立地分析电动汽车消费者行为，往往局限于交通运输系统内部，鲜有考虑车网互动的情景。本项目致力于填补这一空白，研究车网互动条件下的消费者电动汽车购买偏好及决策机理。首先，通过陈述性偏好问卷调查，探索用户对车网互动的接受度，综合考虑用户权衡取舍机制异质性，解析消费者参与车网互动的行为机理。在此基础上，开展陈述性离散选择实验，进一步研究车网互动模式如何影响消费者电动汽车购买偏好，构建车网互动背景下的电动汽车购买决策模型。最后，基于上述量化模型，利用情景分析技术，评估车网互动背景下电动汽车推广政策的效果。研究成果有助于创建车网互动背景下的电动汽车购买决策行为理论，指导当前电动汽车政策的调整以适应车网互动背景，促进电动汽车与电网的融合。</t>
  </si>
  <si>
    <t>载重车侧翻问题是严重危害人类生命安全的难题，特殊工况下驾驶员的应急操纵在载重车侧翻发生中发挥重要的作用，但其确切机理尚未阐明。资料表明，侧向摩阻系数是影响车辆行驶稳定性的敏感参数，应急转向和紧急制动均可导致侧向摩阻系数变化。但是，它们对侧翻的影响过程及其影响度尚不清楚。本课题提出“驾驶员应急车辆操纵导致轨迹上的曲率半径与道路设计的半径不符，改变了车辆行驶过程中对轮胎与路面摩阻系数的需求，进而导致车辆侧翻。”的假设。为了证实该假说，将建立驾驶员应急转向操纵下车辆运动轨迹模型，并以正常变道时的转向、减速与应急转向、紧急制动进行对比仿真实验，进一步明确应急转向和紧急制动操纵对侧向摩阻系数的影响及对侧翻的作用；采用仿真实验，观察应急转向、紧急制动单独作用及协同作用对车辆侧翻的影响规律。本研究将进一步揭示载重车辆侧翻的发生机理，为深入认识车辆侧翻问题并寻找解决这一问题的更好方法提供新的视角。</t>
  </si>
  <si>
    <t>冷弯薄壁型钢结构具有安全可靠、绿色环保、工业化程度高的优点，满足我国大力发展装配式绿色建筑及实现“2030 碳达峰、2060 碳中和”目标的总体要求。因此基于我国人口众多、土地资源匮乏、城市化进程加快的国情，发展多层冷弯薄壁型钢结构房屋成为必然趋势。针对传统低层冷弯薄壁型钢结构房屋中墙体端柱易破坏等问题，项目拟将薄钢板作为覆面材料应用于冷弯型钢组合墙体，并采用钢管作为墙体端柱，形成冷弯型钢管柱蒙皮钢板剪力墙，大幅提高其承载能力，有效避免墙体端柱破坏而无法继续承载，而相关研究尚未开展。本项目拟采用试验研究、理论分析、有限元数值模拟相结合的方法，对冷弯薄壁型钢管柱蒙皮钢板剪力墙的抗震性能开展研究：揭示其抗震性能、受力机理和破坏机制；建立有限元模型，得到影响其受力性能的相关参数及规律；提出抗剪承载力、抗侧刚度理论公式；确定抗震设计指标，提出基于性能的抗震设计方法。研究成果可促进多层冷弯薄壁型钢结构的应用和发展。</t>
  </si>
  <si>
    <t>•OH是生物体中大量存在且反应活性最强的活性氧自由基，目前其与DNA的研究主要集中在自由碱基。三链DNA是一种常见的非B型DNA，会影响DNA复制并且导致很多遗传性和后天性疾病，研究显示其容易成为氧化损伤的热点区域，但其与•OH的反应机理并不清楚。因为稳态光谱缺少对反应初始阶段基元反应的实时监测，瞬态实验有其它碱基信号的干扰和瞬态物种浓度低等问题不能被应用于该体系，所以本项目拟通过理论计算的方法对平行三链DNA与•OH的反应进行研究。期望揭示其结构依赖的反应机理，评价溶剂化效应，并预测势能面中重要中间体的红外和紫外光谱。该结果不仅可阐明三链DNA与•OH的反应机理，也可为生物体中易形成非B型DNA的序列处容易成为氧化损伤的热点区域等现象提供合理的解释。</t>
  </si>
  <si>
    <t>王英辉</t>
  </si>
  <si>
    <t>弯道事故的主要原因是驾驶人对速度感知准确度差，驾驶人风险意识较低，从而导致超速侧翻、冲出路面等事故。针对该问题，本研究拟开展弯道路段驾驶人速度感知特性研究，分析速度感知的内在心理机制，及其与不安全的车辆操作之间的耦合关系。基于信息处理机制提出弯道路段提高速度感知准确性的优化方法。从而，在根本上提高弯道路段的行车安全。主要研究以下问题：①弯道路段驾驶人速度感知特性研究。开展弯道路段模拟驾驶试验，探索不同弯道条件下驾驶人速度感知机理，揭示弯道速度感知过程中的内在心理机制，建立速度感知与实际行驶速度之间的回归模型。②弯道路段驾驶人车辆操控模式研究。开展弯道路段驾驶人纵向、横向车辆操控模式研究，建立驾驶人弯道操控模式和速度感知特性关系模型。③基于信息处理机制的速度感知优化方法研究。基于信息处理机制，利用视线诱导、速度反馈等方式开展模拟试验，探索提高驾驶人速度感知准确性的方法，避免出现超速交通事故。</t>
  </si>
  <si>
    <t>齿轮的齿面通过啮合接触传递运动和扭矩，在运转过程中始终承受着较高的局部集中载荷，通常是整个传动系统中最脆弱的部分。在目前齿轮接触疲劳问题的研究中，变质层与杂质对齿轮接触行为的耦合作用机理不明，对接触疲劳寿命的影响难以预测。本项目将着眼于齿轮啮合界面的宏观-细观跨尺度物理属性，（1）开展基于载荷谱的齿轮啮合界面宏观-细观参数传递与耦合关系；（2）建立考虑变质层与杂质耦合作用的齿轮副弹-塑性接触模型并开发基于快速傅里叶变换的接触计算新方法；（3）进行考虑变质层与杂质耦合作用的齿轮接触疲劳寿命评估方法研究及验证。期望从机理层面对变质层与杂质耦合作用下的接触疲劳现象做出解释，对提高我国齿轮制造水平，提高齿轮等传动系统核心零部件的服役寿命，提高传动系统整体性能具有重要的理论意义与工程实际价值。</t>
  </si>
  <si>
    <t>稳定性控制系统，以改善车辆稳定性并兼顾驾驶人主观感受为目的，考虑驾驶特性、危险程度研究基于人机协同的稳定性控制策略。针对驾驶行为与驾驶意图间相互作用，研究基于动态贝叶斯网络的驾驶人特性/驾驶意图-驾驶危险程度估计模型；针对不同驾驶特性下驾驶人与稳定性控制系统间的协同关系，研究基于切换博弈模型的驾驶人-稳定性控制系统驾驶权分配策略；针对DYC与AWS系统间复杂的强耦合关系，连续高维动作空间等特性，研究基于DDPG算法的DYC/AWS智能协调控制策略。项目为进一步研究融合驾驶人行为的车辆动力学控制提供理论和技术支撑，具有重要理论研究和应用价值。</t>
  </si>
  <si>
    <t>带有分数阶导数的扩散方程可以用于描述环境科学、材料科学等工程领域的反常扩散过程。因而对其系数的反演研究具有重要的应用价值。由于分数阶导数的非局部性质，常规的一些处理扩散方程的技术，例如分部积分等不再适用，因此这类问题的数学分析有自身的特殊困难。本项目围绕分数阶扩散方程的系数反问题展开研究。首先考虑有源分数阶扩散方程在不同边界条件下的系数反问题。探究空间微分算子的Green 函数、特征函数在不同边界条件下的精细刻画，以及方程解析解与势函数之间的关系式，建立基于方程解在空间边界单点处的测量数据反演势函数的统一框架。此外，考虑应用方程解在空间内部点测量的系数反问题。基于微分算子的反谱理论，克服利用内部点测量时由特征函数相关信息缺失所带来的困难,建立系数反演的唯一性理论。</t>
  </si>
  <si>
    <t>将源源不断产生的垃圾与煤在大型燃煤机组上进行富氧共燃是一种极具前景的垃圾高效处理和燃煤机组碳减排技术。然而目前对煤与垃圾富氧共燃过程中含氯污染物的生成特性和控制机理缺乏认识，严重制约了该技术的发展。本项目拟结合申请人在富氧燃烧以及固废掺烧污染物控制的研究基础，以煤与城市生活垃圾为研究对象，综合实验和化学热力学平衡计算方法，阐明燃烧气氛变化对氯释放和转化行为的影响，明确不同因素对氯赋存形态变化的作用机制，揭示富氧共燃及烟气流通过程中含氯污染物的生成机理，为含氯污染物的控制提供参考依据；获得分级燃烧、掺烧添加剂、复杂气相组分对燃料氯的释放和转化的影响规律，明确煤与垃圾不同相态组分和燃烧产物间交互作用对含氯污染物生成的影响机制，加深对富氧燃烧中二噁英生成机理的认识，为指导煤与垃圾的低碳清洁协同利用和提出解决HCl和二噁英等含氯污染物排放问题的调控方法提供科学依据，促进火电行业的CO2减排进程。</t>
  </si>
  <si>
    <t>作为当前科技热点，无人驾驶可缓解交通压力、提高交通安全性、减少污染物排放量及提高运输效率，其发展对社会经济发展、国防建设和科学技术均具有重大影响力。要实现无人驾驶，精准的环境感知是前提，且已成为制约无人车快速落地的瓶颈。鉴于此，本项目拟基于多源异构交通数据，对无人车协同感知系统展开研究。首先，对无人车行驶环境进行静态和动态性能感知研究，包括道路检测、交通标志标线检测、路侧设施检测、行人和障碍车辆等，并基于此建立无人车定位、跟踪、识别一体化解决方案；其次，拓展研究无人车网络协同感知，建立多无人车之间的信息共享机制。通过信息交换、环境共识、主动协同感知，进一步提高无人车网络的感知性能；最后，本项目拟创新性地提出无人车环境感知性能评价指标，不仅可以清晰客观地认知感知性能的优劣，还可建立闭环反馈机制，进一步指导融合系统的设计。本项目所建立的无人车协同感知系统，具有重要的理论意义和广阔的应用前景。</t>
  </si>
  <si>
    <t>液滴撞击液池的撞击坑坑坍缩、气泡破裂、临界Faraday波等空腔坍缩现象产生的奇异射流是大气中气溶胶形成的原因之一，其对气象学、海洋生物学等都具有重要影响。但是，现有研究对该空腔坍缩的动力学特性并不明确，其原因可能源于实验和数值计算的时空精度不足。本项目拟搭建具有高时空分辨率的高速成像系统，在低环境压力下观测研究液滴撞击坑底窝坍缩产生奇异射流的过程及。并且通过可并行高性能数值算法，使用十纳秒百纳米级时空分辨率研究临近坍缩终点，补充实验结果，完善坍缩过程的动力学特性更替研究；最终，利用实验和数值方法系统性地研究包括液滴形状和速度、液体物性（粘度、表面张力、密度）等参数对底窝坍缩动力学转化特性的影响，并给出奇异射流的形成机理。本项目研究成果将有助于加深对空腔坍缩动力学和奇异射流产生的理解，并且能够对气象学、海洋生物学、健康卫生等领域研究提供帮助和新思路。</t>
  </si>
  <si>
    <t>热障涂层（TBCs）是燃气涡轮机涡轮叶片表面的热保护涂层。热障涂层可以降低基体温度以保证叶片在高温条件下正常工作。研制具有优异性能的热障涂层是我国大功率航空发动机、重型燃气轮机（“两机专项”）研发中一项十分紧迫的任务。
在高温服役过程中，热障涂层结构中陶瓷层的剥落将直接导致涡轮叶片的失效。目前广泛应用于热障涂层陶瓷层的材料为钇部分稳定氧化锆（YSZ）。但是，当涂层服役温度高于1200℃时，YSZ部分结构相变所产生的相变应力将导致裂纹的产生，致使涂层失效[4, 5]。此外，YSZ是优良的氧离子导体材料，在高温下，过快的氧离子扩散会造成热生长氧化层（TGO）快速增厚，以致陶瓷层剥落[6, 7]。因此，单层YSZ已无法满足发展需求，制备双陶瓷涂层成为了发展新型热障涂层的重点。</t>
  </si>
  <si>
    <t>王学智</t>
  </si>
  <si>
    <t>对复杂系统群体振荡行为的控制是当前非线性动力学领域的一个研究热点。本项目以耦合非线性振子系统为研究对象，采用微分方程稳定性理论和组合图论中的基本知识，对不同非线性系统中出现的振动抑制行为进行研究。首先基于全局稳定性分析方法，探讨振动抑制产生的条件及规律，进而找到最优的参数空间。然后研究多层网络拓扑结构对振动抑制行为的作用，建立依赖于网络结构的稳定性准则，分析网络层间与层内连接对整个系统造成的影响。最后考虑外部噪声及环境扰动下非线性系统的瞬态变化，基于稳定性分析，探讨振动抑制行为在不同扰动下的鲁棒性。本项目的研究意义在于通过理论分析与数值模拟相结合，可以系统地揭示振动抑制行为在不同环境中的产生机制，从而为实际系统中存在的振动抑制相关动力学行为提供理论解释与技术支撑。</t>
  </si>
  <si>
    <t>针对实际工况下的圆柱滚子轴承故障演变及影响机制复杂，严重缺乏轴承内部关键参量数据对比验证的问题，本项目以圆柱滚子轴承为研究对象，以最新超声检测技术为核心，以轴承实际接触界面的超声测量模型为基础，通过研究圆柱滚子轴承多测点选取以及基于有限关键局部参量的轴承运行状态复合表征方法，进而结合已有常规检测手段，形成包含轴承多测点、多参量信息的综合评估手段，为验证轴承故障机理、保障轴承可靠运行提供技术支撑。</t>
  </si>
  <si>
    <t>我国公路桥梁设计规范（JTG T 3360-01-2018）规定设计者使用阵风荷载系数的简化方法来计算桥梁的设计风荷载。当跨径较大的桥梁坐落于山区峡谷等非均匀流风场时，平均风速沿顺桥向的变化显著。设计时忽略非均匀流风场对设计风荷载的影响会低估桥梁的阵风响应，影响行车舒适性，严重时甚至造成缆索/拉索锚固端等构件的疲劳破坏。同时，阵风荷载系数的推导过程中，桥梁的响应忽略了结构自激振动响应。本项目拟通过风洞试验和数值模拟相结合的方法，计算山区峡谷非均匀流风场随机风荷载作用下大跨径桥梁的振动响应，从而量化计算桥梁响应时考虑非均匀流风场随机脉动风荷载以及结构气弹自激振动对阵风系数的影响。建立桥梁的响应标准差和阵风系数的数值模型，研究阵风荷载系数和参考频率的函数关系。分析考虑上述影响的阵风系数的不确定性，并评估山区峡谷大跨径桥梁的可靠度。</t>
  </si>
  <si>
    <t>在微生物连续培养的过程中，微生物个体的絮凝现象时常发生。因为在群体或颗粒结构中的微生物进入基质的途径是有限的，所以这些结构的形成对微生物生长动力学有直接的影响。附着和分离的机理是流体力学条件和生物学特性耦合作用的结果。絮凝效应对微生物生态学模型的动力学研究有至关重要的影响，且絮凝效应使研究模型方程数量增多和给模型动力学研究带来巨大的挑战，因此絮凝已成为微生物生态学研究领域的热点。本项目将研究非均匀恒化器中具有单、双絮凝效应的微生物竞争模型和依赖时间周期投放和冲洗的微生物絮凝模型的动力学行为：1)研究单絮凝微生物竞争模型正解的存在性、稳定性和全局结构；2)分析双絮凝微生物模型的一致持久性和正解的全局结构；3)研究依赖时间周期边界的双絮凝微生物竞争模型周期解的存在性。本项目研究成果能丰富和促进微生物生态学模型的理论研究，为保持生态平衡提供理论基础和实践依据。</t>
  </si>
  <si>
    <t>针对传统车辆虚拟仿真测试系统存在的费用高昂、系统过于庞大复杂等诸多问题，本研究综合运用人机工程学、系统工程学、车辆系统动力学、优化理论技术、虚拟试验技术和智能评价技术，通过理论分析、算法建模、程序设计及大量离线模拟试验，建立基于多核多线程的操纵信息实时并行采集模型、基于改进四阶RTRK算法及模板技术的动力学解算及其优化模型、基于改进雷达图理论的车辆关键性能评价模型，研究能实时进行客运车辆性能虚拟测试、适时评判和优化车辆设计参数等关键技术及低成本、便携式、个人辅助设计的工作平台系统的实现，并基于市场主流车型，完成客运车辆关键性能虚拟测试技术验证。通过本研究的开展，以期在样车设计完成之前对其重要性能进行虚拟测试，从而辅助开发人员根据测试结果改进样车设计参数，实现整车性能优化，进而缩短车辆设计研发周期，对客运车辆新车型开发的提质增效具有重要的现实意义和深远的社会意义。</t>
  </si>
  <si>
    <t>现代工程设计优化通常需要大量调用仿真分析，产生高昂的计算代价。对于可建立多源仿真模型的复杂系统，多源数据驱动优化方法可有效减少仿真模型的调用次数。目前多源数据驱动优化方法还存在以下不足：缺乏多源样本数据间的信息传递研究、未着重探究多源仿真模型对全局寻优的意义、全局寻优效率不高。为此，本项目开展高效的多源数据驱动优化方法研究。拟结合多源样本数据特点，建立多源数据驱动优化模型及优化流程，实现多源仿真模型的协调调用；量化多源样本数据间的相关性，在此基础上将不同数据源的信息进行迁移，提高多源数据驱动代理模型的精度；利用多源样本数据对最优区域的预判细分设计空间，并进行空间重要度排序，在子空间引导下开展全局探索，有望提高全局寻优的效率。最后，在翼身融合水下滑翔机优化设计问题上开展应用验证。研究成果将进一步丰富多源数据驱动全局优化理论，提高其工程实用性。</t>
  </si>
  <si>
    <t>侵蚀环境下预应力混凝土梁桥由于预应力筋锈蚀造成病害严重、事故频发，经济损失巨大。本项目研究将耐蚀性能优异的高强铝合金材料与高性能聚合砂浆结合，充分利用两种高性能材料的特点，形成力学性能优异、耐久性能突出的新型后张有粘结预应力混凝土梁桥结构。项目将通过试验研究和理论分析研究高强铝合金筋与聚合砂浆的力学性能与粘结性能，建立其界面粘结-滑移模型；研发高强铝合金筋预应力锚固系统，完成高强铝合金筋和新型锚具的疲劳性能测试并提出疲劳强度计算公式；开展这种新型结构的静力、疲劳试验研究和有限元模拟分析，量化分析铝合金筋的预应力损失，建立铝合金预应力混凝土梁的疲劳损伤累积模型，提出后张有粘结高强铝合金预应力混凝土梁桥设计方法。</t>
  </si>
  <si>
    <t>为了更深入的了解退化粘性系数在非齐次不可压缩Navier-Stokes方程中的作用与物理机制，本项目主要围绕退化粘性系数非齐次不可压缩Navier-Stokes方程组进行研究。主要针对以下三个问题进行研究：研究退化粘性系数非齐次不可压Navier-Stokes方程Cauchy问题解的存在性和长时间行为及爆破准则；研究退化粘性系数不可压缩Navier-Stokes方程在某一些大初值条件下全局解的存在性；研究Navier-Stokes方程和其他方程耦合模型的适定性。
本项目的研究将有助于解释退化粘性系数在非齐次不可压缩Navier-Stokes方程中的作用与物理机制，进一步完善和发展非线性偏微分方程的理论和方法。本项目的研究成果将会让我们对于一般大初值Navier-Stokes方程组全局经典解的存在性这一公开问题的认识更深刻。</t>
  </si>
  <si>
    <t>GNSS具有实时、高精度、全天候等特点，被广泛应用于滑坡实时三维变形监测，其可以实时准确地对滑坡变化进行监控，但依赖于连续稳定的观测数据。实际滑坡监测中因通信，观测条件和自然环境等因素的影响，监测的可靠性较差，其中受限于通信时延、参考基准不稳定、设备故障和观测环境遮挡等问题，GNSS变形监测序列会存在频繁中断和不连续，难以保证监测数据的精度和可靠性，由此更难以实现滑坡灾害及时准确预警。本项目围绕监测数据不可靠、实时监测不可靠和参考基准不可靠的问题，拟基于监测站环境建模以及多源数据，优化GNSS 数据质量；顾及滑坡所处状态，实现实时GNSS参数估计策略优化；通过检测基准偏移，并将其加以补偿，构建高可靠的基准维持算法，进而实现高可靠的变形监测序列。</t>
  </si>
  <si>
    <t>能源紧缺和环境污染严重影响了人们的生活和未来的可持续发展，大力发展清洁能源技术势在必行。光伏电解水制氢技术由于过程零碳排且能够解决太阳能发电中的电网波动问题而受到人们的广泛关注和青睐，然而，大规模光伏电解水制氢目前面临系统耦合理论研究不足，导致产业化受阻，因此本项目旨在通过对光伏电解水制氢系统在辅助技术参与的条件下进行研究的基础上，探索出变工况条件对大规模光伏电解水制氢系统的影响规律，从而指导大规模光伏电解水制氢系统的设计及优化运行策略。项目将搭建光伏电解水制氢测试系统一套，并测试出在变工况条件下在辅助技术运用的情况下光伏电解水制氢系统的工作特性，再根据相关理论构建光伏电解水制氢系统的仿真模型，通过实验验证修正该模型，最终通过改模型研究大型光伏电解水制氢系统的变工况运行规律，并采用优化算法给出优化运行策略，为该技术的推广提供理论依据。</t>
  </si>
  <si>
    <t>本项目以典型的平行轴斜齿轮传动系统为研究对象，拟开展斜齿轮传动系统修形稳健设计及其稳健性评估研究。通过将统计建模、概率分析与优化方法相结合，提出考虑制造误差不确定性的齿面修形稳健优化设计方法。该方法量化分析制造误差的不确定性传播，将随机制造误差的影响引入优化模型，保证修形设计方案在受到随机扰动时是可行的。以考虑随机制造误差和修形的系统动响应统计量及达到设计要求的概率水平作为评价指标，基于概率统计对最优修形方案进行稳健性评估。本项目研究工作对实现低噪声、高可靠性的齿轮传动设计具有重要的工程应用价值。</t>
  </si>
  <si>
    <t>本项目计划从遥感影像解译、野外地质调查、构造地质学和岩石地球化学等方面入手，查明陕北丹霞地貌分布、景观类型与特征，总结出空间分布规律。首先，利用GIS 技术，将陕北ETM、遥感影像数据与实地调查结果结合，圈定工作区内丹霞地貌分布区域、面积、景观类型和发育特征，形成研究基础工作名录；其次，化整为特，对比探讨陕北丹霞地貌演化所处阶段、归纳并发掘典型性地貌景观类型，明确区内丹霞地貌景观的不同开发潜力，通过ArcGIS10.8的核密度分析、叠加分析等工具，对陕北丹霞地貌空间分异特征进行研究。再者，借助地理探测器深入剖析影响丹霞地貌的重要影响因子，确定该地区丹霞地貌空间关系。最后，选择福建、浙江、江西和四川等4个丹霞地貌富集省份进行即时的不同对象的问卷调查和深度访谈，总结这些地区协同开发的经验和不足，基于上述研究识别陕北丹霞地貌空间格局与区域协同发展的关键问题，提出陕北丹霞地貌景观区域协同发展路径</t>
  </si>
  <si>
    <t>杨望暾</t>
  </si>
  <si>
    <t>我国新能源汽车的保有量超过 678 万辆，且以每年20%左右的速度增长，新能源汽车的健康发展对于我国的汽车工业至关重要。虽然国内已经建成了新能源汽车相关的大数据平台，但目前国内车企的质保大数据分析和挖掘能力不足，普遍照搬燃油车的相关可靠性评估模型、质保保养策略等，不能科学合理地支撑新能源汽车的发展。本项目拟以新能源汽车的质保大数据为基础，研究新能源汽车的可靠性评估方法、维修备件及质保费用预测模型、以可靠性为中心的新能源汽车质保及保养策略，并在上述模型与方法基础上，研究新能源汽车质保大数据分析平台的框架及相关关键技术，形成高效的质保大数据分析、挖掘平台。最终，通过本项目的研究为新能源汽车更加科学的可靠性评估、设计改进、费用优化及运营决策提供理论及平台支撑。同时，所形成的模型与方法可以推广至燃油车及工程机械等领域，实现更大的应用价值。</t>
  </si>
  <si>
    <t>良好的路面使用性能是公路行车安全的重要保障，随着使用年限的增加，及受各种环境因素、荷载因素的影响，路面使用性能会逐年降低，最终将不能满足交通运输的要求。针对路面结构性能衰变规律挖掘、养护技术适应性分析和养护决策模型构建等关键问题开展研究工作。首先，构建多源异构路面性能数据集，结合大数据和人工智能技术对数据进行异常辨识与智能修复。然后，利用多维度影响因素，如路面结构、材料、交通量和环境等，构建基于机器学习的性能预测模型，分析路面服役性能衰变规律。最后，基于养效益最大化的原则估算最佳养护时机，并基于强化学习对路面路面养护进行智能辅助决策，实现路面养护“诊断-分析-决策”的关键技术突破。辅助公路管理部门及时有效、经济合理地选择路面养护技术进行路面维修，最大限度地减少养护预算并延长路面使用年限，拓展大数据诊断分析技术的应用深度，深挖数据价值，为路面养护专业化、数字化、智能化建设提供技术支撑。</t>
  </si>
  <si>
    <t>高涛</t>
  </si>
  <si>
    <t>随着我国“一带一路”倡议和“交通强国”战略的不断推进，我国交通建设将进一步深入至西部高海拔和北部高维度山区，需要修建大量的寒冷地区特长隧道。然而，目前针对寒冷地区特长隧道冻害问题研究较少，洞内纵向气温变化规律及斜（竖）井通风对其影响机理不明，尚未形成一套有效的隧道洞内温度计算方法，用以指导隧道冻害防治设计。本项目拟以寒冷地区特长公路隧道为研究对象，揭示隧道洞内气温时空变化规律及热位差作用下不同纵坡类型隧道自然风形成机理，提出隧道洞内温度计算方法。研究方法拟以理论与试验并重，通过现场测试，充分获取隧道洞内外气温、风速、风向、气压观测数据，分析隧道温度场时空变化规律及其与斜（竖）井通风的相关性，结合模型试验，探明热位差作用下隧道自然风形成机理及气温、风速、风向纵向分布特征，以此为基础，提出隧道洞内温度计算方法。成果可为寒冷地区特长公路隧道冻害防治奠定理论基础。</t>
  </si>
  <si>
    <t>以“发展常态扰动下高可靠、异常冲击下快恢复的弹性智慧公路系统”为总体目标，解析弹性智慧公路系统全息感知网、高速通信网与物理交通网的信息物理映射关系、时空协同机制与逻辑功能需求，形成能力可伸缩、网络可重构的弹性智慧公路系统信息物理通用架构设计方法;基于对外界变化及风险因素干扰下的弹性智慧公路系统多态迁移特征的精准推演，形成常态扰动下的弹性交通隐患预防、性能保持与安全运行控制，以及异常冲击下的弹性交通高效调控与快速恢复控制等两大弹性智慧公路系统控制策略方法集。</t>
  </si>
  <si>
    <t>该项目旨在进行高地应力软岩隧道大变形灾害控制，研究研究结果对于相关领域具有一定的借鉴意义。</t>
  </si>
  <si>
    <t>防灾缓冲性能是桥梁结构应对未知风险，实现强韧化与长寿命的重要支点，现有研究在此方面尚存在机理不明、程度不清的问题，直接限制了桥梁的韧性提升。本项目聚焦缆索承重桥梁基于体系非线性冗余的内部缓冲机制，探索防灾韧性的演化分析方法，为桥梁韧性提升中的定量规划提供科学依据。首先，探索局部扰动下时变体系非线性冗余细-宏观对应规律；其次，建立基于时变体系非线性冗余的防灾缓冲性能分析方法，揭示防灾参量容限、内部缓冲性能、多项综合性能之间相互影响规律；最后，建立全寿命周期定量的韧性评估方法和理论模型，并将韧性指标科学的融入现有基于性能的防灾评价体系内，构建面向桥梁单体的全寿命周期防灾韧性评价体系。 本研究将为提高对未知风险的把控能力提供前置数据，直接支撑桥梁韧性提升设计与防灾应急方案规划。</t>
  </si>
  <si>
    <t>本项目针对传统微胶囊由微裂缝尖端应力触发释放囊芯材料，囊芯材料的释放、渗透与扩散速度较慢，自愈效果发挥欠佳等问题，拟开发热-力双诱导微胶囊，通过“自修复-热诱导”双机制作用大幅提升愈合性能。采用原位聚合法开发以再生剂为囊芯、树脂预聚体-石墨烯（或碳纤维）复合结构为囊壁的热-力双诱导微胶囊，基于响应面试验对微胶囊制备参数进行优化，并采用光学显微镜、热重分析、红外光谱和纳米压痕等微纳观测试手段表征微胶囊性质；借助光学显微、荧光显微、分子动力学、动态剪切流变仪和通电加热等手段，通过高端纳观测试与分子动力学模拟揭示微裂缝尖端应力触发单机制和“自修复-热诱导”双机制作用下微胶囊沥青的多尺度愈合机理。通过研究形成具有自主知识产权、代际领先的双诱导微胶囊产品，揭示双诱导微胶囊沥青路面主动愈合多尺度机理，为智能公路建设提供智慧力量。</t>
  </si>
  <si>
    <t>火灾对钢结构桥梁的安全性能造成致命威胁，甚至导致其迅速垮塌，中断交通，严重危及生命。本项目申请拟采用理论分析、模型试验、数值计算和工程应用相结合的研究方法，分析交通运输类危化品所致复杂火灾环境下钢结构桥梁的高温响应特征，探析复杂火灾环境下钢结构桥梁的构件传力路径和整体结构垮塌模式，建立钢结构桥梁耐火性能提升理论，提出复杂环境下钢结构桥梁的耐火性能提升方法。研发长寿命智能高性能防火材料，深入探析高性能防火材料的高温响应机理和复杂环境下的耐久性能，揭示高性能防火材料与高温易敏构件之间的协同工作规律，融入智能感知技术建立靶向钢结构桥梁高温敏感构件和整体结构的长寿命智能防火理论，提出复杂环境下钢结构桥梁的长寿命智能防火技术。为钢结构桥梁的全寿命建造和安全服役提供重要的理论和技术支撑。</t>
  </si>
  <si>
    <t>大变形灾害一直是困扰高地应力软岩隧道建设的世界性难题，与我国日益增长的隧道建设重大需求相比，高地应力软岩隧道大变形灾害预测评价方法体系不能完全适应现阶段大变形防灾减灾要求。本项目以高地应力软岩隧道大变形预测评价为研究目标，分析高地应力软岩大变形分级的主要指标和影响因素，研究不同岩体结构状态、风化程度及地下水赋存状态与软 岩隧道大变形的定性关系，以及不同地应力赋存状态、岩层产状分布及岩体力学参数与软岩隧道大变形的定量关系，形成定性与定量相结合的软岩大变形的综合分级指标体系，对高地应力软岩隧道大变形等级进行合理划分，建立基于多指标的高地应力软岩隧道大变形分级标准，提出适应于复杂地质的高地应力软岩隧道大变形预测方法，建立高地应力软岩隧道大变形灾害动态预测评价体系。</t>
  </si>
  <si>
    <t>施工便道作为交通闭塞区域工程建设准备阶段的关键环节，是施工顺利开展的先决条件。本项目针对复杂地势，特别是西部地区高陡边坡、沿河地区公路施工与环境保护的便道需求，主要研究内容包括：①高陡边坡新型波形钢板组合桥面便桥设计。②不良地质地段临时基础加强构造及小扰动施工工艺研究。③沿河环境新型小冲刷便道墩柱及基础设计与优化研究。研究从新型结构设计、新型节点构造、新型施工方法等方面出发，通过考虑对地质条件、以及深水冲刷的影响和环境保护、结构设计优化、创新节点构造、模型试验以及工程应用和现场监测等环节，提出安全可靠、施工便捷的新型便道结构，为西部地区艰险环境下的工程建设和绿色建养提供技术支撑。</t>
  </si>
  <si>
    <t>国家及交通运输部相关政策均明确强调绿色能源开发、节能技术创新是交通运输行业的发展重点。道路作为交通运输重要基础设施，蕴藏着丰富振动能，压电发电技术可实现此部分振动能到电能的绿色转换，若能开发道路压电发电系统，则可开辟清洁能源开发新途径，推动智能智慧道路发展。基于压电俘能单元的埋入式压电发电装置被认为是开发道路压电绿色能源的最佳途径。但相关研究因未全面考虑道路交通、环境特性而导致应用效果与预期相差较大，仍然存在力电转换效率较低、道路兼容性不足、与道路交通特性不匹配等问题。因此，本项目以提升道路压电发电技术实用性和耐久性为目标，研发兼顾聚能提升与道路交通耦合的智能发电路面堆叠式压电俘能单元、压电发电装置及能量采集存储系统，自主开发面向施工便捷的装配式智能压电发电路面，探究其能量采集存储规律、效率及长期性能，从而开辟绿色清洁能源开发新途径，为道路绿色清洁能源开发提供创新性探索，为智能智慧交通建设提供新思路。</t>
  </si>
  <si>
    <t>艰险山区地形条件复杂、地质灾害多发，桥梁结构除承受正常行车荷载外，在极端情况下也会受到崩塌落石等剧烈的竖向冲击荷载作用，对桥梁结构造成严重的损伤，目前针对钢筋混凝土桥梁的抗冲击性能研究仍集中于具有简单截面的构件层面，从工程实际和结构整体出发，研究落石剧烈冲击作用下桥梁结构损伤破坏行为目前还涉及较少，且缺少快速有效的结构撞后性能提升技术。本课题拟融合落石地灾分析，研究桥址位置落石参数概率分布特征，以山区公路桥梁中不同截面类型的预应力混凝土装配式梁桥为研究对象，采用显式动力有限元方法，研究落石坠落冲击桥梁的致损机理，评估桥梁竖向冲击后的剩余承载力和残余刚度，提出适用于落石冲击下预应力混凝土桥梁经济且加固效果显著的性能提升措施。本项目研究成果可为实现交通基础设施的安全、绿色、高效服役提供科学依据和技术支撑，具有重要的理论研究价值和广阔的工程应用前景。</t>
  </si>
  <si>
    <t>“高质量发展”、“交通强国”和“双碳”等国家战略对桥梁服役安全性、可靠性和耐久性提出了新的更高要求。如何科学应对我国规模巨大的在役公路桥梁的耐久性病害问题，有效地提升在役桥梁服役性能是交通行业亟需突破的重大问题，也是桥梁领域的研究热点。本项目针对量大、面广的在役中小跨径公路梁桥，着眼于从结构体系层面改变原有桥梁受力状态，提出“基于无缝化技术提升在役公路桥梁服役性能”的技术路径，并以“无缝化”对桥梁“服役性能”的提升为核心，从服役性能演变理论和无缝化改造提升技术两维度，采用模型试验、理论分析、有限元数值模和现场实测相结合的手段，研究在役公路桥梁服役性能演变规律和评价指标体系、无缝化改造提升后在役公路桥梁整体和局部受力性能，提出基于不同服役性能目标的在役公路桥梁无缝化改造提升策略。本项目的开展可为在役公路桥梁服役性能提升提供的有效技术手段，并推动我国桥梁行业的绿色可持续发展。</t>
  </si>
  <si>
    <t>车路协同条件下行车模式的改变对高速公路的破坏速度和破坏模式会产生明显的影响。利用智能道路来解决车路协同条件下出现的新问题和新挑战，可以提高智能汽车和车路协同技术的实施效率和安全，具有重大的经济和社会意义。本项目拟面向车路协同技术，开展智能沥青路面材料的设计与性能评价研究。通过室内对比试验，优选纳米改性材料并提出相应的技术指标体系；基于纳米改性技术和智能传感设备开发出适用于车路协同条件的智能沥青路面材料，并对其磁阻效应、传感性能、路用性能等进行综合评价；借助一系列先进的测试表征手段，揭示智能沥青路面材料的宏-细-微观一体化作用机理，为智能沥青路面的发展奠定基础。</t>
  </si>
  <si>
    <t>大量桥梁架设在海洋、工业腐蚀等环境中，结构的耐久性及寿命会大幅降低。而目前桥梁规范针对耐候钢桥梁腐蚀疲劳缺乏设计技术指标控制，对腐蚀介质与交变应力耦合作用下，钢桥疲劳性能的加速劣化问题缺乏研究是主要原因。鉴于此，申请项目在现场调查测试的基础上，通过硬度测试确定锈层—耐候钢基体的界面结合强度在腐蚀疲劳耦合作用下的退化规律，为研究含有点蚀坑的钢桥腐蚀疲劳机理奠定基础。然后将之前观测后的耐候钢板进一步开展腐蚀—疲劳试验，结合电镜扫描分析腐蚀疲劳过程焊接接头等位置点蚀坑产生及裂纹萌生和拓展规律。以水苏沟大桥等包含复杂焊接构造的桥梁为工程背景验证计算方法的可行性和可靠性，结合有限元数值模拟计算，确定耐候钢腐蚀—疲劳耦合作用临界状态计算模型。预期成果能为钢桥的腐蚀疲劳防治和结构耐久性设计、评估和提升技术提供理论支撑。</t>
  </si>
  <si>
    <t>按照项目任务书的研究计划，本年度完成了多种强度级别斜拉索高强度钢丝的疲劳试验研究、腐蚀疲劳试验研究，完成了斜拉索高强钢丝的损伤演化过程和规律研究，基于拟合的S-N曲线，研究强度级别对钢丝疲劳寿命的影响规律；进行不同应力比下的疲劳试验，研究应力比对钢丝疲劳性能的影响规律，为缆索结构桥梁的设计提供试验和理论依据。基于已有试验成果，揭示了缆索钢丝的疲劳与腐蚀疲劳退化机理。</t>
  </si>
  <si>
    <t>粗集料形状、棱角、纹理等细观形态特征对沥青混合料的路用性能有着显著影响。本项目采用X-ray CT、AIMS、高精度3D扫描仪等设备，对粗集料细观形态进行多维表征与评价；利
用X衍射仪和XPS，测试粗集料细观纹理特性，基于真实集料界面的DSR拉拔扭转装置，分析其与沥青界面的作用机理；测试对比不同加工参数与破碎工艺的粗集料，推荐其细观形态特征优
化方案；基于能量理论与自行设计的粗集料标识追踪方法，解析粗集料细观形态对沥青混合料压实特性的影响及其演化机理，研究粗集料骨架接触特性的表征方法、变异行为与影响因素；
建立在线共享的粗集料岩性、细观形态、混合料骨架特征与性能特征的数据库，利用大数据分析方法，实现粗集料细观形态的数据采集、定量表征与路用性能的协同优化，并向研究者与行
业用户开放与共享。本项目对于完善粗集料测试方法、实现集料资源高效利用、提升沥青混合料性能具有重要意义与应用前景。</t>
  </si>
  <si>
    <t>黄河流域地质体灾害频发，不仅严重破坏了黄河流域生态环境，也严重制约着黄河流域生态保护和高质量发展重大国家战略。为有效开展黄河流域地质灾害防控与生态环境保护，开展对应的地质体多过程耦合孕灾机制与生态互馈研究势在必行。而开展这些研究的基础和关键在于依托野外试验场及装备。为此，以黄河流域开展野外试验场及装备关键技术为研究主题，基于现场调研，筛选典型致灾地质体与流域作为研究对象，分别建立黄河流域地质体多过程耦合孕灾野外试验场装备、黄河流域生态互馈效应野外试验场装备与黄河流域大型/原位测试试验装备，用以充分揭示地质体多过程耦合孕灾机制、生态互馈效应和大尺度地质体性质参数变异规律。基于野外试验及设备取得系列研究成果，可用于加快打造长久宜居黄河进程，确保黄河流域生态保护和高质量发展重大国家战略的顺利实施，具有重要的现实意义。</t>
  </si>
  <si>
    <t>黄河流域重大地质灾害分布广泛、隐蔽性强，是黄河流域生态保护和高质量发展的重大威胁，亟需开展灾害前兆信息的智能感知与隐患识别。但在黄河流域复杂孕灾环境下，灾害风险源存在“识不准、认不全”等卡脖子技术瓶颈。基于此，项目拟突破复杂环境下InSAR变形监测精度和密度难题，构建InSAR三维准动态变形监测模型，实现灾害隐患广域普查；建立多源遥感信息融合的灾害三维实景模型，实现重大地质灾害隐患详查；构建黄河流域重大地质灾害隐患识别评估指标和模型，建立数据-机理协同驱动的灾害智能感知和隐患识别模型，实现跨灾种智能感知和识别，打破目前灾害隐患错判、漏判、少判、智能化程度低困局，实现黄河流域重大地质灾害动态编目。</t>
  </si>
  <si>
    <t>黄河流域河流与地下水之间水力联系密切和相互转化频繁，这种转化决定着黄河流域的水循环过程，是引起黄河水量水质等变化的根本因素，也是科学评价流域水资源量，保证水资源合理开发利用的重要前提。本项目综合采用野外调研、动态观测、过程模拟、“3S”等多手段、多技术及多学科交叉综合研究，深入研究黄河流域地下水、地表水的空间分布格局及动态变化特征，揭示地表水及地下水的关键水文过程及其驱动机制。在此基础上，应用同位素及水文地球化学等技术，解析黄河流域不同河段地表-地下径流转换的关键控制因子，阐明流域地表水与地下水相互关系特征及时空变化规律，揭示地下水-地表水的相互作用机制。通过构建可变尺度的流域地表水—地下水协同循环演化概念模型，阐释变化环境下地表水-地下水协同循环演化特征及其主要影响因素，为黄河流域生态保护和高质量发展中水资源高效利用和合理配置提供基础理论支撑。</t>
  </si>
  <si>
    <t>活动断裂是影响和控制黄河流向和拐弯的重要内动力地质要素之一，是流域活动构造动力学重点关注的领域。本项目拟以区域活动断裂为切入点，查明黄河流域主要控河活动断裂年代学、几何学、运动学和动力学过程，分析黄河流域不同段河域演化历史与活动断裂的耦合关系，建立黄河河道贯通历史与活动断裂过程的时空响应关系，解析黄河流域活动断裂对黄河各段地质地貌形成演化及其几何形态的控制机制，重点理清黄河流域构造格局的分区分段特征及其与河流走向及结构分段的关系，继而探讨活动断裂构造对黄河形成演化的控制机制。</t>
  </si>
  <si>
    <t>佟丽莉</t>
  </si>
  <si>
    <t>黄河流域穿越不同地质地貌单元，承受复杂的多圈层相互作用，历经地质、地貌过程与气候变化复杂过程的互馈影响，是系统开展流域地质—地貌—气候“多过程互馈、上中下游联动”机制研究的理想区域。本项目拟以“地质—地貌—气候多过程互馈、流域上中下游联动”的地球系统科学思想为指导，重建多时空尺度流域地质—地貌—气候的演变历史，分析黄河中上游地质和地貌演变的时空格局，综合区域已有的气候记录，重建地质—地貌—气候耦合联动的长时序作用过程，精确提取黄河下游决口、改道的地质和历史记录，探讨与中上游气候变化的响应关系，打破“分段分要素孤立”的研究局面，从流域尺度上揭示地质—地貌—气候的耦合互馈过程；从“重建历史—聚焦现代—展望未来”的时间轴尺度全面揭示黄河全流域的地质、地貌与气候耦合互馈过程</t>
  </si>
  <si>
    <t>杜金花</t>
  </si>
  <si>
    <t>（1）通过对黄河上中下游地区主要生态屏障带典型样地调查和定点观测研究，获得植被、土壤、地质和水文数据，利用模糊聚类分析方法，区分黄河流域生态屏障类型，认识外部特征、内部结构以及在流域内的分布，建立生态屏障分类系统。（2）通过现场实验和模拟方法，研究上中游冻土带、草原带、森林带典型生态屏障和下游河岸带和河口三角洲湿地生态屏障类型生物多样性、涵养水源、土壤保持、碳储存和复合体稳定性效应和功能，量化屏障功能的临界水平和潜力，分析不同类型生态屏障功能的异质性特征。（3）定点研究黄河流域典型生态屏障类型单位空间中植物、土壤、砾石和水分，确定每部分的密度、所占比例和分布，明晰每部分对另外一部分的物理、化学和生物作用，建立生态屏障水土资源保护效应和复合体稳定性对屏障内水-土-石-生因子变化和相互作用的动力学模型，揭示屏障功能的调控机理。</t>
  </si>
  <si>
    <t>本项目针对黄河上游巨型滑坡复活机制与灾害效应这一长期制约黄河流域上游高质量发展的关键问题，通过野外地质调查、 无人机测绘、遥感解译和地质调查，采用动三轴试验、干湿循环试验、冻融循环试验 并借助核磁共振技术 、数值计算等方法手段 ，研究黄河上游巨型滑坡分布及发育特征 、巨型滑坡复活体及滑带岩土力学及微观特性 、巨型滑坡复活机制与模式 、巨型滑坡复活的工程灾害效应，揭示黄河上游巨型滑坡时空尺度上的发育特征 ，揭示不同诱发因素作用下巨型滑坡复活的动力学模式及主控因素 ，揭示降雨、构造活动与地震作用下黄河上游巨型滑坡复活机制 ，提出黄河上游巨型滑坡风险防控技术，服务于黄河流域生态保护和高质量发展。项目通过解决黄河上游巨型滑坡复活与灾害效应 ，为“黄河流域生态保护和高质量发展”重大国家战略和“宜居黄河”重要愿景提供科学支撑。</t>
  </si>
  <si>
    <t>黄河上游水电工程开发是黄河流域高质量发展的重要举措，也是我国最终实现“碳中和”目标的重要途径，然而频发的库岸滑坡一直困扰着水电工程的安全建设与运营。本项目拟以野外监测、数值模拟、大型模型试验、理论分析等多种研究手段相结合，通过系统性的分析与探索，最终揭示黄河上游水电工程库岸滑坡的成因机理，阐明库水位变动下的土水相互作用，厘清库岸滑坡灾害链的链生演化机制，从而为库岸滑坡灾害的理论研究提供科学基础，为黄河上游水电工程建设与运营过程中的地质安全提供理论支撑，为国家有关“黄河流域生态保护和高质量发展”等重大战略保驾护航。</t>
  </si>
  <si>
    <t>黄河上游以山地为主流经我国黄土高原，受沉积环境的影响，我国西北地区广泛分布岩土地层具有强烈的水敏性。水进入黄土后在其中引发的物理力学性质变化是山地区域地质灾害发生的主要原因，对明确黄河上游地质灾害链生演化机理具有重要的协同意义。本项目拟针对黄河上游连续剖面中岩土体试样开展水、力耦合作用下的力学试验，研究其物理力学特性遇水后的变化规律，提出可定量描述岩土体水敏特性的指标，建立相应的数学评价模型，评价水进入岩土体之后，水敏性的时空演化规律，进一步构建黄河上游岩土体水敏特性区域分布图。研究成果将为黄土水敏性相关问题的研究提供试验数据和定量物理模型。</t>
  </si>
  <si>
    <t>以黄河上游龙羊峡~李家峡段为研究区，选取3-5个典型重大水电工程为研究对象，重点针对黄河上游水利水电设施对局部地区的植被、土壤的影响作用，开展黄河上游主要生态环境问题调查，探究水电建设对黄河上游局部地区气候的影响，构建黄河上游水电对生态环境（重点为植被、土壤物性）影响评价体系。从时空、多因素角度分析水利水电的生态环境效应，本项目设计了以下三个研究内容，以达到正确评估黄河上游水利水电对生态环境的影响，改善周边居民生产生活条件，推动黄河流域高质量发展的目的</t>
  </si>
  <si>
    <t>本项目以资源调查为基础，以生态环境为依托，开展黄河流域地质景观资源调查工作，分析黄河流域地质景观资源的空间分布和生成规律，研究黄河流域地质景观资源开发与生态环境的相互影响，评估黄河流域地质景观资源价值和开发潜力，构建以传承资源．保护环境、和谐发展为宗旨的地质景观资源保护方法，探索提升黄河流域地质景观高质量发展的路径，提出保护黄河流域与传承黄河文明的建议。</t>
  </si>
  <si>
    <t>黄河流域生态环境大范围动态监测是推进黄河流域环境领域治理体系和治理能力现代化的重要内容，更是促进生态文明建设的必然要求。为面向黄河流域生态保护和高质量发展重大国家战略，突出遥感技术在我国生态环境保护中优势，项目依托深度学习网络模型实现多源遥感数据配准及数据间像素级、特征级和决策级融合，并以此为数据基础构建面向复杂环境的多维度生态环境指标智能感知体系，量化评价黄河流域生态环境质量，分析并揭示流域内生态环境时空分异及发展态势，为推进黄河流域土地污染监测治理信息化、智能化发展提供数据和技术支持。</t>
  </si>
  <si>
    <t>青藏高原东北缘黄河上游地区因地形落差大、河谷两岸坡度陡峻等因素成为我国地质灾害的高易发区，尤其是黄河干流的寺沟峡和拉干峡段，其活动断层数量多、分布广、危害重且形成机制复杂，在世界范围内具有典型性和代表性。因此，针对这一地区主要断裂运动特征及地壳应力状态的研究是认识黄河流域地表地质过程与大型灾害孕育和形成的重要窗口。本申请试图以“黄河上游主要断裂运动特征及地壳应力状态研究”为切入点，以GNSS观测为基础，结合广域的InSAR形变资料，通过数据融合构建研究区内高精度、高分辨率的地壳三维形变场。进一步综合地震、地质资料，建立该区及周缘精细的地球模型，定量分析主要断裂现今的活动特征，揭示区域地壳应力的累积状态；此外，以黄河中上游地区活动断裂为研究对象，在野外调查和资料收集的基础上，归纳断裂及地裂缝的发育基本特征，揭示其空间分布和活动特征，并分析区域构造断裂对地裂缝的影响作用，阐明黄河上游地区构造变形的动力学机理，为区域的地质灾害危险性评估提供科学依据。</t>
  </si>
  <si>
    <t>黄河上游地区是青藏高原向东北方向扩展的最前缘，也是巨型滑坡分布最为密集，构造运动最为强烈的地区之一。这一地区巨型滑坡的形成演化过程和动力学机制是认识黄河流域地表地质过程与巨型灾害孕育和形成的窗口。本申请试图以“巨型滑坡形成演化过程和动力学机制”为切入点，以循化盆地内的巨型滑坡为研究对象，重点研究巨型滑坡的形成年代和空间展布特征；断裂活动及区域古地震事件对巨型滑坡形成演化的影响；滑坡动力启动与滑体运动机制。通过建立盆地内巨型滑坡的时空分布框架，滑坡三维地质结构，区域古地震的时空活动序列，滑坡动力学过程，重塑时空尺度上黄河上游巨型滑坡形成演化过程，揭示滑坡动力学运动特征，为理解黄河流域的巨型滑坡的孕育形成与发生发展提供重要约束。</t>
  </si>
  <si>
    <t>全球变化背景下的水文生态系统与社会经济系统的耦合机制及变化趋势特征问题是研究热点之一，饮用水水源的安全是关系国计民生和社会稳定的大事，推动黄河流域生态保护与高质量发展是国家级重大战略。项目着眼从黄河流域典型饮用水水源地保护区风险防控与水质水量安全保障关键技术的需求入手，基于地表过程模拟分析，研究饮用水水源地保护区流域生态系统演化规律及其生态屏障效应，以不同类型饮用水源地存在的点源与非点源环境污染问题及潜在环境风险为聚焦点，开展水源地风险防控与水质水量保障关键技术研究，构建黄河流域饮用水水源地生态安全保障理论与技术体系。从地表过程与生态系统健康对水源地保护区的安全保障视角，为黄河流域水-生态-经济系统良性循环，以及典型饮用水水源地的供水水源水质改善和流域综合整治提供技术支撑与理论依据。</t>
  </si>
  <si>
    <t>地表植被系统状态是浅表层水动力循环的结果，对旱区水文-生态耦合机制认识上的不足是制约脆弱区植被恢复与重建后持续稳定演化的瓶颈。项目在前期研究的基础上，以毛乌素沙地典型区为研究对象，以植物的生理状态和生态系统的水循环过程为切入点，揭示植被生态系统动力学与水循环动力学的关系协调机制。通过植物生理特征监测，厘清其需水规律，阐明不同水循环下的植物生态系统动力学特征；通过植被生态系统的结构与持水监测，明晰生态系统蒸发和植被蒸腾用水过程对水循环各界面的通量变化的影响，明确各植被类型的水分循环过程；通过植被系统和水循环系统耦合模型构建，明确脆弱生态区水资源生态承载力和承载边界。项目通过多尺度、多界面，多过程、多要素观测研究视角，创新性地开展针对水文生态与水安全新问题、新战略的综合研究，为提高生态脆弱区生态系统稳定性提供理论基础，为国家黄河流域生态环境保护和发展战略提供重要的科学依据和关键技术支撑。</t>
  </si>
  <si>
    <t>刘秀花</t>
  </si>
  <si>
    <t>本项目为2021年项目的延续。在传统地质学、构造地质学-大地构造学的基础上，应用相对论的质能互换、时空弯曲、相对速度（孪生子效应）、虫洞原理、奇点原理和量子力学的不确定性原理、多重历史思想以及B2HF关于天体元素演化的理论，创立抽拉构造造山模式和涡旋-热核反应动力体系-新全球动力学理论，重新认识秦岭、黄河流域和中国大地构造的基本特征与发展演化，并根据这一新的认识，重新研究和编制中国区域大地构造图（1:500万）。</t>
  </si>
  <si>
    <t>本项目聚焦于研发具有自俘能特性的智慧道路材料，能量转换系统电力供给关键材料——新型电解质材料，提出系统的设计方法与关键技术，构建基于智能感知与性能的平衡的道路材料及系统设计理论。目前国内外对于智能感知路面材料的设计和研究尚处于起步阶段，还没有可以直接用于智能感知路面的成熟路面材料与技术。通过项目开展研发与路面受力状态智能感知相融合的压电路面材料和储能电池关键材料，最终建立智能感知与路用性能相平衡的材料和系统设计方法。 上述创新成果包含智能感知道路材料和电化学材料设计理论与方法，所研发新材料将形成系统的自主知识产权，从而为道路基础设施材料建设与建造提供理论与方法支撑。</t>
  </si>
  <si>
    <t>目前国内外研究人员对复杂环境下混凝土材料耐久性开展了积极探索，但研究大多集中于混凝土抗冻性和多因素作用下混凝土的侵蚀等方面，而关于低气压、大温差和多盐等恶劣条件下混凝土强度形成与损伤劣化等方面的研究甚少。本项目将探明高原复杂环境下新拌混凝土的流变特性及其演化机制，揭示多因素耦合作用下混凝土微结构形成与劣变过程，攻克高原复杂环境下混凝土耐久性关键技术。研究成果将提升我国混凝土材料科学与技术研究的国际地位，为混凝土安全服役提供科学基础。</t>
  </si>
  <si>
    <t>针对目前油水乳液分离以及水净化等方面的难题和实际需求，拟利用含有还原性酰肼基团的高分子接枝改性碳纳米管，并结合 MXene、C3N4、BN 等二维纳米片层结构，通过层层自组装结合抽滤的方式，构筑多功能碳纳米管基复合薄膜。系统研究 CNTs 表面接枝高分子的结构、酰肼基团含量、CNTs、MXene、C3N4、BN 等二维复合薄膜微观结构特征等因素对复合薄膜油水分离功能、催化分解有机污染物以及多功能协同效应的影响规律和调控机制。协同利用含有酰肼基团高分子刷的还原性、分子结构调节和 CNTs 薄膜的厚度、孔径等调控因素，构建具有油水乳液分离、贵金属离子提取、染料催化降解、除菌、自清洁、环境适应能力强等综合功能的复合薄膜，从而达到以污治污、综合治理油污废水的目的。</t>
  </si>
  <si>
    <t>针对国家“双碳”政策实施中涉及的清洁能源储用问题，并依据长安大学十四五规划中“交通+能源”发展战略的提出，本团队将围绕交通工具清洁能源利用中的“碳纤维储氢-燃料电池用氢-快速充放电”系列问题中涉及的功能高分子材料研发开展工作。结合材料学院能源电子材料方向和功能高分子材料优势，打造“交通+能源”新材料研究团队。把握新科技革命纵深发展给交通运输领域带来的新机遇、新挑战，聚焦未来交通革命性、颠覆性创新需求，大力开展以智慧、绿色、低碳、生态等为核心特征的未来交通研究，并在此基础上进一步构建“大团队、大平台、大项目、大成果、大服务、大贡献”六位一体科研创新体系，多点发力促进学校一流学科和“双一流”建设实现升级进位。</t>
  </si>
  <si>
    <t>本项目将新型碳材料多年研究积累和道路材料研究积累进行学科交叉，解决了碳材料研究应用范围窄、碳材料研究人员研究内容与学校学院学科定位难适应的难题。充分利用零维、一维、二维碳纳米材料，在分子水平上重构沥青、水泥胶凝材料，赋予上述材料新的性能，打破传统填料式复合材料的弊端，在分子水平调控上述材料结构和性能。将耐腐蚀、高强度、高模量、可导电的新型碳材料和传统水泥混凝土、沥青混合料进行复合，实现体积电线-电阻效应，赋予道路材料自感知、可导电、可加热和补强增强功能，克服现有传感器材料易损坏、易腐蚀、低强度等特性，创制基于新型碳材料的自感知道路新材料。充分利用碳纤维的高强度、高模量增强作用，大幅度提高道路材料服役性能，为碳纤维复合材料代替钢筋，实现耐腐蚀、耐老化、强约束新一代桥梁道路复合材料打下基础。</t>
  </si>
  <si>
    <t>本项目面向先进陶瓷在交通路面材料中的工程应用为背景，以材料四要素“结构-工艺-性质-性能”为主线，先开展第一性原理、有限元计算等理论计算，再进行实验验证，理论与实验相结合，对耐高温陶瓷、层状陶瓷、压电陶瓷等先进陶瓷的材料组分、晶体结构、制备工艺、本征物理性质、路用性能进行系统的基础研究和工程应用探索，对发现新结构、挖掘高性能功能陶瓷和无机非金属材料科学发展具有重要科学意义，在交通材料工程应用领域具有较好应用前景。</t>
  </si>
  <si>
    <t>项目面向航空航天、交通运输、武器装备等轻量化有色金属材料的重大需求，基于钛、铝、镁等有色金属材料在耐蚀、耐磨、耐高温等苛刻条件下服役稳定性问题，围绕轻合金表面高强韧微弧氧化耐磨膜层制备技术、特种高硬耐磨涂层激光熔覆工艺技术、轻合金表面纳米颗粒增强双层膜电沉积技术展开攻关研究，旨在解决钛、铝合金微弧氧化“成分-工艺-膜层结构-性能”间本构关系的建立、激光熔覆工艺参数对特种高硬耐磨涂层微观组织结构形成和演化的影响机理和调控、轻合金电沉积过程中离子与双相纳米颗粒共沉积协同机制分析等关键问题，为有色金属表面高耐磨涂层制备及应用提供系统性技术支持。</t>
  </si>
  <si>
    <t>光催化氧化技术在解决环境污染和能源匮乏问题具有巨大的潜力。然而，目前半导体光催化降解技术在环境和能源领域的应用仍旧处于开拓阶段，还无法实现实用化和工业化。加载天然高岭石可以提高半导体光催化效率，它不仅可以保持催化剂的光催化活性，而且可以促进污染物在复合光催化剂表面的快速吸附。因此，开发高反应活性、宽光谱响应、高反应速率、高循环利用率的新型高岭石基光催化剂材料具有巨大的实际应用潜力。本课题旨在合成一系列高活性、稳定、环境友好、可见光响应的新型高岭石基光催化剂，实现在清洁能源，污染物降解和细菌消毒领域的光催化应用。以高岭石为负载材料，通过引入合适的半导体光催化剂与其进行复合改性，以形成高效、稳定的高岭石基异质结光催化剂。重点研究复合材料光催化过程中电子的传输机制、路径及界面传递行为；研究光催化降解染料的热力学、动力学过程及相关的理论问题。阐明研究高岭石光催化剂的活性和稳定性增强机制，建立其光催化降解模型；并为进一步从事相关领域的理论研究和工业化应用提供理论依据；基于半导体材料表征的原位观察和基于计算机模拟的基础研究来促进高岭石光催化剂领域的进一步发展，从而使其在实际应用中发挥更大的作用。</t>
  </si>
  <si>
    <t>本研究依托国家自然科学基金重大项目（静态液化型黄土滑坡启滑机制与判据），依托长安大学西部矿产资源与地质工程教育部重点实验室，依托彭建兵院士、庄建琦教授团队40多年来黄土高原滑坡相关研究基础。本研究以黄土高原甘肃省永靖县黑方台滑坡为研究对象，综合利用野外地质调查、现场监测、无人机测绘、室内试验、数值模拟、理论分析以及大数据等多重手段，针对黄土高原地区复杂的地质环境和黄土与水相互作用下特殊的响应机制，开展黄土高原滑坡结构特征、黄土斜坡水分入渗与运移规律、黄土滑坡静态液化机制与失稳机理、静态液化型黄土滑坡演化模式、静态液化型黄土滑坡启滑判据五个方面的深入研究，拟解决两个关键问题，包括（1）静态液化型黄土滑坡液化机制与演化特征：针对黄土水敏性、湿陷性等特殊物理力学性质，查明静态液化机制诱发原因，构建基于静态液化全过程的滑坡演化阶段指标与图谱；（2）静态液化型黄土滑坡启滑判据：针对黄土与水特殊作用机制下，力学破坏过程复杂、破坏过程难以获取的特点，构建基于大数据和物理力学过程的静态液化型黄土滑坡启滑判据体系。最终为黄土高原农业耕作区的人类经济活动与地质环境安全之间提供安全保障。</t>
  </si>
  <si>
    <t>本项目以寒区工程建设中的冻岩灾害为背景，将具有典型季节性地区的陕北铜川砂岩作为研究对象，对经历不同的冻融循环次数后的砂岩通过物理试验、核磁共振试验，得到其物理性指的变化规律及细观结构检测，基于此提出冻融损伤初始模型；并通过静力学试验及冲击试验，研究其在复杂应力状态下的强度、变形、破坏模式等力学性能的率相关规律。基于宏细观试验，构建水-热-力三场耦合的损伤演化模型及复杂加载状态下考虑冻融损伤弱化的动态本构模型，并将模型植入有限元数值模拟软件中，将得出模拟结果与实验结果对比，分析不同因素造成的力学性能变化规律、裂纹扩展规律、试件的应力重分布及冻融破裂过程等，从而揭示岩石冻融循环弱化和应变率强化效应的物理机理。本项目的研究为寒冷地区岩体结构的冻融灾害机理分析与防护、防爆抗震设计及爆破施工控制等关键技术提供必要的理论依据和分析方法。</t>
  </si>
  <si>
    <t>作为自然界中含量最丰富的芳烃聚合物，木质素能够可持续地供应各种芳烃作为绿色燃料和化学品。然而，大部分木质素被用来燃烧发电或简单地作为废物丢弃。如今几乎所有的苯酚都是由异丙苯氧化产生的，异丙苯来源于苯。同时，用于胶合板、建筑、汽车、制药和家电行业的苯酚也在逐年增加。因此，将木质素转化为苯酚具有减少温室气体排放、造福农村经济和促进能源安全的潜力。木质纤维素的还原催化分馏是一种木质素优先的生物精炼概念，结合了碳水化合物聚合物和木质素聚合物的增值，是迄今为止最流行和最有效的技术之一。尽管在实验室规模上优化这项技术已经做出了重大努力，但更大规模的实施仍处于起步阶段。时至今日，我们面临着关于使用哪种氧化还原催化剂、工艺安全性以及最佳操作条件的基础和技术研究问题。因此，本项目旨在解决木质纤维素转化为苯酚的进一步应用中的关键问题。通过第一性原理计算和实验，了解氧化还原催化剂的固有特性，从贵金属、非贵金属中筛选出具有高活性、选择性和稳定性的催化剂金属和双金属催化剂；评估 RCF、加氢处理和脱烷基化过程的热风险并确定安全操作条件；通过实验和 DFT 计算建立三个过程反应动力学模型，进一步强化过程。</t>
  </si>
  <si>
    <t>准确、高通量的提取作物表型信息是育种的关键，利用激光雷达进行精确表型参数提取的前提是茎叶分离。然而由于点云数据的离散、不规则、无拓扑等特性以及海量数据处理的难度，玉米点云分割与识别仍颇具挑战，导致难以进行茎叶分离和提取表型参数。针对以上问题，本项目拟从三点展开研究：（1）基于多平台激光雷达的田间玉米高通量茎叶分离模型；根据茎秆和叶片结构特征的不同，分别提取各平台激光雷达所获取的玉米茎秆和叶片的局部多维特征值和角度信息，实现玉米高精度的茎叶分离。（2）基于茎叶分离模型的田间玉米叶片角度分布和叶面积密度分布提取研究；基于玉米茎叶分离的结果，采用聚类、平面拟合求法向量等方法分别提取大田玉米的叶夹角和叶倾角分布，然后基于提取出的叶夹角和叶倾角分布，结合比尔朗伯定律，通过设置合理的水平层厚度，得到玉米的叶面积密度分布曲线。（3）基于田间玉米三维结构统计模型的光效定量评估模型的构建；基于提取的表型结构参数，建立不同场景玉米的真实三维结构模型，评估不同品种和不同种植密度玉米的光效能力和光合产量潜力。以上研究对加速育种进程以及育种专家基于表型信息进行基因关联分析具有重要意义。</t>
  </si>
  <si>
    <t xml:space="preserve">
本项目针对当前在城市环境中，自动驾驶汽车在换道行为决策中所面临的一系列问题，主要包括：标准决策模型的选取与优化，周边驾驶车辆行为预测，换道决策过程中的轨迹规划，以及面向行为决策的多目标场景评价方法等，以L3 级的自动驾驶汽车为研究对象，选取车辆自主性换道行为决策优化模型为主要的研究内容。充分利用自动驾驶汽车的环境感知功能优势，以提高交通流运行稳定性和安全性为目标，建立自动驾驶汽车的自主性换道决策优化模型，为车辆实现合理、安全、舒适的换道行为提供决策支持。同时通过基于硬件在环仿真的自动驾驶加速测试台架，采用多目标评价模型从安全性、实时性、经济性等多方面制定评价函数，结合仿真平台对车辆行为决策算法进行测试与验证。
本项目所研究的内容对于降低交通事故发生率，提高道路通行效率，保证行车安全，推进自动驾驶汽车产业发展，促进社会智能化具有重要的意义。
</t>
  </si>
  <si>
    <t>全球导航卫星系统（GNSS）是为全球用户提供全天候、高精度定位、导航和授时（PNT）服务的重要空间基础设施，而实时钟差产品是高质量PNT服务的核心产品，目前GNSS实时卫星钟差存在实时解算连续性差、易中断以及短期预报精度差等难题，这严重限制了PNT服务能力。本申请从钟差预报和实时钟差解算两方面展开研究，主要包括四部分：首先对多系统星载钟进行特征规律分析，全面刻画GNSS星载原子钟性能图谱；基于原子钟分群及跳变特性规律，同时顾及周期误差，建立与轨道产品高耦合性的实时自适应钟差预报新模型提升预报钟差精度；针对传统实时卫星钟差解算低效率、收敛慢问题，融合均方根滤波算法和前、中、后三阶段实时质量控制方法提高实时钟差解算效率和质量；针对实时钟差解算不稳定和预报精度有限难题，研究建立预报与解算松、紧组合的实时卫星钟差产品播发新软件。最后，采用实时精密单点定位对卫星钟差的精度、稳定性进行验证。本课题拟建立一套高精度和高可靠性的实时卫星钟差模型和质量控制理论体系算法，为提升高精度GNSS实时卫星钟差服务性能以及实时精密定位精度提供技术支撑和理论支持。</t>
  </si>
  <si>
    <t>地表岩石-土壤-生物-水-大气相互作用带被称之为地球关键带。硅酸盐风化过程是关键带形成与演化的重要环节之一，硅酸盐的化学风化能够消耗大气CO2，在地质时间尺度上对全球碳循环和气候变化起着重要的调节作用。由于在地表风化过程中发生有明显分馏，Mg位素体系被认为是研究硅酸盐风化速率和风化程度的潜在代用指标。在硅酸盐风化过程中，Mg同位素组成变化主要受粘土矿物的控制。然而，目前对粘土矿物吸附过程中Mg同位素分馏的分馏方向和分馏程度认识还存在分歧，分馏机理尚不明确，从而制约了Mg同位素在大陆风化研究中的广泛应用。本研究拟选取典型粘土矿物高岭石、蒙脱石和1~2个风化程度较高的天然风化剖面样品，开展粘土矿物对Mg2+吸附实验，研究粘土矿物对Mg2+的吸附机制、吸附过程中Mg同位素分馏特征以及分馏机理，识别粘土矿物吸附过程中影响Mg同位素分馏的主要因素，构建典型粘土矿物吸附过程中Mg同位素分馏的概念模型，从而促进Mg同位素体系示踪大陆风化的理论基础的完善，促进Mg同位素体系在示踪大陆风化、关键带形成与演化以及指示全球气候变化中的广泛应用。</t>
  </si>
  <si>
    <t>本研究以微纳米气泡的迁移和传质过程为研究对象，通过利用高速摄影法、电阻层析法以及模型模拟等技术可视化水体/多孔介质内部微纳米气泡的传输行为，定量描述基于循环井系统驱动下微纳米气泡在孔隙结构中的动态变化过程，研究微纳米气泡在不同粒度多孔介质中的传质动力学和有效寿命，分析循环井系统驱动下微纳米气泡的迁移行为变化和传质的控制因素影响，揭示微纳米气泡的传质机理，并探究微纳米气泡携带氧的能力及破灭产生羟基自由基等特质对污染物去除的机制，对微纳米气泡强化循环井技术在地下水修复中的应用提供理论依据。</t>
  </si>
  <si>
    <t xml:space="preserve">基于碳达峰、碳中和的“双碳”目标，面向“中国制造2025”和交通强国战略实施，探索中国制造公路绿色养护装备具有十分重要的研究意义。
    本项目重点研究公路养护装备绿色节能技术的锂离子电池管理系统。在实际工程车辆复杂工况与极端环境下，对车辆的动力系统及其工作机理进行分析研究。基于实验获取公路养护装备的典型工况，通过物理与数据结合的理论方向来实现典型工况下的绿色智能公路养护装备的安全与高效作业。工程车辆由于其工作环境的特殊性与工作时间的不规律性，导致数据量与数据密度远远小于电动汽车。因此，基于稀疏数据的工程车辆锂离子电池管理系统研究具有良好的可行性与重要的意义。其次，针对工程车辆随机载荷突变、工作状态切换频繁和极端的工作环境温度等问题，有效利用强实时性的车端数据与辅助性的可移动辅助平台以实现安全高效的电池管理，并基于横向与纵向的对比分析，实现动力电池组的短路故障诊断与实时预警。为保证实时、安全、高效的绿色工程车辆动力系统提供理论方法支撑。最后，基于实际车辆试验平台，对项目理论研究成果进行工程化的集成验证和优化。
</t>
  </si>
  <si>
    <t>盾构机和衬砌组成柔性“管-接”结构，管片易偏移。偏移受施工参数、地质条件等因素影响，实践表明：管片偏移量在盾尾附近最显著，管片错台、破损等在曲线段最集中。管片受荷可分为：纵向荷载、横向荷载。由于地层和浆液性质的时变性，横向荷载沿隧道纵向呈不均匀分布，如盾尾附近浆液浮力较大；纵向荷载沿曲线隧道轴向传递时，各环侧向分力具有一定差异。管片偏移与侧向分力有关，但受线形限制，不易通过调整掘进参数来控制侧向分力；盾尾同步注浆产生浆液压力，但由于对注浆机理认识不足，注浆主要用于对盾尾间隙的填充。因此，针对曲线盾构隧道同步注浆机理展开研究，探索通过精准控制注浆参数约束衬砌偏移，具有重要的科学价值和工程意义。
拟开展以下研究工作：首先，根据盾尾间隙及掘进参数，分析管片环-土间隙分布特征，研究浆液理论可扩散空间；其次，针对不同类型地层进行室内试验，研究盾尾间隙收敛变形特征，修正理论解；开展同步注浆试验，分析浆液在各类地层扩散过程；研究掌子面水土压力沿盾构隧道的侧向分力，提出同步注浆控制指标；最后，综合上述研究成果，开发智能同步注浆控制系统，实现同步注浆精准控制，约束管片结构偏移，提高盾构隧道施工质量。</t>
  </si>
  <si>
    <t>三生空间涵盖了人类实践活动的基本形式，是承载多样化社会经济活动的综合性空间载体。随着生态文明建设的提出，不同地域、不同尺度上人类活动与自然环境的耦合关系正在成为国内空间规划领域研究的前沿。黄土高原地区是中国人口、资源、环境矛盾最集中的区域之一，脆弱的生态本底条件加之人类长期高强度的开发活动导致了黄土高原生态系统退化，生产、生活空间资源利用的失序、失重。流域作为生态要素相互作用及人类活动的完整单元，具有明确的空间边界，是系统性研究三生空间中要素之间相互作用及人地协同的理想场所。因此，开展流域尺度下的三生空间系统协同机制研究有助于理清黄土高原地区人地关系的复杂性，丰富国土空间规划的理论维度。</t>
  </si>
  <si>
    <t>针对高原低气压、低湿度、大温差气候条件下水泥混凝土遭受水和外界的腐蚀介质的损害、力学性能降低、耐久性能劣化、使用寿命缩短以及影响工程质量等问题，本项目通过开展高原气候环境下水泥混凝土耐久性现状以及腐蚀机理，对比正常大气压气候条件下水泥混凝土的抗渗透性能和内部结构，研究与分析高原低气压气候环境对水泥混凝土抗渗透能力影响与内部结构损伤机理，以强度、抗渗压力值、渗透系数、水分蒸发量及孔径分布为指标，形成高原低气压气候环境下水泥混凝土抗渗透能力评价标准及量化模型。
基于高原低气压气候环境下水泥混凝土抗渗透能力评价标准及量化模型，提出高抗离子渗透的新材料、新技术与水泥混凝土多尺度设计，研发一种兼具相变和抗渗透性的憎水补强剂，同时采用内堵外疏技术提升高原低气压气候环境下水泥混凝土的抗渗透性能。开展高原低气压环境下抗渗透水泥混凝土工程示范，形成高原低气压环境下抗渗透水泥混凝土结构应用技术指南及成套技术。项目研究成果对于高原恶劣气候环境下水泥混凝土耐久性能提升，延长使用寿命，改善工程质量具有重要经济和工程参考价值。</t>
  </si>
  <si>
    <t>面向智能交通的智能道路基础设施是当代交通领域发展的重要方向。智能道路基础设施是以感知为入口、适应为过程，调节为出口的新一代道路基础设施。智能道路基础设施建设对提高道路服务水平有重要作用，满足交通强国建设要求。包括交通环境、自然环境在内的路域环境感知是智能道路基础设施建设的前沿，其中交通环境信息贯穿道路规划、设计、运营、养护全过程。交通环境感知在智能道路基础设施建设中发挥不可替代作用。交通荷载、车速、车流等交通信息是交通环境感知的抓手。目前交通信息感知仍存在通行效率与感知精度不协调、感知系统规模与路面结构完整性之间的矛盾。本项目重点解决两个问题：一是提升高速交通环境下交通信息感知精度；二是保证感知信息丰度的前提下，减小感知系统对路面结构完整性的影响。通过本项目的研究，可望设计一种规模小、应用便捷的道路感知器件，提出交通信息感知算法，得到全面的、精确的道路交通环境信息。通过精确感知的交通环境信息可为路面力学经验设计方法优化提供基础数据，以此缓解加速加载条件下路面长期性能数据匮乏的现状。精确感知的交通环境信息还可为计重收费、超载治理等提供支撑。因此，交通环境感知具有重要理论意义与应用价值。</t>
  </si>
  <si>
    <t>空气污染天气下，通勤者出行方案的选择会对身体的健康造成差异性影响，因此亟需建立综合考量空气质量、出行决策方案、网络配流等因素的出行诱导方法，以提升交通系统中通勤者的总体健康水平。本项目从空气污染对各类通勤者健康的作用机理入手，研究诱导通勤者共同做出提升交通系统整体健康水平的决策的方法。具体内容包括：设计试验获取空气污染天气下各通勤空间的污染外暴露特征；分别构建运动生理学模型和频谱分析模型，分析污染物对呼吸系统及心血管系统的影响，并进一步确定综合健康指数及其与空气质量的关系；调查通勤者对健康和出行时长的观点，建立基于前景理论的模型，确定两者的权重并建立考虑健康因素的阻抗函数；构建基于出行时间和健康考量的混合用户均衡模型及混合系统最优模型，研究通过修正综合健康指数诱导系统达到最优的方法。研究成果拟通过个性化的交通诱导提升交通系统中通勤者的整体健康水平，为相关应用及实践提供理论依据。</t>
  </si>
  <si>
    <t>冷弯型钢结构房屋体系具有自重轻、节能环保、装配式建造、工业化程度高、综合性能良好等优点，是一种典型的绿色装配式建筑体系，发展该房屋体系符合中央提出的“建筑工业化与产业化”和“乡村振兴”的战略规划要求。但是，传统的冷弯型钢结构房屋体系因其存在抗侧刚度和承载力偏低、抗倾覆能力不强、连接薄弱、整体协同性较差等若干问题，制约了由低层房屋向多层房屋发展的趋势。为了突破这一瓶颈，本项目借鉴传统砌体结构中圈梁与构造柱的概念，将其引入冷弯型钢房屋结构，在此基础上提出了“带圈梁和边框柱的冷弯型钢复合结构体系”。圈梁与边框柱的设置可以提高结构的抗侧刚度、抗剪及抗倾覆承载力，有助于增强墙体之间、墙体与楼盖之间的连接可靠性，提高结构的整体性；此外，圈梁、边框柱及连接节点均可实现定型化、规格化和模块化，其与冷弯型钢墙体系统同步安装、装配化施工，便捷可靠。本项目将深入研究圈梁、边框柱与墙体系统的协同抗侧力机制，揭示复合结构的抗震机理，提出节点连接、组成构件和结构体系的相关设计方法。冷弯型钢框墙复合结构体系将突破了现有技术瓶颈，为冷弯型钢结构房屋体系向多层甚至小高层领域发展提供技术支持。</t>
  </si>
  <si>
    <t>岩石在自然界和工程中往往遭受高温、动力扰动、侵蚀等。本项目以天然砂岩为研究对象，将CT扫描和3D打印技术相结合实现含内部缺陷非均匀砂岩试样的3D打印，并通过后续处理获取更高强度以及消除分层现象的3D打印试样。通过对复杂服役环境下3D打印类岩石材料物理力学性、宏细观破损规律进行试验研究，得到3D打印类岩石材料在高温-动荷载以及盐类侵蚀-动荷载作用下的静态和动态力学特性、细观结构演变过程、微裂纹扩展规律。在获取不同复杂服役环境下3D打印类岩石材料破损过程基础上，建立试样破坏裂纹形态、破坏路径与荷载的关系。建立3D打印类岩石材料细观损伤本构关系。建立高温异形冲头SHPB动态测试系统PFC2D颗粒流模型，在微观层面上进一步对岩石在冲击荷载作用下峰后阶岩石内部裂隙扩展分布、应力状态、损伤破坏机理等进行研究。将3D打印类岩石材料与真实岩石材料进行深入对比，为3D打印技术在岩体材料的替换、室内试验的开展和数值模拟结果的印证等领域中的应用奠定基础。</t>
  </si>
  <si>
    <t>新建的都江堰-四姑娘山山地轨道交通项目位于我国四川-青藏高原的过渡区域，这一地区地形地貌险峻、工程地质条件复杂、内外营力活跃，是中国构造运动最为活跃的地区之一。在复杂的构造应力的作用下，隧道的施工设计和安全运营面临着更多的不确定性，极有可能遭遇隧道软岩大变形或岩爆等工程地质灾害，对工程安全及进度造成威胁。隧址区地应力量值与方向是极为重要的参考指标，现场钻孔实测也是当前获得初始地应力的可靠手段之一，但受限于测试技术、施工环境、经费等因素，完全凭借实测技术测得隧址区的地应力场是十分困难的，因而隧址区地应力场分布特征与隧道灾害关系一直是学术界和工程界的研究重点。考虑到高地应力、软弱围岩等复杂耦合场的施工灾害问题，有必要开展复杂地质条件下隧址区地应力场及灾害预测研究。因此本研究课题聚焦于复杂地应力作用下隧道软岩开挖灾变特征及灾害预测，研究内容包括：①基于复杂地质条件现场实测的地应力结果，构建隧址区地应力场反演方法及量化模型，获取隧址区初始地应力场分布特征；②研究复杂地应力场隧道围岩开挖变形响应机制和开挖应力重分布特征；③基于复杂地质地应力场的灾害预测理论框架。</t>
  </si>
  <si>
    <t>功能型路面建设一直是道路工程领域研究的热点与难点问题，涉及多学科领域的交叉融合；同时相变材料由于其独特的性质也一直是能源领域的研究热点。本项目在此背景下，利用相变材料特有的潜热储能性质，将其与道路工程相结合，共建主动调温功能型沥青路面。利用Schrader方程和MATLAB数值模拟软件，绘制并分析二元/多元脂肪酸共晶体试样的共晶相图，制备具有不同相变行为的一系列脂肪酸共晶体，根据其相变特征与沥青路面气候分区进行匹配，构建相变材料信息匹配库。针对不同的材料选取不同的封装方法，开发设计高性能复合相变材料；实现沥青路面“主动”降低高温极值及其作用时间，减小温度变化速率，将沥青混凝土路面温度控制在沥青混合料性能良好的工作温度范围内，在改善其路用性能的同时，延长沥青路面使用寿命。从分子模型、微观结构、宏观指标多个尺度多层面研究相变材料改性沥青路面的传热行为，揭示其调温机理。全面分析相变调温沥青高温性能、建立相变材料改性沥青路面调温效果评价方法、建立相变材料调温效果与改善路面病害之间的联系。项目研究成果将对相变改性沥青调温路面在我国推广应用具有重要参考价值，为我国未来新型路面建设开辟一条新途径。</t>
  </si>
  <si>
    <t>随着橡胶沥青这种环保、廉价、高性能的道路材料逐步推广应用，其在工作和易性、储存稳定性、及可回收性等方面的缺陷逐渐受到关注，针对其改性机理及再生方法的深入研究已经成为现实需求。橡胶沥青由橡胶颗粒和沥青组成，其在生产、服役及老化过程中性能形成、衰减、损毁的过程本质上是两种物质的相态融合、分离、失衡。现阶段橡胶沥青研究主要基于沥青材料的传统流变性能测试，缺乏对橡胶颗粒与沥青的交互作用关系，即相态融合机理的理解；橡胶沥青中含有两种高度复杂的粘弹性材料，导致其服役过程中的性能演化规律，即相态分离过程缺乏认识；橡胶沥青在荷载、热氧、紫外等环境因素耦合作用下，存在性能衰减甚至失效的老化问题，现有再生方法不足以重新恢复橡胶沥青的流变性能与相态结构。本研究依托原位材料表征技术与跨尺度计算材料学模拟，基于相态结构视阈研究橡胶沥青改性作用及老化机理，通过引入生物质材料促进橡胶沥青的相态融合与平衡，从而提出针对老化橡胶沥青的再生方法，形成面向全寿命周期的橡胶沥青跨尺度性能形成、衰减、恢复理论与方法。</t>
  </si>
  <si>
    <t xml:space="preserve">挖方路基相对隧道具有良好的造价优势和工期优势，因此，路堑边坡在交通基础设施建设中使用比较广泛，特别在黄土地区交通基础设施建设中经常采用。黄土地区是我国“西部大开发”“黄河流域生态保护和高质量发展”国家战略实施的主战场，交通基础设施建设是战略实施的重要内容，为黄土高原提供了前所未有的发展机遇，黄土超深路堑边坡的科技需求空前旺盛。我国交通部门现行《公路路基设计规范》JTG/D30-2015规定：黄土路堑边坡高度不宜超过30m；对于深路堑，当边坡高度大于30m时应与隧道方案进行比选。通常，黄土地区的隧道方案造价比路基方案要高，工期也长，但超深路堑边坡的安全风险也较难控制，目前规范没有很好的操作性建议；已建超深路堑边坡发生失稳现象也时有发生，且地质条件差异较大，参考价值大打折扣，给工程实践带来了不小压力。上述不足导致黄土地区超深路堑边坡工程实践存在较高安全风险。开展黄土超深路堑边坡的卸载损伤机制和灾变机理研究，是顺应国家发展的重大需求，对黄土地区重大交通基础设施建设与安全运营，服务于国家“一带一路”战略和区域经济发展，造福黄土地区人民，引领黄土工程科学的发展具有重要的科学意义及实践价值。
</t>
  </si>
  <si>
    <t xml:space="preserve">近年来，隧道排水系统结晶堵塞的问题越来越突出，隧道排水管结晶堵塞病害，主要会产生两个方面的危害。一方面是对混凝土质量的影响，使水化硅酸钙、水化铝酸钙和水化铁酸钙等水化产物转化成低钙的水化产物，甚至分解成完全失去胶结能力的氧化物和氢氧化物。随着混凝土成分分解，孔隙率会越来越大，甚至成为“豆腐渣”混凝土，失去强度。另一方面，当白色结晶体在排水管上持续堆积，排水管有效过水面积减小甚至排水管发生堵塞，会严重影响隧道排水功能，危及隧道结构安全和运营安全。
可以预见，随着越来越多的隧道投入使用，隧道排水系统堵塞问题的影响范围必将越来越广，处治难度也会越来越大。因此，本研究主要从以下几个部分进行：①环境、应力等多重耦合作用隧道初期支护喷射混凝土劣化机理研究；②隧道初期支护喷射混凝土本构模型和寿命期限研究；③隧道衬砌结构安全保障技术研究；④隧道防排水系统结晶堵塞机理及应用年限预测；⑤隧道防排水系统设计和施工优化措施研究。将对有效解决隧道排水系统结晶堵塞问题、提高隧道结构强度和耐久性、丰富并完善隧道排水系统设计、保障隧道的运营安全等方面产生深远的意义。
</t>
  </si>
  <si>
    <t>对废旧沥青混合料（RAP）的性能进行科学、准确、快速评价对于提高热再生沥青混合料中RAP掺量，推动热再生沥青混合料快速应用与质量提升具有重要意义。本项目基于旋转压实技术，开发RAP性能快速检测系统；开展RAP性能快速检测试验方法研究，评价不同试验参数对RAP性能的影响；选取不同类型的RAP，基于快速检测系统，结合RAP抽提试验，研究RAP快速检测试验评价指标与抽提试验评价指标的相关性，提出一套合理的RAP评价指标来表征RAP的老化程度和级配特征；利用快速检测系统对热再生沥青混合料的性能进行测试，提出热再生沥青混合料配合比设计方法，建立热再生沥青混合料性能快速检测评价标准，指导热再生沥青路面的生产和施工质量控制。</t>
  </si>
  <si>
    <t>随着我国道路行业技术的持续发展及交通管控措施的不断优化，沥青路面的早期病害形式逐渐由车辙、坑槽、推移等材料结构损伤逐渐向微裂缝、表面磨耗、抗滑衰减等表面功能性损伤转变。本课题拟开展多尺度和多场耦合下WE-EA基道面修复材料设计原理与性能演变研究，提出一种与既有道面结构与服役环境匹配的高性能修复方案。首先基于高通量计算与分子动力学模拟，探究多元材料在微观层面的分子作用机制，并建立该类型材料的基因筛选、编辑和虚拟设计方法；通过精细对比与RSM I-optimal优化设计方法，提出WE-EA基雾封胶浆组分调控优化方案。其次，考虑设计、施工及服役等多目标需求，研究基于基因编辑的材料微观-介观-宏观等多尺度内部作用体系，并从流变学层面提出WE-EA基道面修复材料性能平衡设计原理。采用自研发的多元环境模拟试验箱及新型封层耐久性试验平台，研究环境荷载耦合时变作用下修复材料的路用性能劣化规律，建立复杂服役环境下材料的长期性能预测模型。最后，基于高通量计算和深度学习方法, 构建包括实验测试与模拟计算等多样化数据存储与分析数据库，形成多尺度和多场耦合下WE-EA基道面修复材料可视化设计平台。</t>
  </si>
  <si>
    <t>瞬变电磁法是金属矿产勘探的主要方法之一，地空瞬变电磁法和MTEM等新方法的发展将探测深度扩大到2km，能够实现深部资源探测，但矿区条件复杂、深部信号影响范围广，以及高分辨探测的需求，需要求解大尺度复杂模型的瞬变电磁三维正演问题。模型降阶方法能够高效模拟中等尺度简单模型的正演，但对于大尺度复杂模型存在以下问题：（1）复杂模型快速精确的建模及空间离散；（2）考虑任意发射波形的正演；（3）大尺度问题的大内存需求。本项目针对上述问题开展研究，采用地质建模与地球物理建模相结合实现复杂模型快速精确的建模及空间离散；引入矩阵积分规则将任意发射波形的响应表示为模型降阶方法可解的矩阵函数形式；提出了基于重启Krylov子空间的模型降阶方法，通过灵活选取子空间的维度，降低内存需求。最终建立一套高效精确的大尺度复杂模型的三维模型降阶正演算法，研究成果对于推动未来深部瞬变电磁三维勘探精细解释和深部电磁找矿的发展具有重要意义。</t>
  </si>
  <si>
    <t>本项目以西安地裂缝灾害为背景，选择正在建设的幸福林带地下综合管廊为研究工程背景和依托，采用物理模型试验、数值模拟和理论分析相结合的方法，建立考虑地裂缝位错效应、管廊结构效应、覆土荷载效应及多因素耦合效应下地下综合管廊破坏的力学模型，考虑管廊结构与土体的非线性相互作用，探究地裂缝活动作用下地下综合管廊结构破坏的致灾机理，提出地下综合管廊整体穿越地裂缝的设计方法，为西安市城市地下综合管廊穿越地裂缝带的结构设计以及地裂缝灾害防治提供理论和技术指导，丰富我国地裂缝灾害研究内容。</t>
  </si>
  <si>
    <t>我国耐候钢桥建造起步较晚，耐候钢桥梁环境适应性评价、构造设计及维养等方面均照搬美国或日本的相关要求，不能完全适应我国的自然环境及建设环境，无法满足本世纪中国推广应用免涂装耐候钢桥的工程建设需求。为了突破制约免涂装耐候钢桥健康发展的技术瓶颈——如何确保稳定、可靠的耐候锈层，本项目拟采用文献调研、物理试验测试、现场试验测试与理论分析相结合的研究手段，开展耐候钢桥稳定锈层形成机理与锈层评价方法研究，分析环境化学成分、构件位置、受力工况等因素对耐候锈层的影响规律，建立耐候钢桥的稳定锈层典型腐蚀特征图例与分级，研究耐候锈层形成机理，进行耐候钢桥关键细节的锈层检测与分析，确定耐候钢桥的稳定锈层腐蚀分级与耐候锈层附着力的对应关系，建立考虑稳定锈层腐蚀分级的耐候锈层附着力计算模型，建立免涂装耐候钢桥锈层评价技术体系，为中国耐候钢桥设计与维护提供理论与技术支撑。</t>
  </si>
  <si>
    <t>钢筋混凝土桥墩在中小跨径桥梁中应用广泛，但存在自重大、延性低等不足；采用钢管混凝土桥墩时可解决以上不足，但与基础、盖梁等部件连接相对困难。本项目基于钢管约束混凝土的理念提出钢-混组合新型桥墩结构，其墩柱的薄壁钢管主要用来实现外部约束而非直接竖向承载，从而可改善核心钢筋混凝土延性，亦可有效避免钢管与混凝土部件连接复杂的难题。目前，钢管约束混凝土的相关研究主要集中于民用建筑领域，在桥梁工程领域的研究还相对匮乏，更深层次的研究还有待开展。本项目将采用模型试验→数值计算→理论分析→设计方法的技术路线，对基于钢管约束混凝土理念的钢-混组合桥墩的抗震性能进行系统研究。通过开展试验、理论研究，揭示地震作用下新型组合桥墩结构的损伤特征、塑性发展机制及耗能机理，构建基于易损性分析的结构损伤与性能评估体系，形成基于性能的结构抗震设计理论，以期填补钢管约束混凝土在桥梁工程领域的研究空白，为工程应用推广提供依据。</t>
  </si>
  <si>
    <t>在前期研究硅酸盐水化特性的基础上，本项目将开展低温低气压和高寒高海拔环境下硅酸盐水泥的收缩特性及收缩调控的应用基础研究工作。具体内容包括：试验与理论研究低气温和高寒条件下硅酸盐水泥收缩特性的影响因素；通过实验室模拟低温低气压环境，观察硅酸盐水泥砂浆的收缩特性，建立硅酸盐水泥砂浆的收缩/开裂预估评价模型；研究低气压条件下硅酸盐水泥浆体硬化过程中的孔隙分布与演化规律，评价低气压条件对水泥材料耐久性的潜在风险；建立基于水化速率调节、临界温度调节、膨胀收缩调节、孔隙分布调节的硅酸盐水泥收缩特性调控技术体系。本项目旨在研究和评估低温低压条件下硅酸盐水泥基材料的收缩特性和耐久性风险，为我国高海拔寒冷地区的基础设施工程建设提供理论和技术支撑。</t>
  </si>
  <si>
    <t>隧道一旦发生火灾，大量高温有毒烟气迅速蔓延，人员疏散救援难度大，危害极大，有效抑制火灾发展、控制烟气蔓延，建立可靠的人员安全疏散策略，是减小火灾事故损失的重要途径之一。本项目以隧道纵向通风作用下的火灾通风物理模型试验为基础，结合理论分析、数值模拟和现场实测数据分析等研究手段，分析隧道纵向通风共同作用下的火羽流与顶棚射流行为特性、火灾烟气输运特性，研究不同纵向通风设计参数影响下，隧道火灾烟气输运特征参数的变化规律，提出纵向通风作用下的火灾烟气控制模式；建立基于纵向通风作用火灾烟气输运特性的，火灾上游与下游区段的人车混合可用安全疏散时间随机模型，分析公路隧道火灾人车疏散特征，提出基于可靠度的公路隧道火灾通风控制模式与火灾环境下人车混合安全疏散设计方法，研究成果预期可以进一步提高隧道运营安全管理水平，减小火灾损失，为公路隧道隧道火灾烟气控制与防灾救援预案的制定提供理论依据。</t>
  </si>
  <si>
    <t>水与动荷载是含软弱结构面岩体稳定的重要影响因素，岩质边坡常因水-动荷载耦合作用失稳，如降雨-爆破作用。本课题以揭示水-动荷载耦合作用软弱结构面抗剪阻力劣化机理为目标，拟以室内试验、现场试验、数值模拟，结合理论分析的方法研究动荷载影响下充填物的动力水蚀作用、不同含水率时动荷载要素导致软弱结构面抗剪阻力的劣化规律、不同动荷载要素时含水率导致软弱结构面抗剪阻力的劣化规律、软弱结构面抗剪阻力劣化与动荷载能量损失的关系、水-动荷载耦合作用下软弱结构面抗剪阻力主控因素、水-动荷载耦合作用下软弱结构面抗剪阻力估算方法，最终从宏观上得到水-动荷载耦合作用下软弱结构面抗剪阻力劣化规律，从细观上揭示水-动荷载耦合作用导致软弱结构面抗剪阻力劣化的细观机理，以及抗剪阻力劣化的能量机制，建立评价水与动荷载双重因素影响下软弱结构面抗剪阻力的估算公式。该课题研究成果将有助于指导含软弱结构面岩体工程设计与施工。</t>
  </si>
  <si>
    <t>全断面隧道掘进机（TBM）是开掘各类岩石隧道的关键装备。本项目针对TBM在高硬地质下常遇的“掘不动、掘不快”瓶颈问题，提出波纹式刀盘结构，研究其临空破岩细观机理和流床出碴宏观特性，提高TBM破岩和出碴效率。构建基于颗粒簇/颗粒块技术的等效多晶质岩石材料模型和具有复杂多面体棱角形貌的岩碴模型，为建立破岩和出碴数值模型创造研究手段；构建波纹式布局的滚刀群临空破岩离散元数值模型并试验验证，研究颗粒孔隙度配位数、链胞组构阶态、应力剪切带分布等细观指标的变化规律，揭示波纹式刀盘平斜临空组合破岩细观机理，为滚刀布局设计提供理论依据；构建波纹式刀盘流床出碴离散元数值模型并试验验证，研究波纹结构、刀盘转速、出碴口结构等参数对岩碴流场、出碴率、出碴稳定性等宏观指标的影响规律，为盘面结构优化设计提供理论依据。本研究将突破TBM波纹式刀盘破岩和出碴理论等基础问题，为设计“破岩高效、出碴顺畅”的波纹式刀盘提供理论基础和技术支撑。</t>
  </si>
  <si>
    <t>车辆电动化、网联化、智能化、共享化正重塑汽车行业格局，应急辅助、部分驾驶辅助、组合驾驶辅助、有条件自动驾驶、高度自动驾驶、完全自动驾驶等多层级驾驶自动化车辆将共同涌上道路，组成新型混行异构交通流。如何构建新型混行异构交通流微观模型，准确解析时空基本特性和流体可靠性，是亟待解决的问题。本项目拟针对多层级驾驶自动化环境下混行交通流跟驰与换道过程中的行为特点、需求差异和安全可靠性展开研究。基于驾驶自动化系统层级对车辆微观交通行为的影响认知，提出跟驰过程反馈控制策略及换道过程诱导与优化方法，构建面向系统效率提升的连续交通流跟驰模型，以及考虑流体稳定性优化的换道模型。在此基础上，设计混行异构交通流仿真算法、标定仿真环境，研究分流、合流、交织等典型场景的交通流基本特征及可靠性。项目的研究成果为量化评估驾驶自动化技术对交通流运行的影响提供理论依据。</t>
  </si>
  <si>
    <t>本项目基于接触约束，提出一种新的柔性机械臂主动柔顺控制方法。该方法以实现高精度的接触力为目标控制，从“接触力的描述→动力学模型的建立→控制方法的提出→仿真与实验验证”的使能视角出发，结合假设模态离散方法与拉格朗日建模方法，利用Udwadia-Kalaba方法建立具有接触约束的柔性机械臂动力学解析模型；针对柔性机械臂动力学模型中接触约束力和控制输入耦合的问题，对接触约束力模型进行解耦，对机械臂的不确定性因素进行建模；基于解析、解耦模型，利用能量守恒约束，采用伺服约束跟随控制理论，为柔性机械臂设计力控制器；利用MATLAB软件，对提出的动力学建模方法和柔顺控制方法进行数值仿真，验证方法的可行性；基于单自由度柔性机械臂实验平台，对提出的控制方法进行实验验证。本项目旨在为具有不确定性的柔性机械臂，提出一种高精度和强鲁棒性的柔顺控制方法。</t>
  </si>
  <si>
    <t>拉索是斜拉桥、悬索桥等索类桥梁的关键承重构件，其表面一旦出现损伤，极易引发拉索内部钢丝锈蚀、锈断等严重病害，及时发现拉索表面损伤并对其进行修复，能有效防止拉索向严重病害发展，避免拉索严重病害造成巨额维修费用和桥梁安全隐患，对于提高桥梁的经济性和安全性具有重要意义。针对当前以图像检测为主要手段的桥梁拉索表面损伤检测技术存在的检测手段单一、表面损伤检测信息不足以及检测结果容易出现误判等问题，提出了一种基于图像与三维点云数据融合的拉索表面损伤检测技术。通过研究拉索透视成像尺寸失真与倾斜测距表面深度失真的校正方法、拉索图像和三维点云数据的全向拼接方法以及基于数据融合的拉索表面损伤识别与测量方法，突破拉索表面损伤三维检测关键技术，解决拉索表面损伤在视觉透视成像中难以精确测量、缺乏深度信息以及表面损伤识别不准等技术问题，实现桥梁拉索表面损伤准确识别与精确测量，为索类桥梁的养护与管理提供技术支撑。</t>
  </si>
  <si>
    <t>针对采用子弹头型刀具的多刀旋转冲击破岩类装备（如悬臂式掘进机、铣刨机）在硬岩地质或硬质混凝土作业时常遇的“掘不动”瓶颈问题，依托申请者提出的振动冲击破岩装置发明专利及其高效破岩方法，以期提高硬岩及混凝土破岩效率。研究颗粒簇、颗粒和粘结键细观参数对岩石宏观力学性质的影响规律，构建基于颗粒簇算法的硬岩离散元数值模型；构建子弹头型刀具振动冲击复合破岩数值模型，研究振动冲击作用下的裂纹萌生扩展、破坏成碴机制和动态载荷行为，揭示振动冲击复合破岩机理；研究工作参数对破岩载荷和效率的影响规律。本研究聚焦硬岩振动冲击复合破岩过程及其载荷特性基础问题，为设计硬岩高效振动冲击旋转铣削破岩装置提供基础理论和技术支撑。</t>
  </si>
  <si>
    <t>水源水中过剩的磷元素，是造成水体富营养化的直接诱因，进而导致藻类滋生、水生态环境恶化。长期以来除磷一直都是原水治理的研究热点，吸附除磷较之化学沉淀、生物法等，拥有可循环再生的优势，同时随着金属基吸附剂的开发，基于金属离子与磷酸根的强烈吸引作用，吸附除磷的能力也大幅提升。但是对于水体中低浓度磷元素的快速响应与捕捉却一直是研究的瓶颈。以往为了提升吸附剂的效果，经常通过增加吸附材料比表面积或者通过选择对磷有更强吸引能力的金属元素来实现，很少有研究关注吸附剂化学电子结构变化对磷的吸附作用影响。本研究旨在通过改变金属基电子价态，金属与配体之间的不饱和配位结构，吸附材料配位中出现的缺陷等，增加金属基吸附剂的吸附位点，进一步强化比表面积优化的吸附效果。同时，通过3D宏观材料的构建，保证吸附剂良好机械性能，不仅拓展了应用范围并且回收简单，还可以通过纳米颗粒流化床设计探讨实际工程应用中的磷吸附效能。</t>
  </si>
  <si>
    <t>传统固坡方法随着石材风化和混凝土老化，加之坡面土体遇水发生湿陷或膨胀，原有结构的防护效果逐渐削弱；另外，传统方法中多采用全封闭防护措施，破坏了植被的生长环境，使得原有生态系统难以恢复。为此本项目提出利用斜坡毛细屏障防渗的固坡技术，并对斜坡毛细屏障的水力效应和固坡机理进行研究。通过室内试验确定细粒土和粗粒土的物理力学参数与土-水特征参数，确定合适的毛细屏障带材料及铺设厚度。在此基础上，开展现场原型试验，观测裸土坡和铺设毛细屏障两种工况下斜坡土层剖面的含水率和吸力变化。分析毛细屏障防渗体系对边坡水分场和吸力场影响的水力效应，并用观测结果对其进行验证；利用非饱和强度理论分析边坡稳定性变化。以毛细屏障带的储水量、导流长度及边坡稳定性为控制量，反演边坡坡度、坡长、细粒土及粗粒土层的颗粒级配，为该防渗体系下的人工边坡设计提供关键技术参数。本项目的研究成果将为土质边坡的加固提供新的理论依据和技术支撑。</t>
  </si>
  <si>
    <t>疏排桩-鱼腹梁支护体系作为一种新型绿色支护技术在基坑工程中逐渐推广运用。目前对疏排桩-鱼腹梁支护体系的研究主要局限于案例分析，对疏排桩-鱼腹梁支护体系的受力变形特性、疏排桩所受土压力的取值方法和鱼腹梁结构内力计算方法还有待改进和完善。针对以上问题，本项目采用模型试验、数值模拟和现场实测的方法研究黄土地区疏排桩-鱼腹梁支护体系变形特性和受力特征，并将其与采用常规疏排桩-内支撑做围护体系的基坑进行对比分析；研究鱼腹梁在预应力大小不同时，桩后土体应力状态的变化及其对桩间土体土拱效应的影响，给出疏排桩-鱼腹梁支护体系桩后土体土压力取值计算方法。根据疏排桩在不同受力状态下土压力的变化规律，结合预应力鱼腹梁支撑结构变形特性，完善预应力鱼腹梁支护体系受力计算方法。研究成果对推动我国基坑工程装配式绿色支护技术的进步和发展具有重要的意义。</t>
  </si>
  <si>
    <t>土遗址是一类以土为主要原材料的古遗址，大量遗存于我国西北地区，土的工程特性决定了土遗址的脆弱性，开展科学保护迫在眉睫。西北地区冬季普遍存在降雪，积雪的融冻过程会对土遗址产生严重破坏，已成为西北地区土遗址劣化的主要原因之一。本项目拟以陕西省榆林市明长城建安堡北墙为原型，制备大比例尺（1:5）物理模型，通过人为设定气象条件和降雪量模拟真实环境，实现物理模型在拟真实环境下的模拟试验。通过试验研究和理论分析，明确积雪融冻过程中温度和湿度在土遗址内部的传导机制，构建土遗址内部温度场和湿度场的时空演化模型；采用现代无损测试手段定量描述积雪融冻作用下土遗址表面风化侵蚀情况，借助微观测试技术分析土样微观结构的变化，建立积雪融冻作用下土遗址表面风化侵蚀与土样微观结构的联系；揭示积雪融冻作用下土遗址土体相关性能的变化规律，探明积雪融冻作用下土遗址劣化过程及机理，为科学开展土遗址保护提供理论支撑。</t>
  </si>
  <si>
    <t>冷弯薄壁型钢组合楼盖是由冷弯薄壁型钢梁和轻质楼板形成的共同受力、协同变形的组合结构。以工业废弃物—脱硫石膏为原材料制备石膏基自流平砂浆作为楼面板，施工方便，舒适性佳，既实现变废为宝，又符合我国绿色建筑发展要求。楼盖开洞会破坏结构的连续性，对结构的受力性能有较大影响，相关研究尚未开展。本项目采用拟静力试验研究、有限元数值模拟和理论分析相结合的方法，研究不同加载方向、楼板类型、开洞尺寸及开洞位置的楼盖面内和面外的受力性能及工作机理，揭示楼盖洞口处的破坏特征，建立并验证精细化弹塑性分析模型和正交各向异性板肋体系力学模型，提出开洞组合楼盖抗弯承载力和抗弯刚度计算理论，以及面内承载力和面内刚度计算方法，提出楼盖开洞率设计限值以及洞口加固的构造措施。本项目研究成果是对冷弯薄壁型钢结构体系中组合楼盖设计方法的完善和发展，可为完善多层冷弯型钢住宅技术标准提供科学依据，为该体系的广泛应用奠定理论基础。</t>
  </si>
  <si>
    <t>高地应力层状软岩隧道施工常常发生大变形，造成支护变形侵限、喷射混凝土开裂剥落、钢架扭曲断裂、二次衬砌开裂掉块甚至垮塌，导致工期延误、费用剧增、安全失控。本项目拟以隧道工程为背景，揭示高地应力层状软岩隧道大变形灾变机制，隶清不同应力状态下层状软岩的破坏模式。研究方法拟以理论与试验并重，通过室内试验、现场试验和3D打印技术等，分析软岩物理力学特性，探索其与隧道大变形的相关性；开展隧道力学特性现场测试，分析隧道大变形规律和结构力学状态，揭示隧道大变形机理；结合现场试验和测试结果，采用流变理论，利用FLAC3D等软件，模拟不同地应力水平、开挖方法和支护条件下隧道大变形演化机制，建立隧道大变形分级标准；通过数值模拟和现场试验，研究不同开挖方法、支护方式对隧道变形的控制效果和规律，提出隧道大变形的控制方法。研究成果可为高地应力软岩隧道大变形防控提供重要的理论和技术支撑。</t>
  </si>
  <si>
    <t>针对我国快速城市化所导致的下垫面及城市景观三维方向的急剧变化，影响城市空间细颗粒物（PM2.5）不断聚集的现象。本项申请以西安市高密度环境的绿地-建筑三维景观格局为研究对象，以降减细颗粒物（PM2.5）质量浓度为目标。沿着“微尺度（单体建筑）→城市尺度（居民区类组团空间）→中尺度（城市区域尺度）”研究主线，采用遥感技术，GIS系统，现场实测以及WRF-CMAQ-CFD嵌套式仿真模拟等方法，分析不同气象条件下、不同建筑空间形态和不同绿地三维景观格局的热-风环境对细颗粒物（PM2.5）质量浓度扩散影响的情况，总结其指标/指数与细颗粒物（PM2.5）浓度的相关性，提出符合功能布局、规划布局、三维格局以及够降减细颗粒（PM2.5）物质量浓度的城市绿地-建筑三维景观格局的设计体系和阈值。为城市景观规划设计的主观定性理论基础，提供更具科学性和可操性的定量化设计参数。</t>
  </si>
  <si>
    <t>高温超导材料由于载流能力高和交流损耗低等优点广泛应用于超导电缆、超导电机和超导储能系统等强电应用领域。处于高磁场中的超导储能系统在充电或放电过程中电流和磁场会一直变化，这会引起线圈内部的循环应力。高温超导材料疲劳损伤引起电磁性能退化是制约系统的稳定性和安全服役寿命的关键科学问题。本项目针对高温超导复合带材疲劳损伤引起的磁通钉扎效应变化及其对电磁性能的影响规律展开理论和实验研究。具体研究内容分为以下三部分：(1)揭示循环荷载对高温超导材料微缺陷演化和亚临界裂纹扩展的影响规律；(2)建立疲劳损伤对高温超导复合带材磁通钉扎效应和临界电流影响规律的数值模型；(3)研究疲劳损伤对高温超导复合带材磁通运动和磁热耦合行为的影响。本项目的研究成果对高温超导材料在多物理场下的疲劳损伤行为和电磁性能的变化规律提供理论分析基础和重要的参考依据。</t>
  </si>
  <si>
    <t>混杂纤维复合材料薄壁结构在提升汽车轻量化效果、碰撞安全性能及降低材料成本方面展示出极大的优势。本项目拟根据混杂纤维复合料的基础力学特性，制定其薄壁结构压溃试验方案；根据其压溃变形模式，建立压溃理论模型，并阐明其能量吸收机制；建立能够准确描述其复杂变形模式的多尺度数值仿真模型，进一步从数值仿真的角度揭示和量化能量吸收机制，并揭示各微观特征对其宏观结构性能的影响机制；在此基础上，建立耐撞性能综合评价模型，并结合正交试验设计方法对其碰撞安全性能进行高效优化匹配。该基础性研究能够为混杂纤维复合材料薄壁结构耐撞性设计提供了一套高效、可靠的技术手段，对深入拓展该混杂纤维复合材料在汽车工业中的应用范围具有积极的科学意义和重要的工程价值。</t>
  </si>
  <si>
    <t>为提升插电式混合动力公交客车的经济性而过度使用电池电能会增大电池的放电深度并加速其寿命衰减，为使节能与保护电池这对冲突目标的综合效益最大化，在行程终了使电池达到最优的放电深度（ODD）成为了关键。针对在固定公交线路行驶的自动驾驶插电式混合动力客车，如何利用网联信息进行速度规划与能量分配的协同控制，使电池在行程结束达到ODD，对于提升整车安全性和经济性至关重要。为此，本项目首先构建公交线路工况、动力系统和电池老化等关键模型；其次，利用庞特里亚金原理辨识电池在整个行程的ODD；在此基础上，利用网联信息进行滚动时域内的车速预测及电池荷电状态的实时规划，将全局优化目标转化为滚动时域的局部目标；最后，在滚动时域内协同优化自动驾驶混合动力公交客车的安全性、能耗经济性和电池寿命，实现速度规划、能量分配和电池保护的多目标协同优化，从而为开发高性能的自动驾驶新能源汽车提供理论及技术支撑。</t>
  </si>
  <si>
    <t>半挥发性有机物(SVOCs)作为添加剂被普遍用于日常生活用品中，因此它们广泛存在于室内环境中，并通过多重暴露途径进入人体。由于SVOCs具有内分泌干扰毒性，所以准确评估SVOCs的人体暴露水平十分重要。而受制于SVOCs在源散发和室内环境归趋方面的诸多不确定性，SVOCs的情景式暴露评估目前尚不成熟。为填补相关理论知识空白，本研究拟通过真实室内环境实验和可控条件实验舱实验相结合的手段研究：(1)SVOCs在空气-PM2.5间分配状态及其影响因素；(2) SVOCs从源材料至表面降尘的直接传输途径及其影响因素；(3)情景式暴露评估中应用蒙特卡洛仿真模拟时的约束条件。综合研究结果提出合理的构建SVOCs情景式暴露评估的策略。研究成果对于理解SVOCs在室内环境中的归趋机制、保护我国人民群众公共健康具有重要意义。</t>
  </si>
  <si>
    <t>本项目基于深度学习，对图像特征建模及提取算法开展深入研究，旨在解决非约束条件下图像识别难度大这一瓶颈问题。包括：1）研究非约束条件下光照补偿空间光照成分的多维可分性和空间统一性，构建没有负效应的光照补偿空间模型；2）研究神经感知模型与分层特征模型的关联性并进行特征选择学习，提出基于协作感知和注意机制的优化特征提取算法；3）基于深度学习网络研究神经感知的深度特征，提出具有监督机制的深度学习网络及网络快速优化训练算法；4）研究非约束条件下图像特征的低秩稀疏分布特性，提出低秩稀疏子空间联合快速分离恢复算法。预期成果将在非理想真实场景中实现更加稳定、快速、准确的图像识别，解决了图像处理、模式识别、人工智能方向基础理论核心科学问题，可在智能安防、工业自动化、智慧农业、信息检索、智能交通、社交网络、金融安全、军事国防等领域得到广泛应用。</t>
  </si>
  <si>
    <t>长大桥隧交通活动是交通目标的时空移动过程，借助建设期布设的多相机大范围视频监控系统，获得这一过程的完整精确描述，对长大桥隧交通运行优化与主动安全防控、交通安全态势分析与可视化、交通风险识别预警与消减干预、交通应急分析评估与处置等具有重要的意义和价值。本申请项目通过相机空间自动标定与时间同步校准，构建描述长大桥隧交通目标静态属性及大范围动态运动的实时时空重构图（本项目简称时空图），对交通目标进行微观意义的刻画，并通过时空图分析，完成对长大桥隧大范围交通场景的深层次理解、分析与处理。通过本项目的研究，将建立大范围多相机联动的长大桥隧交通场景分析感知机制，在能为长大桥隧交通视频深层次挖掘和大数据分析提供应用基础的同时，形成一整套面向长大隧道交通监控系统的交通目标时空信息实时重建技术框架和实用技术。</t>
  </si>
  <si>
    <t>本项目拟通过对LA-ICP-MS仪器激光能量密度、剥蚀频率、He气流速以及质谱仪RF功率、采样深度、载气（Ar气）流速等主要工作参数进行调试优化，从而获得仪器最优的工作参数组合，建立可靠的磁铁矿和硫化物LA-ICP-MS原位微量元素分析方法。使用建立的LA-ICP-MS原位微量元素分析方法对铜厂铜-铁矿床不同类型矿石中磁铁矿和黄铁矿样品进行分析测试，通过其地球化学特征探讨不同阶段成矿流体性质，进一步深入探讨铜厂铜-铁矿床成因，并对其形成过程进行精细刻画。</t>
  </si>
  <si>
    <t>已往研究认为大多数斑岩矿床的成矿流体为氧化性流体，Cu 在高盐度液相中主要以Cl的络合物形式进行搬运，然而越来越多证据显示部分斑岩矿床发育富CH4流体（CH4&gt;&gt;CO2），其中还原性的CH4对Cu在流体中迁移过程的影响目前仍不明确。已有研究证实，青海赛什塘铜矿发育近端斑岩-矽卡岩型、远端矽卡岩型及热液脉型成矿系统，成矿流体为NaCl-H2O-CH4 ± CO2体系，是解决上述问题理想的研究对象。本项目拟在详细的蚀变及矿化分带基础上，针对流体运移方向上产出的不同矿化类型矿石中的黄铜矿，建立Cu、S同位素分带剖面，与传统的流体包裹体显微测温、激光拉曼分析有机结合，综合约束富CH4流体中Cu的运移方式。本研究将为深入理解富CH4流体相关斑岩矿床的成矿过程提供科学依据，为秦昆结合部同类矿床的成矿规律研究及找矿评价提供理论参考。</t>
  </si>
  <si>
    <t>锡与铜具有不同的成矿专属性和地球化学性质迥异的成矿系统，斑岩铜矿中罕见有锡共生产出，而斑岩锡矿中却常共生有铜产出，如南美秘鲁的San Rafael斑岩锡铜矿床，但是此类斑岩矿床形成过程和成矿机理尚不明确。江西会昌岩背锡矿床是罕见含铜的斑岩锡矿床，是回答上述科学问题的理想研究对象。本项目以岩背锡矿床为研究对象，在详细查明成矿阶段和矿物组合的基础上，开展各成矿阶段石英和锡石流体包裹体、锡石和黄铜矿矿物微区、锡石Sn同位素和黄铜矿Fe同位素研究，旨在确定成矿热液体演化轨迹，厘定锡铜共生成矿记录和过程，查明成矿机制，并建立矿床模型，揭示锡铜共生成矿机理。该项研究的开展不仅为深入理解这类锡铜共生成矿作用，约束锡和铜在热液中的行为特点提供重要的科学依据，而且将深化矿区成矿规律认识，助推找矿勘查取得突破奠定坚实的基础.</t>
  </si>
  <si>
    <t>本项目的研究工作将阐明华南福建北东部晚白垩世早期含晶洞高硅花岗岩和火山-侵入杂岩的形成时代、成因类型、源区特征和岩浆演化过程，建立中性侵入岩、酸性火山岩和含晶洞高硅花岗岩的成因联系，识别与酸性火山岩和高硅花岗岩成分互补的堆晶花岗岩，厘定酸性火山岩和高硅花岗岩形成过程中富硅熔体分异机制，反演火山-侵入杂岩及含晶洞高硅花岗岩形成的机制和诱发岩浆形成的地球动力学机制，揭示大陆中-上地壳成分及结构不均一性的形成机制。</t>
  </si>
  <si>
    <t>鄂尔多斯盆地低渗透油藏储量巨大，目前绝大部分油藏均进行了大规模地注水开发。但是油藏注水开发之后，产生了剩余油饱和度高、采收率低、水驱之后CO2驱开发效果差、水阻效应严重等难题。为针对性地解决上述弊端，本课题拟提出使用活性碳化水驱技术来提高原油采收率。首先，运用室内实验筛选具有优异性能的表面活性剂，研究活性碳化水注入方式、段塞大小等因素对其提高采收率的影响规律；然后，利用核磁共振岩心驱替和可视化微观模型相结合从宏观和微观两个角度，探究活性碳化水驱对水阻效应的影响机制及其提高采收率的微观机理，运用CO2传质理论数学模型和相关实验数据相结合，揭示活性碳化水中CO2从水相向油相传质机理；最后，利用油藏数值模拟软件和实际油藏模型对其进行优化研究，进而获得活性碳化水驱一整套油田施工设计方案。因此，本课题对提高低渗透油藏采收率以保障国家石油安全具有重要的科学意义，对活性碳化水驱技术现场应用具有重要工程实际意义。</t>
  </si>
  <si>
    <t>纳米金颗粒（包括金的纳米颗粒与含金矿物纳米颗粒）的研究有助于理解自然界中金的赋存、再分配、迁移和沉淀机制。然而，前人研究多集中于中-低温成矿环境（如浅成热液型、卡林型和次生富集型金矿床）。斑岩铜（金）成矿体系是上地壳中重要的“金储藏室”，经历了高温到中低温的演化并形成蚀变分带模式，是研究从高温到中低温过程下纳米金颗粒特征、变化及其成因机制的理想对象。本项目拟选择铜陵冬瓜山铜（金）矿床，利用流场场流分离耦合等离子质谱（FFFF-ICP-MS）与配备X射线能谱的透射电镜（EDS-TEM），在纳米尺度下（1-100nm），查明不同含矿蚀变带（主要为钾化带、石英绢云母化带和青磐岩化带）矿石中纳米金颗粒的特征变化（包括种类、大小、形状、结构、成分和聚合关系）及其成因机制。同时，结合微米尺度光学显微镜观测和宏观尺度金的地球化学分布研究，探讨斑岩铜（金）成矿体系下金的赋存、再分配和迁移沉淀机制。</t>
  </si>
  <si>
    <t>洋盆俯冲过程中必然在上盘留下相应的地质记录，如岩浆活动、沉积作用、变质作用和构造变形等。不同构造环境下形成的沉积地层会有不同的岩石组合、物源性质和地球化学特征；同样，不同构造环境下形成的岩浆岩亦有不同的岩石组合、岩石成因和地球化学特征。反之，同时期的沉积记录和岩浆活动可以反演一个地区的大地构造背景和构造演化过程。本项目聚焦伊犁地块北缘早古生代末-晚古生代早期的岩浆活动空白期，以新识别出的早-中泥盆世岩浆岩为研究对象，以岩相学、岩石地球化学、全岩Sr-Nd同位素地球化学、锆石U-Pb年代学及Hf同位素研究为基础，确定岩浆岩形成时代，查明岩石成因和大地构造背景，结合同时期沉积记录，约束伊犁地块北缘晚古生代早期构造属性和演化过程，探讨哈萨克斯坦山弯构造南翼泥盆纪岛弧带（DVB）的向东延伸情况以及准噶尔洋在该时期的向南俯冲机制，为哈萨克斯坦山弯构造晚古生代早期演化过程提供约束。</t>
  </si>
  <si>
    <t>目前认为赋含大型铜镍硫化物矿床的镁铁-超镁铁质岩体多形成于板内拉张或地幔柱环境中，而汇聚型板块边界的镁铁-超镁铁质岩体往往含矿性较差，可能与二者地幔源区性质的差异有关。扬子地块北缘新元古代汉南杂岩带中发育有赋含铜镍硫化物矿化的望江山层状岩体，被认为形成于俯冲环境中。本次项目以望江山层状岩体为对象，研究其矿物成分、全岩主量和微量元素探讨地幔源区的物质组成；通过全岩主、微量元素之间的比值计算母岩浆的氧化还原状态；通过岩石和矿石Cu、Ni和PGE反演母岩浆的相应元素含量。在此基础上，讨论对流地幔加入对来自岩石圈地幔的镁铁-超镁铁质岩体铜镍硫化物矿床成矿潜力的影响。</t>
  </si>
  <si>
    <t>北秦岭构造带是秦岭造山带的重要组成部分，出露许多中酸性小岩体，且这些小岩体与钼多金属矿床在成因上具有密切联系，但中酸性小岩体的岩浆属性和成矿作用尚不清晰。本申请拟以该带出露的中酸性小岩体和与其相关的钼多金属矿床（如桃官坪钼矿床）为主要研究对象，通过锆石U-Pb年代学、全岩主微量、矿物地球化学和Lu-Hf同位素，探究成矿小岩体的岩浆属性及其与区域大岩基的关系。同时，选取该带代表性钼多金属矿床进行典型矿床解剖，通过成矿期次、流体包裹体和辉钼矿Re-Os定年，明确其成矿过程和成因类型。结合区域地质特征和本申请的研究认识，总结该区的岩浆-构造-成矿规律，并建立小岩体的成矿预测模型，为后期的矿产勘查提供建议。</t>
  </si>
  <si>
    <t>项目围绕钛、镁和铝合金苛刻条件下服役过程中表面稳定性开展基础研究，明确失效过程和机理，以此为基础为高强、耐磨、抗腐蚀膜层设计提供理论依据。围绕雷达用微弧氧化吸波涂层、铝合金导弹尾翼抗热烧蚀涂层、抗菌灭菌微弧氧化涂层等，开发微弧氧化功能涂层设计及制备技术及成套装备研制。面向航空航天等军工企业的零部件损伤，开展损伤件常压等离子和激光表面修复技术研究，加快技术在油田和船舶行业推广。同时，针对铝合金管体外壁，继续研发低成本的铁基非晶涂层，实现电厂大面积推广和应用。</t>
  </si>
  <si>
    <t>徐义库</t>
  </si>
  <si>
    <t>采用微观表征手段，获得沥青表面形貌、冰点以及疏水性等物化特性，研究沥青物化特性内在关联规律；分析凝液层微结构物性指标，建构沥青-凝液层物性相关模型；提出沥青材料多向冻粘强度精确表征方法，以毛细管附加压力理论为核心，建构基于沥青表面特性与凝液层物性的冻粘力学模型；采用分子动力学模拟软件分析凝液层形成过程，揭示多种条件作用下沥青冻粘强度形成机理。研究成果对于理解沥青冻粘机理、预测沥青冻粘力学行为、启示新型防冰沥青路面研发有重要意义。</t>
  </si>
  <si>
    <t>况栋梁</t>
  </si>
  <si>
    <t>本项目聚焦于交通运输、高端装备领域对复合材料、有色金属、耐磨/耐腐蚀材料的需求，基于材料设计理论，开展Al基、Ti基等金属基复合材料的微观结构构筑和先进制备技术研究，通过微纳米力学多尺度表征技术和数值模拟分析方法，针对复合材料服役行为和损伤机制进行系统研究，并围绕金属基复合材料使用性能瓶颈问题进行表面改性技术探索。首先针对铝、钛、镁等金属基复合材料的高强超轻的应用需求，从复合材料的体系选择、成分配比、组织优化和结构设计开展系统设计与仿真模拟，建立金属基复合材料多尺度、多层次设计系统，明确复合材料在设计过程中不同因素的影响规律，为复合材料的优化设计提供借鉴。其次，系统开展颗粒基、层状、三维复杂结构的铝、钛、镁基复合材料及零部件制备与加工技术研究，揭示工艺参数对复合材料微观结构与性能的影响规律，确定复合材料结构与性能优化的控制参数。最后针对钛、铝、镁基复合材料服役过程中的腐蚀、磨损、长寿命等问题，以及不断提出的特种功能化需求，系统开展材料表面的涂层及改性技术研究，并开发其工程化应用技术，提升其工程应用水平。</t>
  </si>
  <si>
    <t>袁战伟</t>
  </si>
  <si>
    <t>近年来我国公路里程和机动车保有量急速增加，道路在车辆荷载的频繁作用下内部积存了大量的机械振动能量，综合开发利用道路内部机械能的研究受到越来越多的关注。研究和开发BNT基无铅压电材料与路面材料一体化的压电聚合物环境友好型柔性复合材料，作为路用材料承担交通功能的同时，将在荷载作用下路面变形产生的机械能直接转化为电能，对产生的电能在道路系统中加以利用，则可以实现道路系统信息化、智能化的一体式发展目标，又可以很好地解决压电元件埋置到路面中时所引起的诸多危害，如对原路面结构损害大、造价高、施工复杂、能量收集困难等问题，同时还可以促进能源的二次利用，实现力、电、热等之间的协同效应，这对于推动BNT基无铅压电材料的实用化以及公路交通建设领域绿色能源的开发利用具有非常重要的社会意义和经济价值。</t>
  </si>
  <si>
    <t>金属镁及其合金具有比强度高、导热和电导性能好、阻尼减震与电磁屏蔽性能优良、易机械加工和易回收等诸多优点，已成为仅次于钢铁和铝的第三大金属工程材料。能耗高、污染严重、间歇生产环境条件差等是中国金属镁还原工业存在的最突出问题。传统的金属镁硅热还原都是采用常压下还原反应为基础计算镁蒸气压降低后的反应自由能变化，而事实上，反应在真空状态下进行的，SiO极易生成，而SiO又极易挥发，还原过程是硅原子扩散还是SiO挥发扩散，这对于金属镁还原机理解释至关重要，但一直没有引起研究着的足够重视。以上问题如果得到解决，电热耦合金属镁还原机理问题即可得到基本解决，活化能降低、加速硅原子迁移、加速还原的电化学效应等基本科学问题其中任意一项得到证实，都将为进一步完善和发明新的多场耦合金属镁还原工艺奠定科学基础。</t>
  </si>
  <si>
    <t>张文雪</t>
  </si>
  <si>
    <t>十九大报告提出要建设“交通强国”，快速推进高铁、公路、机场等基础设施发展进程。公路基础设施在促进城乡一体化建设、拉动经济增长方面作用明显，对其进行研究有利于推动我国“交通强国”建设稳步前行。在公路基础设施建设工程项目需求日益增大及工程项目由单项目管理转向多项目管理的背景下，学者们从风险识别、评价和管理等角度对公路基础设施建设工程项目风险进行相关研究，但综合考虑公路基础设施建设工程项目群风险的相关研究较少，风险间交互关系对项目群实施的影响未得到重视，难以为建设工程项目群成功实施提供依据和支撑。为解决上述问题</t>
  </si>
  <si>
    <t>缆索桥梁凭借其良好的受力特点和优异的跨越性能成为大跨度桥梁主力桥型。大跨度桥梁适宜采用“特定地点车辆荷载模型”的方法进行评估。而缆索构件作为结构中的主要受力构件，其腐蚀疲劳问题是影响大跨度桥梁运营安全的关键因素。目前镀锌铝合金钢丝凭借较好的耐腐蚀性得到广泛应用，但与之对应的耐腐蚀性及腐蚀发展规律研究仍显不足，不同腐蚀介质扩散路径造成的钢丝腐蚀进程差异及钢丝微动磨损对疲劳破坏产生的影响尚不明确。针对大跨度桥梁缆索构件服役性能评估的不足，基于公路交通荷载调查数据，建立具有车辆荷载宏观特征且考虑车辆参数相关性的高真实度交通流模型，通过试验获得高强镀锌铝合金钢丝构件腐蚀缺陷发展规律，明确缆索构件失效历程及各阶段失效理论，建立运营阶段在役镀锌铝合金钢丝缆索构件评估方法。实现融合区域交通荷载参数相关性，考虑断面腐蚀差异性及微动损伤影响的缆索构件安全性及疲劳可靠性评估及优化。</t>
  </si>
  <si>
    <t>建筑垃圾再生料应用于道路工程建设，是实现其最大程度资源化利用的一个有效途径，是发展绿色低碳交通的重要举措。但建筑垃圾成分复杂、骨料强度低，在交通荷载与外部环境长期反复作用下，其内部状态特征（温度场、湿度场、变形）会随之改变，进而影响路堤沉降与行车安全，因此，建筑垃圾再生料路堤内部状态演化及长期变形规律的研究是十分重要的课题。本项目以建筑垃圾再生料试验段路堤内部状态为研究对象，采用室内试验、现场试验和理论分析等方法，系统研究再生料基本物理力学特性；揭示再生料路堤内部温度对湿度的牵引关系及湿度对路堤长期变形的影响规律；建立再生料路堤长期变形计算模型；给出不同路堤断面形式的长期变形控制标准。项目研究成果有助于提高我国建筑垃圾路堤建设与长期监控预警能力，对建立符合岩土工程实践的建筑垃圾再生料路堤安全高效运营具有重要的理论价值与工程实践意义。</t>
  </si>
  <si>
    <t>特殊地质条件下的公路路基沉降变形的准确预测是确保路面结构稳定性的关键环节。本项目通过 采用主成分 分析 法 以及 K S 假设检验的方法对 影响公路路基沉降的影响 因子的权重分配进行研究分析，并总结公路路基沉降速率的时空发展态势；最后利用数据挖掘的 方法 揭示主要影响因子与公路路基沉降 的耦合非线性关系。预期可以提出 基于众源数据驱动的特殊 地质条件下公路路基沉降预测模型，总结 不同影响因素对公路路基沉降的影响 程度以及公路路基沉降 速率的特征曲线，为 控制路基变形以及提高路面结构稳定性提供最佳处理 时机，给出一定建议。</t>
  </si>
  <si>
    <t>在役悬索桥受运营期循环交变荷载(如风及车流)、自然灾害(如台风)及环境侵蚀等因素的影响，构件因出现损伤、开裂等病害而导致功能失效或性能退化的现象时有发生，这将严重威胁桥梁结构的耐久性及安全性。针对运营期内悬索桥因过度纵向振动引发的伸缩缝磨损失效及吊索开裂损伤等问题，以运营及极端风荷载精细重构下悬索桥的纵向振动特性分析为核心，以基于机构运动机理及时变退化进程的构件(伸缩缝及吊索)寿命评估为过程，以悬索桥纵向约束体系的最优化设计为目的，开展运营及极端风荷载作用下悬索桥纵向服役性能评估及减振优化研究。通过开展分析平台研发-悬索桥纵向振动分析-构件寿命评估-纵向约束体系最优化设计这一系列研究，实现悬索桥纵向服役性能评估及减振优化的研究，为相关成果在悬索桥结构设计及维养中的顺利应用奠定基础。</t>
  </si>
  <si>
    <t>当前裂隙型隧道地质实体建模方法普遍存在难以处理复杂裂隙网络和复杂块体、几何计算冗余、存储量大、无法描述尖角和短边等问题。本项目拟采用微分几何、计算几何和组合拓扑学有关方法，研究并提出基于三维块体切割分析的地质实体建模方法，开发并完善计算程序。研究多源探测数据融合的岩体结构面辨识及表征方法；根据多源数据和建模特点，研究隧道自动建模技术；在此基础上，为实现地质实体建模与科学计算分析的有机融合，以压力交换函数为纽带，推导Darcy流和裂隙Forchheimer流有限体积的数值格式，实现考虑复杂裂隙网络的高水头岩质隧道渗流分析。所提出的建模算法有望显著提高地质建模的几何分析处理水平，推动裂隙岩体渗流分析水平的提高，促进隧道工程有关的数值仿真模拟、GIS和BIM等研究领域的发展。</t>
  </si>
  <si>
    <t>整体桥即采用整体式桥台的无伸缩缝桥梁，在我国新桥建设和旧桥加固改造中有着广泛的应用前景。整体桥不仅具有更高的结构整体性及抵抗地震等自然灾害的能力，而且具有全寿命周期运营维护方面的巨大成本优势。但是，整体桥中桥梁上部结构在温度作用下的涨缩将直接作用于桥台及台后土，长期循环位移可能引起台后土强度与刚度不同程度的弱化，并进一步导致其不均匀沉降及桥头跳车现象，地震时亦可能导致桥台的失稳，给桥梁运营安全带来了一定挑战。本项目拟采用多尺度数值模拟与理论分析相结合的方法，从微观尺度分析整体式桥台后土在温度作用下的长期循环力学行为，定量分析颗粒运动演变对土体宏观力学性能的影响，并建立关联理论；通过大尺度边值问题数值分析，揭示长期循环位移下台后土的劣化机理，并结合台后土宏、微观关联理论，形成整体式桥台的考虑竖向沉降和颗粒微观运动的台后土压力分布预测模型。研究成果可为整体桥的相关研究及推广应用做出一定贡献，推动桥梁结构体系创新和安全提升。</t>
  </si>
  <si>
    <t>为了有效减少车辆撞击桥梁结构带来的经济损失和人员伤亡，利用防撞构件充分吸收车辆的撞击能量，保障车辆及人员的安全，本项目提出一种基于脆性吸能方式的桥梁防撞结构方案，并设计脆性吸能桥梁防撞构件及其制备方案，将其应用于道路重点部位可以减少交通事故带来的损失。研究包含功能选材、结构选型、应用场景设定三方面内容：以材料级配、结构形式、冲击速度为试验研究参数，通过试验研究相关构件的破坏特点、分析不同形式和能量下结构的吸能特征；根据实验结果对不同参数条件对构件防撞吸能机理进行研究，并找出各参数对能量吸收的影响规律；最后提出不同应用场景（以道路行车速度为条件）下基于脆性吸能原理的桥梁防撞构件的设计方案。由于脆性吸能构件材料来源广泛且具有可回收性，由其制备的防撞构件具有很好的环境效应，且由于材料成本低廉，防撞效果优于传统防撞护栏，其具有广泛的应用市场。</t>
  </si>
  <si>
    <t>如何有效降低出租车驾驶员风险驾驶行为发生比例，是城市交通系统管理面临的重要挑战之一。开展安全教育和培训是驾驶行为管理的主要手段，但统一和灌输式的培训教育模式较难真正刺激驾驶员的实际需求，需要建立针对性和差异化的驾驶行为培训方法。项目将出租车驾驶员风险驾驶行为培训映射为个体特征导向下培训需求与供给模式的协同匹配问题，开展驾驶行为特征画像实现风险准确识别，借助强化理论研究主客观行为一致性约束下满足驾驶员个体特征的培训策略，进而构建以驾驶员个体特征和培训需求为输入、查找匹配培训策略的驾驶行为培训辞典，最终形成涵盖“个体特征-培训内容-培训时机-触达方式”完整链路的“千人千面”风险驾驶行为培训方法。项目研究成果为出租及网约车驾驶员安全驾驶培训提供理论和方法指导，为道路运输行业从业驾驶员继续教育提供模式借鉴，并为研究数据驱动下的驾驶行为培训方法体系提供一般性范式。</t>
  </si>
  <si>
    <t>随着国家运输安全管控工作的加强，危险货物 道路运输事故仍未得到根本控制。 由于 危险 货物 道路运输事故的复杂性、动态性及危险性，事故的关键致因辨识、多因素耦合作用表征以及 传播动力学机制 仍是该类事故研究中的基础科学问题。本项目面向遏制事态发展、实施精准管控的迫切需求， 综合运用多层网络理论、系统安全管理方法、网络动力学建模等手段，拟对固有危险源与人 车 环 管中不安全因素的耦合作用开展研究。主要研究内容包括：（ 1 ）提取 不同时段 事故致因因素间的 交互作用关系，建立危险货物道路运输事故致因 的 多层 时序网络 模型；（ 2 ）剖析多层时序事故致因网络的结构特性 辨识 危险 货物 与不安全因素耦合作用的 关键致因因素 3 建立危险货物道路运输事故致因多层 时序网络 的动力学模型，研究事故致因的传播扩散规律，提出事故 从风险状态到可控状态的 最优 防控 方案 。 项目是对事故致因理论与事故防控技术的进一步深化和发展，为提升危险货物道路运输事故 的 精准防控提供科学 支持。</t>
  </si>
  <si>
    <t>生物柴油颗粒物氧化特性的研究为颗粒捕集器的再生提供理论依据；颗粒物比表面积、孔隙率、孔径分布及氧化过程中变化规律的研究有助于深入了解颗粒物的氧化机理，为完善颗粒物的氧化模型提供理论指导，具有相当高的理论研究价值和工程指导意义。本项目主要研究(1)柴油机转速、负荷对生物柴油颗粒物的氧化特性、氧化动力学特性的影响，以及颗粒物氧化过程中氧化动力学参数的变化；(2)柴油机转速、负荷对生物柴油颗粒物比表面积、孔隙率的影响，分析颗粒物氧化特性与比表面积、孔隙率的关系，以及氧化过程中比表面积、孔隙率的变化规律；(3)柴油机转速、负荷对生物柴油颗粒物孔径分布的影响，分析颗粒物氧化特性与孔径分布的关系，以及氧化过程中孔径分布的变化规律；(4)基于生物柴油颗粒物氧化过程中比表面积、孔隙率、孔径分布的变化情况，完善现有的颗粒物氧化模型。</t>
  </si>
  <si>
    <t>增程式电动车是实现节能、减排的重要技术手段，也是未来汽车行业发展的主力。转子发动机具有体积小、质量轻、结构简单及功率密度大等优点，更适合作为增程式电动车的动力装置。 但由于转子发动机旋转活塞式的运动模式，使得缸内形成与转子运动同向的主流流场，且抑制了向燃烧室尾端的火焰传播，形成燃烧死区，恶化了发动机的油耗与排放。均质压燃是解决转子发动机燃烧死区、提高热效率及降低排放的有效技术手段。但转子发动机压缩比低，难以达到均质压燃所需要的缸内热氛围。因此，本项目提出采用氢气点燃诱导二甲醚可控压燃的燃烧模式来改善转子发动机的油耗与排放问题。通过进气腔直喷二甲醚，压缩腔直喷氢气，提高转子发动机的充气效率并消除进气道回火和压缩腔早燃；研究氢气/二甲醚双燃料转子发动机缸内射流与混合过程、湍流运动与混合气分布规律，湍流与混合气着火、火焰传播间的作用机理；利用二甲醚高十六烷值易压燃且存在低温氧化的特性，结合氢气易点燃且导热系数高的互补优点， 确定实现氢气点燃诱导二甲醚可控压燃转子发动机高效、稳定、低碳运行的燃料及燃烧控制策略，为提高转子发动机应用提供理论基础和数据支撑。</t>
  </si>
  <si>
    <t>针对道路施工用挖掘机斗齿服役寿命受限的问题，本项目提出基于稳定、可调、低成本的层流等离子体束对斗齿表面进行强化（淬火）处理的方法。本项目以关键科学问题“层流等离子体束作用下的斗齿表面强化机理如何” 和“淬火要素与斗齿表面强化效果的映射关系如何”为导向，采用“模拟仿真+理论分析+实验验证”相结合的方式，首先通过诊断层流等离子体束性能构建层流等离子体束有效数学模型，并理清层流等离子体束与斗齿的能量交互机制，从而建立有效的层流等离子体束作用下的斗齿仿真模型；然后基于仿真模型明确淬火要素对斗齿表面强化效果的影响规律及其耦合作用机制；最后探明淬火要素与斗齿表面强化效果的映射关系，揭示层流等离子体束作用下的斗齿表面强化机理，并开展实验验证机理的有效性。项目研究成果一方面为斗齿表面强化提供一种新的技术方法，另一方促进层流等离子体技术表面强化基础理论的发展，具有重要的理论研究意义和实际工程意义。</t>
  </si>
  <si>
    <t>本项目以工程机械大型结构件中高强钢板的折弯精确成形需求为导向，聚焦钢板折弯中的回弹问题，提出高强钢板热辅助多道次渐进折弯成形工艺方法，拟通过加热板材、施加压力、多道次渐进折弯使钢板在热力作用下提高其弯曲性能和成形精度。采用理论分析、数值模拟和实验验证的方法，分析热力作用下高强钢板的力学状态、应力应变演变，研究高强钢板热辅助多道次渐进折弯成形回弹机理；探索多道次渐进折弯整体成形随局部变形和加载路径的动态演化规律，建立局部变形与整体变形的动态映射关系模型；建立基于动态误差分析的高强钢板多道次渐进折弯成形精度控制模型，研究渐进折弯工艺过程中各工步工艺参数优化方法，形成高强钢板热辅助多道次渐进折弯工艺动态优化理论；完成本项目实验研究与理论、方法的验证与分析，以起重机U形承载吊臂渐进折弯为对象进行应用验证，为提升工程机械大型结构件高强钢板的折弯成形质量和性能提供理论基础与可行的技术方法。</t>
  </si>
  <si>
    <t>焊接工艺的特点使得焊接接头成为机械结构失效的重点区域，针对其存在影响安全使用的可靠性问题，需要定量分析焊接接头区域材料的力学性能和（残余）应力分布。由于传统的拉伸实验难以准确获得焊接接头局部材料的力学性能，本项目拟开发一种微/纳压痕实验与有限元反演分析相结合的局部结构材料力学性能获取技术，以获取焊接接头局部材料的力学性能参数，主要研究内容包括：(1) 完善关键机械结构局部材料力学性能测试系统平台，完成微米级压入实验测试平台的实验室标定和试验工作，对常规单一材料的力学性能微压痕实验方法进行标定；(2) 利用有限元反演分析与压入实验，分析试样材料力学参量对压痕轨迹的影响规律，通过载荷深度曲线计算获得材料的力学性能；(3) 测量实际复杂环境下焊接接头局部材料的力学性能，实验验证本方法的可行性与准确性，为架桥机关键机械结构的寿命预测及可靠性评价提供准确的数据，也为该系统平台的小型化和便携化提供依据。</t>
  </si>
  <si>
    <t>水是一种重要的资源，是所有生物生存所必需的，尽管地球上的水资源较为丰富，但人类所需的淡水资源却极为匮乏，研究表明，淡水资源仅占地球水资源总量的 3%，而大气中的水，包括雾和云，约占地球上淡水的 10%，因此，为了干旱地区更好的发展，利用新措施解决水资源短缺问题关系我国可持续发展的重大问题。基于此，本项目立足于解决干旱地区缺水问题，针对目前干旱地区降雨量少、地下水难于汲取等困境，从仿生材料合成、集雾成水机理入手，制备一种具有捕集雾滴并收集成水的 Janus 材料。该材料通过模拟聚多巴胺（PDA）复合涂层与豪猪鱼状表面的疏水结构，赋予材料良好的抗机械
损伤与抗紫外线性能，解决传统捕雾材料制备成本高、机械性能差、抗紫外线能力弱等问题。同时通过在陕北毛乌素沙地研究材料实际集雾成水性能，论证其解决陕北毛乌素沙地干旱的可行性，为解决干旱沙地缺水问题提供新的视角。</t>
  </si>
  <si>
    <t>本研究利用微生物-纳米铁-植物联合修复技术来修复铬污染土壤。筛选高效铬污染修复菌株，考察耐铬菌株对铬的耐受能力和吸附特性，并进行铬污染土壤的修复研究；在铬污染的土壤中投加纳米铁，通过分析纳米铁和对土壤微生物群落结构及多样性的影响，确定优选的纳米铁添加浓度；选育超累积植物，测定土壤中铬含量评估植物修复效果；采用微生物-纳米铁-植物联合修复技术对铬污染土壤进行修复研究，优化工艺参数，探索在微生物和纳米铁作用下植物生长的变化规律，对微生物-纳米铁-植物联合修复技术效果进行评价；利用分子生物学手段研究修复过程中土壤微生物群落、植物根系微生物群落变化，得到微观修复机理。本研究既能够提高土壤中铬污染稳定化的效率和速率，同时又能让稳定后的铬进一步无害化，达到土壤的有效全面修复功能的目的，具有非常好的应用前景。</t>
  </si>
  <si>
    <t>项目针对多孔材料吸附砷效率较低这一难题，以秸秆等材料制备多孔材料生物炭，利用铁、铝、锰等矿物对多孔材料进行复合改性，通过多手段对复合改性多孔材料结构及特性进行表征分析；探讨不同环境条件下复合改性多孔材料对砷吸附能力与吸附效率的影响，分析复合改性多孔材料与砷反应前后性质变化，明确复合改性材料吸附砷的适宜条件；对筛选的改性多孔材料进行干湿交替与冻融循环老化等试验研究老化作用对改性多孔材料吸附砷能力的影响作用，以优选出对砷具有强修复能力的改性多孔材料。</t>
  </si>
  <si>
    <t>随着社会经济的不断发展，工矿企业周边土壤重金属污染现象较为突出，已有调查方法效率较低且成本较高，二次污染可能性大。高光谱遥感技术不断进步为快速开展土壤重金属含量调查提供了可能。然而，野外原位土壤反射光谱混杂且土壤重金属为痕量元素致使高光谱反演模型精度普遍偏低。针对这一问题，本研究提出一种样本增强方法以提高反演精度。拟选择陕西某冶炼厂周边农田为对象，首先获取不同制样条件下土壤样品的反射光谱，进行样本增强和平衡；其次引入直接校正（Direct Standardization，DS）算法对样区高光谱影像光谱进行环境因素校正；再次，采用机器学习算法构建反演模型，利用交叉验证结合RMSE，MAE，R2指标对比并选择最优反演模型。最后，根据最优模型以及校正的高光谱卫星影像，获取土壤重金属空间分布。以期为土壤重金属含量高光谱遥感反演提供借鉴，同时为矿区土壤生态修复和土地整治与土地复垦提供第一手资料。</t>
  </si>
  <si>
    <t>近年来，随着毫米波技术的发展，具有低功耗和硬件复杂度的混合模数系统（HADS）受到了广泛关注，并有望应用在基于车辆定位的无线通信中。但是，由于子阵列波束形成后才送到数字处理机，空域协方差矩阵（SCM）难以获取，导致高分辨率波达方向（DOA）估计算法（如MUSIC）难以应用在HADS中，从而限制了系统DOA估计性能。针对这个问题，本项目将研究基于HADS的具有小计算量高分辨率的DOA估计方法，主要包括三个方面：1分析不同权系数下，SCM和波束的关系，找出具有小计算量的波束组合以高效的恢复SCM；2将稀疏阵列的设计思想引入到HADS的设计中，优化阵元间以及子阵间的位置关系，在保证DOA估计性能的前提下，进一步减少HADS的功耗和硬件成本；3根据不同稀疏结构下HADS的硬件设置，建立近似功耗模型，以定量比较不同稀疏结构的功耗。在有限的空间和时间条件下以尽量低的计算量和硬件成本得到高分辨的DOA估计是一个新颖而有挑战性的课题，对实现HADS中的高分辨DOA算法有重要意义。</t>
  </si>
  <si>
    <t>以改性生土砌块为基本单元，通过“卯榫”连接形成的装配式自嵌固生土墙体可同时满足产业化、低碳环保、传承民居文化等多元村镇建设需求。本项目拟解决自嵌固生土墙体的关键技术与工程应用难点，引入人工智能算法和傅里叶灵敏度分析法，从砌块制备工艺、砌体力学-热工性能耦合机理和墙体抗震性能及计算方法三个方面展开系统研究。首先，建立多目标协同最优控制的改性生土性能指标关系模型，提出复合功能性自嵌固生土砌块的原材料配比和压实成型参数；其次，分析设计参数对自嵌固生土砌体力学-热工性能影响规律，揭示砌体力学性能和热工性能的公共耦合机理，探明两者共优域；最后，基于共优域设计墙体，研究墙体抗震工作机理和破坏模式，结合数值分析量化砌块“卯榫”连接参与受力贡献度，提出自嵌固生土墙体抗剪承载力和抗侧刚度计算方法。研究成果可为自嵌固生土墙的工程应用提供科学依据，亦可推动生土材料及生土结构在节能减排和可持续发展中的有效运用。</t>
  </si>
  <si>
    <t>对风险驾驶行为进行针对性干预可以降低道路交通事故发生率，然而，现有相关研究并没有考虑个体差异、车辆运行状态以及驾驶情境的影响，致使所提出的方法在实际应用中不能达到理想的干预效果。时间压力驾驶情境在现代“上班族”驾驶人中越来越普遍，且日益成为交通事故的重要诱导因素，研究不同时间压力驾驶情境下的风险驾驶行为干预方法对于提升道路交通安全至关重要。因此，本项目拟基于模拟驾驶实验，采用贝叶斯因子、随机效应模型以及加速失效时间模型等方法，开展相关研究。具体如下：① 结合近距离跟车、强制换道等驾驶任务，分析不同时间压力情境下的驾驶行为特性；② 比较驾驶人认知因素和情境因素对风险驾驶行为的影响程度，揭示风险驾驶行为的产生机理；③ 针对不同风险驾驶行为特性，研究认知干预方法在不同时间压力影响下的干预效果，提出有效干预方法。本文研究结论能够为先进辅助驾驶系统设计和职业驾驶人筛选提供一定的理论支持。</t>
  </si>
  <si>
    <t>（1）针对特殊地质条件下深埋隧道的地质灾害和工程风险机理分析，系统化开展监测设备开发及数据分析方法研究。
（2）建设和完善深埋隧道的地质灾害和工程风险大数据平台，进一步开发智能预警分析系统。
（3）开发深埋隧道的地质灾害和工程风险事故方控治理的理论方法、防护材料、喷浆设备等成套技术。</t>
  </si>
  <si>
    <t>李艳</t>
  </si>
  <si>
    <t>本项目针对地质灾害防治的重大国家需求，重点突破地质灾害早期识别和预警面临的“看不清”和“判不准”的技术瓶颈，在为期三年的项目实施期内，研究以滑坡灾害为代表的地质灾害早期识别关键技术及应用系统，主要研究内容有：1.复杂环境下滑坡灾害InSAR大范围探测技术，针对现有滑坡InSAR技术在复杂环境如地形崎岖、植被茂密存在的技术难题，开展InSAR广域探测关键技术研究，实现复杂环境下滑坡灾害隐患的大范围精准识别；2.多源遥感融合的滑坡灾害精细探测技术，开展基于机载平台多源遥感手段融合的滑坡精细探测研究，解决复</t>
  </si>
  <si>
    <t>汽车尾气的排放严重影响空气质量，危害人类身体健康。作为尾气排放后最近的接触源，从道路角度切入进行治理，也被认为是行之有效的途径。本项目就是围绕汽车尾气道路净化关键技术展开研究，研究计划可分为四个阶段，第一阶段为前期准备和资料收集；第二阶段为试验探究和表征分析；第三阶段为性能测试和路用评价；第四阶段为经济分析和报告整理。</t>
  </si>
  <si>
    <t>为充分发挥倒装基层沥青路面经济、环保、耐久的性能优势，建立科学的寿命周期路面设计与评价方法，本项目通过室内材料试验、路面结构足尺试验段加速加载试验与路面结构数值仿真模拟，系统分析倒装基层沥青路面寿命周期内结构力学响应、变形与损伤发展规律，进行合理的路面结构力学模型材料本构方程选型与参数确定方法研究。同时，充分考虑路面结构使用过程中的损伤发展，确定材料非线性特性与结构内部损伤增长对力学模型计算结果的影响。综合各影响因素，建立可良好反映实际路面结构响应特征与性能演变规律的倒装沥青路面力学模型。依据标定确立的力学模型，进行倒装沥青路面结构的关键应力应变响应指标预估方程建立，为路面结构力学经验设计所需力学指标参数的计算提供依据与方法。</t>
  </si>
  <si>
    <t xml:space="preserve">“碳酸盐粘土型锂矿床”属于新类型资源，没有现成的研究资料可供借鉴，属于研究空白。本项目将以滇中地区锂资源作为研究对象，围绕关键金属锂资源成矿机制与富集理论、选冶过程元素迁移与分离强化这两个关键科学问题进行重点研究，主要包括：
（1）新类型锂资源的成矿规律和主要地质控制因素
（2）新类型锂资源的的评价体系研究
（3）示范性勘查技术研究与示范
</t>
  </si>
  <si>
    <t>（1）裂缝和坑槽图像数据库的建立
本研究拟通过对大量裂缝和坑槽照片的收集，建立数据库。建立算法对图像中裂缝和坑槽的实际区域进行和几何信息进行标注，用于后续训练。
（2）基于深度学习的裂缝和坑槽的识别训练和验证
采用最新的用于对象识别的深度学习技术YOLOv3对裂缝和坑槽图像进行识别训练。识别要求是确定裂缝和坑槽的存在性和位置。针对裂缝，做到不错过裂缝，不误判裂缝，并准确识别出裂缝的类别。针对坑槽，做到不错过坑槽，不错过坑槽，并确定出坑槽的大概面积，分为大坑槽和小坑槽。在此基础上发展出针基于路表裂缝</t>
  </si>
  <si>
    <t>本项目将采用模型试验、现场试验、理论研究、数值模拟等技术手段，结合工程实践，通过理论与技术创新，系统地对高性能组合结构桥梁的设计理论及建造技术开展研究工作。具体包括PBL加劲型钢管混凝土连接件、钢混界面、构件和各类节点力学性能研究，PBL加劲型钢管混凝土连接件、板件屈曲、构件和节点静力及疲劳的计算及设计理论研究，PBL加劲型钢管混凝土拱桥、组合桁梁桥和在山区、黄土、冻土、高寒等特殊地理区域的应用技术等三大方面的研究，以形成高性能组合结构桥梁设计-建造的成套技术，提升桥梁运营品质，促进桥梁工程学科发展、推动</t>
  </si>
  <si>
    <t>随着智慧公路理念的发展，第三代智慧公路需要满足综合交通、指挥交通、平安交通、绿色交通等理念，对高速公路的全息感知系统提出了更高要求。具体而言，就是以信息化与智能化引领高速公路管理和运营服务水平的提升，推进云计算、大数据、人工智能等手段与高速公路管理、营运服务深度融合，建立健全完善的检测感知体系、可靠的通信保障体系、实时预报警体系。人工智能技术的引入，将在很大程度上提升高速公路在服务与管理方面的能力。</t>
  </si>
  <si>
    <t>本项目主要是围绕环境与能源两大主题，结合长安大学双一流建设，以获得高性能的吸附催化材料为目标，协同处理有机难降解废水，VOCs降解和能源材料，开展相关研究，包含以下三个方面：</t>
  </si>
  <si>
    <t>本项目结合国家重点研发计划“关键零部件安全性能演化规律和故障诊断技术及系统研发”项目开展研究。关键零部件安全性能演化规律和故障诊断技术及系统研发项目主要针对新能源汽车动力电池、电机、电控系统等关键零部件安全性能演化规律模糊、故障诊断准确率低等问题，突破关键零部件安全特征提取、安全性能演化规律分析与建模、复合故障诊断及解耦三大关键技术，主要研究：研究关键零部件安全特征、数据融合与特征提取方法，建立多维度的关键零部件安全状态感知模型；通过实验室加速实验和云端平台监测数据，提取关键零部件健康状态的影响因子，建立关键零部件衰退模型、失效模型，分析安全特征演化、量化表征，建立健康状态多参数评估模型；研究关键零部件的多维度故障分布特征和故障机理，挖掘故障间的关联耦合规则，构建故障特征参数数据库和低维反演诊断模型。本项目在国家重点研发计划“关键零部件安全性能演化规律和故障诊断技术及系统研发”项目研究的基础上，结合电动汽车运行工况复杂，整车性能变化受诸多因素影响，开展如下研究：1)基于线上大数据的电动汽车快速检测工况构建方法研究；2）基于深度强化学习算法的电动汽车动力电池健康状态诊断方法研究。</t>
  </si>
  <si>
    <t>随着我国高寒区大量路基的建设使用，路基赋存的地质环境变得更为复杂，加之盐渍化冻土独特的结构性与热敏性，导致路基在锅盖效应下因冻融循环、水汽盐运移、盐冻胀等条件出现了各种病害，严重影响了其使用功能。而目前高寒区盐渍化冻土路基服役过程中失稳演化规律和形成机理尚不明确，尚缺乏诊断评价标准及处治技术。本项目将结合已建的实体工程，在对现有大量实测资料深入分析的基础上，通过理论分析、模型试验、现场测试等手段对高寒区盐渍化冻土路基水盐迁移过程及多场耦合灾变演化机理进行系统研究。旨在划分锅盖效应下盐渍化冻土路基性能恶化类型，构建路基气态水盐运移与工程特性动态变化的数值方法，揭示多场耦合下路基变形失稳演化机理，建立路基失稳防控理论并给出相应的防控技术。项目研究成果不仅可进一步完善高寒区盐渍化冻土路基建设和养护理论体系，也为我国路基相应规范（或规程）修订提供必要的基础数据和科学依据，经济与社会效益显著。</t>
  </si>
  <si>
    <t>本项目聚焦于研究空间遥感和卫星导航技术在地质灾害动态早期识别、监测预警科学难题和技术瓶颈，开展多源遥感技术、InSAR技术和北斗/多源传感器高精度灾害监测等多项理论和数据处理技术攻关，为大范围复杂环境下地质灾害的自动化早期动态识别、高精度实时监测以及精准预警服务。</t>
  </si>
  <si>
    <t>基于六自由度驾驶仿真平台，建立自动驾驶控制程序，设计了车辆运动提示系统，对自动驾驶场景中乘客的舒适性进行了系统性研究。研究了在有车辆运动提示系统和无车辆运动提示系统条件下，乘客主观舒适度评价、晕车程度以及姿态摆动量的差异，对比了两种晕动症产生的假说，证明了乘客舒适性与姿态摆动量之间的关系；进一步发现在有车辆运动提示系统的场景中，乘客的舒适性得到显著提升。为自动驾驶车辆中，提升乘客舒适性的人机交互模式的设计提供了依据。</t>
  </si>
  <si>
    <t>选取锈蚀钢筋混凝土构件为研究对象，以侵蚀环境下既有钢筋混凝土结构强震安全性、长寿命与可持续为目标，首先采用高强铝合金筋进行NSM补强后完成加固梁单调静载试验和低周反复荷载试验，分析其破坏机理和延性，初步提出高强铝合金NSM增强既有混凝土梁的高效增韧方法；其次采用高强铝合金-FRP进行补强后完成加固构件的轴压、偏压性能试验，分析其破坏机理和延性，初步提出高强铝合金-FRP复合增强既有混凝土柱的高效增韧方法；进一步研究材料损伤、构件破坏与整体倒塌的内在联系，明确结构从开裂、屈服、局部构件破坏到整体动力失稳的地震损伤演化规律和破坏倒塌机制，从而验证建议的高效补强增韧方法的合理性。基于上述研究成果，选取典型既有结构，建立高效增韧补强后结构倒塌分析的等效SDOF模型，完成等效SDOF体系基于IDA的倒塌易损性分析，对加固结构抗地震倒塌能力进行量化评估，进一步形成结构加固设计用一致风险倒塌谱，结合已有抗震设计思路，提出既有混凝土结构基于一致倒塌风险的抗震加固设计方法。</t>
  </si>
  <si>
    <t>主要研究卫星导航增强技术，包括卫星导航地基增强技术、星基增强技术、全球增强技术，并重点攻关卫星增强完好性技术，形成系列创新成果。</t>
  </si>
  <si>
    <t>研究内容：选择不同类型的集料和不同类型的沥青开展沥青/集料净吸附试验，建立吸附等温线和吸附平衡动力学模型，据此判断沥青在不同类型集料表面的吸附构型；研究开发一种逐层洗脱方法以逐层分离界面沥青、过渡沥青与自由沥青，对比研究其SARA 组分含量的差异，探明沥青SARA 组分迁移规律；分析集料理化和表面特征对SARA 组分迁移的影响，揭示沥青在不同类型集料表面的物理-化学吸附构型与反应机理；按比例组装SARA 组分以构建沥青的分子模型，进行分子动力学模拟分析，从界面能与界面黏附力的角度揭示沥青SARA 独立组分与集料成分的交互作用机制，并与纳米压痕、AFM 等微观测试结果进行对比，揭示沥青-集料界面形成的分子机制。
研究目标：结合先进微观表征技术开展沥青在集料表面吸附行为研究，建立吸附平衡动力学模型以判定吸附构型，进而探明其作用机制；结合界面性状表征与MD模拟结果，建立沥青和集料属性与界面结构性状、梯度流变特性、黏结强度的关联模型，揭示沥青/集料界面形成的分子动力学机制。
预期成果：申报国家自然科学基金项目2项；以第一作者（或通讯作者）发表SCI检索论文10篇且影响因子合计在20.0以上。</t>
  </si>
  <si>
    <t>轻骨料混凝土中轻骨料多孔而界面密实，较普通混凝土耐久性能的优劣一直存疑。项目从轻骨料混凝土微细观结构特点出发，探索多因素耦合作用下“侵蚀离子传输-钢筋锈蚀机理-构件性能退化”的量化影响关系。开展可溶性溶液、干湿交替和荷载等作用下氯离子传输特性研究，明确其在轻骨料混凝土各相中的扩散机制与传输机理,建立基于细观力学的传输数值分析模型；开展氯盐环境下轻骨料混凝土中钢筋锈蚀行为研究，掌握骨料类别、预处理方式等对钢筋腐蚀电位、腐蚀电流和锈蚀速率的影响规律。开展持续荷载下轻骨料混凝土受弯构件性能研究，揭示横向裂缝对氯离子侵蚀量、腐蚀电流、锈蚀率的影响，建立该类构件延性、刚度、承载力计算方法。采用电加速锈蚀法，开展锈蚀轻骨料混凝土受弯构件性能的试验，研究锈蚀率对构件性能退化、破坏模式的影响，建立锈蚀受弯构件计算模型。相关工作对于丰富混凝土耐久性研究、推动轻骨料混凝土工程应用具有重要的理论意义和实用价值。</t>
  </si>
  <si>
    <t>国内对于智慧公路基础设施建设尚处于起步阶段，对于路面智能感知材料设计的研究相对较少。在国内外路面压电技术研究还处于探索阶段，相关研究机构开展了初步的理论分析与室内试验，但压电路面技术体系还不完善。目前，虽然有一些使用传感器和压电发电路面材料应用的研究，但主要以室内模拟和分析为主，缺乏与实际路面适应性的研究。
为此，项目开展基于路面使用性能要求的路面感知器件材料设计，研究智能感知材料的路面能量获取方法，在此基础上研究基于感知数据信息的路面状态分析与评价技术。
项目基于面向智慧公路建设，以具有感知功能的智能路</t>
  </si>
  <si>
    <t>研究内容：1.关中城市群交通模型构建基础理论研究；2.多元异构的关中城市群交通网络数据库构建；3.基于GIS的关中城市群交通需求预测模型；4.道路功能与多源异构交通数据互动反演模型
拟解决的主要技术难点和关键问题：1.多元异构的关中城市群数据库数据采集及建立；2.多方式道路交通需求互动反演模型构建。
预期研究成果：与人才办签订合同执行。</t>
  </si>
  <si>
    <t>课题拟采用理论分析、数学建模、算法求解、数值模拟和试验研究相结合的方法，从物料拌和行为特征出发，反推与之关联的耦合参数设计规律，解决新型冷再生机核心部件多功能融合设计问题。首先，考虑物料颗粒的物理特征，以及泡沫沥青在拌和过程中的流变性变化，遵循固-液物料拌和机理的本质特征构建行为控制模型和数值求解方法；在此基础上探索宏观特征参数与微观拌和行为之间的映射规律，重点解决无规则多参数的建模问题，形成多功能单元有机融合的一体化设计方法；进一步构建 “铣刨”、“添加”、“-拌和”的流变等效模型，分析核心部件与路面材料耦合的功能关系，从工程应用角度出发，优化多功能单元的技术参数和效率指标。</t>
  </si>
  <si>
    <t>围绕交通运输领域运输数据分析应用，开展大数据智能分析技术研究，主要集中在表示学习关键技术研究。表示学习旨在将研究对象的语义信息表示为稠密低维实值向量，便于在低维空间中进行对象关系的语义关联计算，并有效解决数据稀疏问题，显著提升自然语言处理、机器学习算法等任务的性能。面向运输数据分析应用特征，应用表示学习新技术，开展3方面的工作：词向量表示学习、网络表示学习、知识表示学习等。通过表示学习关键技术及其领域应用研究，初步建立表示学习及其领域应用基础算法，为提升运输效益和运输的智能化程度提供技术支撑。</t>
  </si>
  <si>
    <t>针对长期交通荷载作用下道路的累积沉降变形问题，拟采用理论分析、数值模拟与室内模型试验相结合的方法，对交通荷载作用下道路结构的动力特性和长期累积沉降变形规律等关键问题展开系统研究，进而基于深度机器学习理论，建立长期交通荷载作用下道路累积沉降变形的深度机器学习网络，提出道路长期沉降变形的人工智能预测理论。</t>
  </si>
  <si>
    <t>李林</t>
  </si>
  <si>
    <t>中国提出2060年实现“碳中和”的远景目标，这为每个行业改善能源绩效和减少碳排放带来了机遇和挑战。建筑业作为能源消耗的主要参与者，消耗了总能源的三分之一以上，并产生约20％的碳排放量。但建筑业也因其生产率低，质量差，事故和致死率高而受到关注。政府大力推动装配式建筑的发展，装配式建筑增加了装配式建筑供应链网络的复杂性，并导致更多与利益相关者有关的风险，风险会对建筑业全生命周期产生影响。本研究旨在从利益相关者，网络和全生命周期的角度，识别、评估和减少零能耗建筑的风险。研究内容包括：描述零能耗建筑的特点和技术要求；描述并讨论装配式建筑供应链网络的特征；识别与装配式建筑供应链网络相关的风险，以实现零能耗建筑；从网络和全生命周期的角度评估相关风险；识别装配式建筑供应链网络中的关键风险及其影响路径；通过网络重构，制定降低风险的策略。</t>
  </si>
  <si>
    <t>本项目将以中国不同地质时期的富铷花岗岩和富铷伟晶岩型富铷稀有金属矿床为主要研究对象，通过岩石学、矿物学、地球化学和同位素年代学的系统研究，查明铷在富铷花岗岩及相关矿石中的赋存状态，结合与国世同时代富铷花岗岩及铷等稀有金属矿床的对比，建立中国富铷花岗岩及相关铷矿床的时空分布格架，阐明东天山富铷花岗岩类（特别是成矿花岗岩）的源区、成因和地球动力学背景，深入探讨富铷花岗岩的形成演化过程以及元素分异演化规律，反演铷等稀有金属的关键成矿过程，为进一步寻找高品位、易利用铷等关键矿产资源提供有理论依据和技术支撑。</t>
  </si>
  <si>
    <t>资助类型</t>
    <phoneticPr fontId="24" type="noConversion"/>
  </si>
  <si>
    <t>自主选题</t>
    <phoneticPr fontId="24" type="noConversion"/>
  </si>
  <si>
    <r>
      <rPr>
        <b/>
        <sz val="12"/>
        <color theme="1"/>
        <rFont val="宋体"/>
        <family val="3"/>
        <charset val="134"/>
      </rPr>
      <t>项目本年取得的成效</t>
    </r>
    <phoneticPr fontId="24" type="noConversion"/>
  </si>
  <si>
    <r>
      <t>*</t>
    </r>
    <r>
      <rPr>
        <b/>
        <sz val="16"/>
        <color theme="1"/>
        <rFont val="宋体"/>
        <family val="3"/>
        <charset val="134"/>
      </rPr>
      <t>项目经费预算信息
（万元）</t>
    </r>
    <phoneticPr fontId="24" type="noConversion"/>
  </si>
  <si>
    <r>
      <rPr>
        <b/>
        <sz val="16"/>
        <color theme="1"/>
        <rFont val="宋体"/>
        <family val="3"/>
        <charset val="134"/>
      </rPr>
      <t>项目年度支出</t>
    </r>
  </si>
  <si>
    <r>
      <rPr>
        <b/>
        <sz val="16"/>
        <color theme="1"/>
        <rFont val="宋体"/>
        <family val="3"/>
        <charset val="134"/>
      </rPr>
      <t>项目年末预算资金结转结余情况</t>
    </r>
  </si>
  <si>
    <r>
      <t>*</t>
    </r>
    <r>
      <rPr>
        <b/>
        <sz val="12"/>
        <color theme="1"/>
        <rFont val="宋体"/>
        <family val="3"/>
        <charset val="134"/>
      </rPr>
      <t>基本科研业务费经费</t>
    </r>
  </si>
  <si>
    <r>
      <t>*</t>
    </r>
    <r>
      <rPr>
        <b/>
        <sz val="12"/>
        <color theme="1"/>
        <rFont val="宋体"/>
        <family val="3"/>
        <charset val="134"/>
      </rPr>
      <t>项目单位自筹经费</t>
    </r>
  </si>
  <si>
    <r>
      <t>*</t>
    </r>
    <r>
      <rPr>
        <b/>
        <sz val="12"/>
        <color theme="1"/>
        <rFont val="宋体"/>
        <family val="3"/>
        <charset val="134"/>
      </rPr>
      <t>总经费</t>
    </r>
  </si>
  <si>
    <r>
      <t>*</t>
    </r>
    <r>
      <rPr>
        <b/>
        <sz val="12"/>
        <color theme="1"/>
        <rFont val="宋体"/>
        <family val="3"/>
        <charset val="134"/>
      </rPr>
      <t>项目以前年度
结转经费</t>
    </r>
    <phoneticPr fontId="24" type="noConversion"/>
  </si>
  <si>
    <r>
      <rPr>
        <b/>
        <sz val="12"/>
        <color theme="1"/>
        <rFont val="宋体"/>
        <family val="3"/>
        <charset val="134"/>
      </rPr>
      <t>项目以前年度结转经费支出</t>
    </r>
  </si>
  <si>
    <r>
      <rPr>
        <b/>
        <sz val="12"/>
        <color theme="1"/>
        <rFont val="宋体"/>
        <family val="3"/>
        <charset val="134"/>
      </rPr>
      <t>年末结转金额</t>
    </r>
  </si>
  <si>
    <r>
      <rPr>
        <b/>
        <sz val="12"/>
        <color theme="1"/>
        <rFont val="宋体"/>
        <family val="3"/>
        <charset val="134"/>
      </rPr>
      <t>年末结余金额</t>
    </r>
  </si>
  <si>
    <t>课题组其他主要参与人</t>
    <phoneticPr fontId="24" type="noConversion"/>
  </si>
  <si>
    <r>
      <t>*</t>
    </r>
    <r>
      <rPr>
        <b/>
        <sz val="16"/>
        <color theme="1"/>
        <rFont val="宋体"/>
        <family val="3"/>
        <charset val="134"/>
      </rPr>
      <t>项目年度预算情况</t>
    </r>
    <phoneticPr fontId="24" type="noConversion"/>
  </si>
  <si>
    <r>
      <t>*2023</t>
    </r>
    <r>
      <rPr>
        <b/>
        <sz val="12"/>
        <color theme="1"/>
        <rFont val="宋体"/>
        <family val="3"/>
        <charset val="134"/>
      </rPr>
      <t>年预算</t>
    </r>
    <r>
      <rPr>
        <b/>
        <sz val="12"/>
        <color theme="1"/>
        <rFont val="Times New Roman"/>
        <family val="3"/>
      </rPr>
      <t xml:space="preserve">
</t>
    </r>
    <r>
      <rPr>
        <b/>
        <sz val="12"/>
        <color theme="1"/>
        <rFont val="宋体"/>
        <family val="3"/>
        <charset val="134"/>
      </rPr>
      <t>安排经费</t>
    </r>
    <phoneticPr fontId="24" type="noConversion"/>
  </si>
  <si>
    <r>
      <t>2023</t>
    </r>
    <r>
      <rPr>
        <b/>
        <sz val="12"/>
        <color theme="1"/>
        <rFont val="宋体"/>
        <family val="3"/>
        <charset val="134"/>
      </rPr>
      <t>年安排预算支出</t>
    </r>
    <phoneticPr fontId="24" type="noConversion"/>
  </si>
  <si>
    <r>
      <t>2023</t>
    </r>
    <r>
      <rPr>
        <b/>
        <sz val="12"/>
        <color theme="1"/>
        <rFont val="宋体"/>
        <family val="3"/>
        <charset val="134"/>
      </rPr>
      <t>年总支出</t>
    </r>
    <phoneticPr fontId="24" type="noConversion"/>
  </si>
  <si>
    <t>女</t>
  </si>
  <si>
    <t>新立项</t>
    <phoneticPr fontId="51" type="noConversion"/>
  </si>
  <si>
    <t>续拨</t>
    <phoneticPr fontId="51" type="noConversion"/>
  </si>
  <si>
    <t>220010</t>
  </si>
  <si>
    <t>艾诚</t>
  </si>
  <si>
    <t>160021</t>
  </si>
  <si>
    <t>赵秦阳</t>
  </si>
  <si>
    <t>200047</t>
  </si>
  <si>
    <t>武艳如</t>
  </si>
  <si>
    <t>220067</t>
  </si>
  <si>
    <t>陈静</t>
  </si>
  <si>
    <t>徐盼盼</t>
  </si>
  <si>
    <t>210110</t>
  </si>
  <si>
    <t>李婉歆</t>
  </si>
  <si>
    <t>220060</t>
  </si>
  <si>
    <t>罗耿</t>
  </si>
  <si>
    <t>190014</t>
  </si>
  <si>
    <t>任洪茹</t>
  </si>
  <si>
    <t>220006</t>
  </si>
  <si>
    <t>黄鑫蓉</t>
  </si>
  <si>
    <t>220019</t>
  </si>
  <si>
    <t>余金城</t>
  </si>
  <si>
    <t>220024</t>
  </si>
  <si>
    <t>杨志洲</t>
  </si>
  <si>
    <t>220077</t>
  </si>
  <si>
    <t>王锦璇</t>
  </si>
  <si>
    <t>220023</t>
  </si>
  <si>
    <t>覃忠美</t>
  </si>
  <si>
    <t>170077</t>
  </si>
  <si>
    <t>李尚颖</t>
  </si>
  <si>
    <t>220069</t>
  </si>
  <si>
    <t>王瑞阳</t>
  </si>
  <si>
    <t>220003</t>
  </si>
  <si>
    <t>李国兴</t>
  </si>
  <si>
    <t>220065</t>
  </si>
  <si>
    <t>安小逸</t>
  </si>
  <si>
    <t>220074</t>
  </si>
  <si>
    <t>张薇</t>
  </si>
  <si>
    <t>150123</t>
  </si>
  <si>
    <t>苗鹏勇</t>
  </si>
  <si>
    <t>220004</t>
  </si>
  <si>
    <t>宁一高</t>
  </si>
  <si>
    <t>220001</t>
  </si>
  <si>
    <t>刘鑫</t>
  </si>
  <si>
    <t>崔志超</t>
  </si>
  <si>
    <t>210084</t>
  </si>
  <si>
    <t>赵轲</t>
  </si>
  <si>
    <t>220075</t>
  </si>
  <si>
    <t>王峰</t>
  </si>
  <si>
    <t>赵晓康</t>
  </si>
  <si>
    <t>220050</t>
  </si>
  <si>
    <t>彭俊</t>
  </si>
  <si>
    <t>220076</t>
  </si>
  <si>
    <t>师艳子</t>
  </si>
  <si>
    <t>220071</t>
  </si>
  <si>
    <t>马晓燕</t>
  </si>
  <si>
    <t>200009</t>
  </si>
  <si>
    <t>李军</t>
  </si>
  <si>
    <t>210007</t>
  </si>
  <si>
    <t>孙霆</t>
  </si>
  <si>
    <t>220005</t>
  </si>
  <si>
    <t>吴永畅</t>
  </si>
  <si>
    <t>200035</t>
  </si>
  <si>
    <t>张贝</t>
  </si>
  <si>
    <t>220070</t>
  </si>
  <si>
    <t>刘伟伟</t>
  </si>
  <si>
    <t>220008</t>
  </si>
  <si>
    <t>王文璇</t>
  </si>
  <si>
    <t>220068</t>
  </si>
  <si>
    <t>李晓玉</t>
  </si>
  <si>
    <t>160059</t>
  </si>
  <si>
    <t>仲美稣</t>
  </si>
  <si>
    <t>220057</t>
  </si>
  <si>
    <t>常丰田</t>
  </si>
  <si>
    <t>200138</t>
  </si>
  <si>
    <t>周辰雨</t>
  </si>
  <si>
    <t>180098</t>
  </si>
  <si>
    <t>刘树美</t>
  </si>
  <si>
    <t>180015</t>
  </si>
  <si>
    <t>王文蕊</t>
  </si>
  <si>
    <t>220079</t>
  </si>
  <si>
    <t>李琦</t>
  </si>
  <si>
    <t>康宏亮</t>
  </si>
  <si>
    <t>220062</t>
  </si>
  <si>
    <t>贾宏耀</t>
  </si>
  <si>
    <t>210016</t>
  </si>
  <si>
    <t>王翃</t>
  </si>
  <si>
    <t>210104</t>
  </si>
  <si>
    <t>梁佳宇</t>
  </si>
  <si>
    <t>220028</t>
  </si>
  <si>
    <t>王娜娜</t>
  </si>
  <si>
    <t>220052</t>
  </si>
  <si>
    <t>彭帆</t>
  </si>
  <si>
    <t>220007</t>
  </si>
  <si>
    <t>吴佳林</t>
  </si>
  <si>
    <t>180087</t>
  </si>
  <si>
    <t>胡笑钏</t>
  </si>
  <si>
    <t>150015</t>
  </si>
  <si>
    <t>宗世超</t>
  </si>
  <si>
    <t>220017</t>
  </si>
  <si>
    <t>田野菲</t>
  </si>
  <si>
    <t>160041</t>
  </si>
  <si>
    <t>毕文蓓</t>
  </si>
  <si>
    <t>220040</t>
  </si>
  <si>
    <t>魏俊基</t>
  </si>
  <si>
    <t>虢婷</t>
  </si>
  <si>
    <t>190158</t>
  </si>
  <si>
    <t>杨冬</t>
  </si>
  <si>
    <t>210119</t>
  </si>
  <si>
    <t>赵少伟</t>
  </si>
  <si>
    <t>袁帅</t>
  </si>
  <si>
    <t>景媛</t>
  </si>
  <si>
    <t>170100</t>
  </si>
  <si>
    <t>陈谦</t>
  </si>
  <si>
    <t>220048</t>
  </si>
  <si>
    <t>赵鹏宇</t>
  </si>
  <si>
    <t>200133</t>
  </si>
  <si>
    <t>董是</t>
  </si>
  <si>
    <t>韩泽秀</t>
  </si>
  <si>
    <t>220020</t>
  </si>
  <si>
    <t>尹艳平</t>
  </si>
  <si>
    <t>170042</t>
  </si>
  <si>
    <t>马玉钦</t>
  </si>
  <si>
    <t>220013</t>
  </si>
  <si>
    <t>张文珊</t>
  </si>
  <si>
    <t>220022</t>
  </si>
  <si>
    <t>任江卓</t>
  </si>
  <si>
    <t>220080</t>
  </si>
  <si>
    <t>孙汝奇</t>
  </si>
  <si>
    <t>220073</t>
  </si>
  <si>
    <t>赵雪</t>
  </si>
  <si>
    <t>210074</t>
  </si>
  <si>
    <t>赵明</t>
  </si>
  <si>
    <t>220014</t>
  </si>
  <si>
    <t>杨伟波</t>
  </si>
  <si>
    <t>220012</t>
  </si>
  <si>
    <t>杨延璞</t>
  </si>
  <si>
    <t>140001</t>
  </si>
  <si>
    <t>李猛深</t>
  </si>
  <si>
    <t>210123</t>
  </si>
  <si>
    <t>赵杰</t>
  </si>
  <si>
    <t>200104</t>
  </si>
  <si>
    <t>董怀民</t>
  </si>
  <si>
    <t>210009</t>
  </si>
  <si>
    <t>王俊翔</t>
  </si>
  <si>
    <t>220015</t>
  </si>
  <si>
    <t>周亮</t>
  </si>
  <si>
    <t>120120</t>
  </si>
  <si>
    <t>张玉婷</t>
  </si>
  <si>
    <t>180128</t>
  </si>
  <si>
    <t>院素静</t>
  </si>
  <si>
    <t>190083</t>
  </si>
  <si>
    <t>龚思远</t>
  </si>
  <si>
    <t>180115</t>
  </si>
  <si>
    <t>张洪波</t>
  </si>
  <si>
    <t>007360</t>
  </si>
  <si>
    <t>郭万金</t>
  </si>
  <si>
    <t>170094</t>
  </si>
  <si>
    <t>韩磊</t>
  </si>
  <si>
    <t>140007</t>
  </si>
  <si>
    <t>傅博</t>
  </si>
  <si>
    <t>180008</t>
  </si>
  <si>
    <t>瞿伟</t>
  </si>
  <si>
    <t>110060</t>
  </si>
  <si>
    <t>陈占明</t>
  </si>
  <si>
    <t>于少伟</t>
  </si>
  <si>
    <t>160025</t>
  </si>
  <si>
    <t>邱军领</t>
  </si>
  <si>
    <t>180124</t>
  </si>
  <si>
    <t>颜黎明</t>
  </si>
  <si>
    <t>190018</t>
  </si>
  <si>
    <t>张博</t>
  </si>
  <si>
    <t>160145</t>
  </si>
  <si>
    <t>刘国锋</t>
  </si>
  <si>
    <t>170088</t>
  </si>
  <si>
    <t>闵海根</t>
  </si>
  <si>
    <t>180175</t>
  </si>
  <si>
    <t>李巍</t>
  </si>
  <si>
    <t>160038</t>
  </si>
  <si>
    <t>张懿璞</t>
  </si>
  <si>
    <t>140069</t>
  </si>
  <si>
    <t>刘鑫一</t>
  </si>
  <si>
    <t>150098</t>
  </si>
  <si>
    <t>孙国栋</t>
  </si>
  <si>
    <t>110017</t>
  </si>
  <si>
    <t>徐先峰</t>
  </si>
  <si>
    <t>100055</t>
  </si>
  <si>
    <t>李宇亮</t>
  </si>
  <si>
    <t>100093</t>
  </si>
  <si>
    <t>张力元</t>
  </si>
  <si>
    <t>170109</t>
  </si>
  <si>
    <t>边琦</t>
  </si>
  <si>
    <t>190091</t>
  </si>
  <si>
    <t>王建锋</t>
  </si>
  <si>
    <t>110008</t>
  </si>
  <si>
    <t>罗钰</t>
  </si>
  <si>
    <t>180104</t>
  </si>
  <si>
    <t>司伟</t>
  </si>
  <si>
    <t>陈洁</t>
  </si>
  <si>
    <t>170052</t>
  </si>
  <si>
    <t>毛新华</t>
  </si>
  <si>
    <t>150051</t>
  </si>
  <si>
    <t>关博文</t>
  </si>
  <si>
    <t>120148</t>
  </si>
  <si>
    <t>赵高文</t>
  </si>
  <si>
    <t>190106</t>
  </si>
  <si>
    <t>韩兴博</t>
  </si>
  <si>
    <t>190127</t>
  </si>
  <si>
    <t>赵艳</t>
  </si>
  <si>
    <t>180129</t>
  </si>
  <si>
    <t>许西庆</t>
  </si>
  <si>
    <t>180013</t>
  </si>
  <si>
    <t>舒宝</t>
  </si>
  <si>
    <t>郑涵</t>
  </si>
  <si>
    <t>刘永涛</t>
  </si>
  <si>
    <t>160067</t>
  </si>
  <si>
    <t>李尧</t>
  </si>
  <si>
    <t>180052</t>
  </si>
  <si>
    <t>丛培良</t>
  </si>
  <si>
    <t>007309</t>
  </si>
  <si>
    <t>田耀刚</t>
  </si>
  <si>
    <t>007191</t>
  </si>
  <si>
    <t>周备</t>
  </si>
  <si>
    <t>130121</t>
  </si>
  <si>
    <t>胡羽丰</t>
  </si>
  <si>
    <t>180070</t>
  </si>
  <si>
    <t>代亮</t>
  </si>
  <si>
    <t>110032</t>
  </si>
  <si>
    <t>李琪佳</t>
  </si>
  <si>
    <t>190087</t>
  </si>
  <si>
    <t>曹伟</t>
  </si>
  <si>
    <t>190072</t>
  </si>
  <si>
    <t>贾峰</t>
  </si>
  <si>
    <t>190027</t>
  </si>
  <si>
    <t>辛琪</t>
  </si>
  <si>
    <t>160101</t>
  </si>
  <si>
    <t>雷万杉</t>
  </si>
  <si>
    <t>007319</t>
  </si>
  <si>
    <t>姜磊</t>
  </si>
  <si>
    <t>齐洪亮</t>
  </si>
  <si>
    <t>陈适之</t>
  </si>
  <si>
    <t>孟德安</t>
  </si>
  <si>
    <t>190068</t>
  </si>
  <si>
    <t>汪洋</t>
  </si>
  <si>
    <t>卫潇</t>
  </si>
  <si>
    <t>160093</t>
  </si>
  <si>
    <t>苑伟娜</t>
  </si>
  <si>
    <t>徐婷</t>
  </si>
  <si>
    <t>110072</t>
  </si>
  <si>
    <t>苟龙飞</t>
  </si>
  <si>
    <t>220046</t>
  </si>
  <si>
    <t>邱世灿</t>
  </si>
  <si>
    <t>160126</t>
  </si>
  <si>
    <t>王博</t>
  </si>
  <si>
    <t>张硕</t>
  </si>
  <si>
    <t>140157</t>
  </si>
  <si>
    <t>李彬</t>
  </si>
  <si>
    <t>140006</t>
  </si>
  <si>
    <t>陈宝赟</t>
  </si>
  <si>
    <t>赵超</t>
  </si>
  <si>
    <t>210018</t>
  </si>
  <si>
    <t>魏慧</t>
  </si>
  <si>
    <t>180041</t>
  </si>
  <si>
    <t>贾志峰</t>
  </si>
  <si>
    <t>150004</t>
  </si>
  <si>
    <t>骆春佳</t>
  </si>
  <si>
    <t>190157</t>
  </si>
  <si>
    <t>王冉</t>
  </si>
  <si>
    <t>130017</t>
  </si>
  <si>
    <t>雷震</t>
  </si>
  <si>
    <t>160047</t>
  </si>
  <si>
    <t>胡涛涛</t>
  </si>
  <si>
    <t>180045</t>
  </si>
  <si>
    <t>王涛</t>
  </si>
  <si>
    <t>100070</t>
  </si>
  <si>
    <t>王凤燕</t>
  </si>
  <si>
    <t>150089</t>
  </si>
  <si>
    <t>王童</t>
  </si>
  <si>
    <t>150074</t>
  </si>
  <si>
    <t>员学锋</t>
  </si>
  <si>
    <t>007018</t>
  </si>
  <si>
    <t>冯正斌</t>
  </si>
  <si>
    <t>杜波</t>
  </si>
  <si>
    <t>李兆磊</t>
  </si>
  <si>
    <t>苏蕾</t>
  </si>
  <si>
    <t>张永</t>
  </si>
  <si>
    <t>何浩楠</t>
  </si>
  <si>
    <t>姜静静</t>
  </si>
  <si>
    <t>王奕淇</t>
  </si>
  <si>
    <t>张梁梁</t>
  </si>
  <si>
    <t>史金召</t>
  </si>
  <si>
    <t>于琳</t>
  </si>
  <si>
    <t>汪勇杰</t>
  </si>
  <si>
    <t>李倩</t>
  </si>
  <si>
    <t>吴凯丽</t>
  </si>
  <si>
    <t>李春晓</t>
  </si>
  <si>
    <t>陈亮</t>
  </si>
  <si>
    <t>许彩华</t>
  </si>
  <si>
    <t>张帅</t>
  </si>
  <si>
    <t>方奕华</t>
  </si>
  <si>
    <t>郎亮明</t>
  </si>
  <si>
    <t>汪圳</t>
  </si>
  <si>
    <t>李琼</t>
  </si>
  <si>
    <t>李国玲</t>
  </si>
  <si>
    <t>张晓冬</t>
  </si>
  <si>
    <t>王薇</t>
  </si>
  <si>
    <t>尚震</t>
  </si>
  <si>
    <t>李德鸿</t>
  </si>
  <si>
    <t>刘青青</t>
  </si>
  <si>
    <t>李炎炎</t>
  </si>
  <si>
    <t>常明丰</t>
  </si>
  <si>
    <t>余猛</t>
  </si>
  <si>
    <t>韩言虎</t>
  </si>
  <si>
    <t>徐妍</t>
  </si>
  <si>
    <t>郭慧婷</t>
  </si>
  <si>
    <t>张蓉</t>
  </si>
  <si>
    <t>林泓宇</t>
  </si>
  <si>
    <t>靳程</t>
  </si>
  <si>
    <t>苏蕊芯</t>
  </si>
  <si>
    <t>郑明波</t>
  </si>
  <si>
    <t>王泽琳</t>
  </si>
  <si>
    <t>杜熙</t>
  </si>
  <si>
    <t>王振宇</t>
  </si>
  <si>
    <t>段少帅</t>
  </si>
  <si>
    <t>白文琦</t>
  </si>
  <si>
    <t>乔小乐</t>
  </si>
  <si>
    <t>王亚妮</t>
  </si>
  <si>
    <t>伍佳妮</t>
  </si>
  <si>
    <t>杨超</t>
  </si>
  <si>
    <t>尚子娟</t>
  </si>
  <si>
    <t>张晋宏</t>
  </si>
  <si>
    <t>蔡洁</t>
  </si>
  <si>
    <t>包涵川</t>
  </si>
  <si>
    <t>侯婧</t>
  </si>
  <si>
    <t>王佳</t>
  </si>
  <si>
    <t>邬娜</t>
  </si>
  <si>
    <t>王威</t>
  </si>
  <si>
    <t>蒋应军</t>
  </si>
  <si>
    <t>006235</t>
  </si>
  <si>
    <t>罗彦斌</t>
  </si>
  <si>
    <t>申艳军</t>
  </si>
  <si>
    <t>刘燕</t>
  </si>
  <si>
    <t xml:space="preserve">	006787</t>
  </si>
  <si>
    <t>王超</t>
  </si>
  <si>
    <t xml:space="preserve">	170018</t>
  </si>
  <si>
    <t>杜强</t>
  </si>
  <si>
    <t xml:space="preserve">	100009</t>
  </si>
  <si>
    <t>马峰</t>
  </si>
  <si>
    <t>007076</t>
  </si>
  <si>
    <t>李源</t>
  </si>
  <si>
    <t>150077</t>
  </si>
  <si>
    <t>赵彦虎</t>
  </si>
  <si>
    <t>屈鑫</t>
  </si>
  <si>
    <t>190009</t>
  </si>
  <si>
    <t>王畅</t>
  </si>
  <si>
    <t>贺伊琳</t>
  </si>
  <si>
    <t>140049</t>
  </si>
  <si>
    <t>李阳阳</t>
  </si>
  <si>
    <t>110038</t>
  </si>
  <si>
    <t>张翼飞</t>
  </si>
  <si>
    <t>120044</t>
  </si>
  <si>
    <t>陈笑</t>
  </si>
  <si>
    <t>150138</t>
  </si>
  <si>
    <t>房建武</t>
  </si>
  <si>
    <t>戚秀真</t>
  </si>
  <si>
    <t>006981</t>
  </si>
  <si>
    <t>占洁伟</t>
  </si>
  <si>
    <t>王乐</t>
  </si>
  <si>
    <t>180032</t>
  </si>
  <si>
    <t>焦建刚</t>
  </si>
  <si>
    <t>210005</t>
  </si>
  <si>
    <t>袁昊</t>
  </si>
  <si>
    <t>170118</t>
  </si>
  <si>
    <t>王周锋</t>
  </si>
  <si>
    <t>007200</t>
  </si>
  <si>
    <t>尹芳</t>
  </si>
  <si>
    <t>耿九光</t>
  </si>
  <si>
    <t>110022</t>
  </si>
  <si>
    <t>黄鹤</t>
  </si>
  <si>
    <t>120127</t>
  </si>
  <si>
    <t>余侃华</t>
  </si>
  <si>
    <t>代建鹏</t>
  </si>
  <si>
    <t xml:space="preserve">	006927</t>
  </si>
  <si>
    <t xml:space="preserve">	006866</t>
  </si>
  <si>
    <t>陈彧</t>
  </si>
  <si>
    <t xml:space="preserve">	150130</t>
  </si>
  <si>
    <t>高亚楠</t>
  </si>
  <si>
    <t xml:space="preserve">	180027</t>
  </si>
  <si>
    <t>郝苏君</t>
  </si>
  <si>
    <t xml:space="preserve">	200050</t>
  </si>
  <si>
    <t>姚志刚</t>
  </si>
  <si>
    <t>007121</t>
  </si>
  <si>
    <t>张圣忠</t>
  </si>
  <si>
    <t xml:space="preserve">	006985</t>
  </si>
  <si>
    <t>杨南熙</t>
  </si>
  <si>
    <t xml:space="preserve">	180060</t>
  </si>
  <si>
    <t>常莉</t>
  </si>
  <si>
    <t>007134</t>
  </si>
  <si>
    <t>程宏飞</t>
  </si>
  <si>
    <t>邓小华</t>
  </si>
  <si>
    <t>褚龙佳</t>
  </si>
  <si>
    <t>王传武</t>
  </si>
  <si>
    <t>焦文秀</t>
  </si>
  <si>
    <t>方煜坤</t>
  </si>
  <si>
    <t>徐鹏程</t>
  </si>
  <si>
    <t>柯贤敏</t>
  </si>
  <si>
    <t>张佳乐</t>
  </si>
  <si>
    <t>姚超</t>
  </si>
  <si>
    <t>周海孝</t>
  </si>
  <si>
    <t>田云青</t>
  </si>
  <si>
    <t>马中民</t>
  </si>
  <si>
    <t>吝路军</t>
  </si>
  <si>
    <t>廉高棨</t>
  </si>
  <si>
    <t>景策</t>
  </si>
  <si>
    <t>张宇琴</t>
  </si>
  <si>
    <t>程续</t>
  </si>
  <si>
    <t>韩炳权</t>
  </si>
  <si>
    <t>马志元</t>
  </si>
  <si>
    <t>张宏飞</t>
  </si>
  <si>
    <t>朱世煜</t>
  </si>
  <si>
    <t>刘佳楠</t>
  </si>
  <si>
    <t>高伟琪</t>
  </si>
  <si>
    <t>刘国林</t>
  </si>
  <si>
    <t>秦祎文</t>
  </si>
  <si>
    <t>郭雪莲</t>
  </si>
  <si>
    <t>王丁丁</t>
  </si>
  <si>
    <t>程通</t>
  </si>
  <si>
    <t>王远航</t>
  </si>
  <si>
    <t>李玮卿</t>
  </si>
  <si>
    <t>刘浩</t>
  </si>
  <si>
    <t>韩萌</t>
  </si>
  <si>
    <t>金子阳</t>
  </si>
  <si>
    <t>李靖</t>
  </si>
  <si>
    <t>刘徐</t>
  </si>
  <si>
    <t>崔莉</t>
  </si>
  <si>
    <t>007020</t>
  </si>
  <si>
    <t>雷剑</t>
  </si>
  <si>
    <t>李宏伟</t>
  </si>
  <si>
    <t>李阳</t>
  </si>
  <si>
    <t>陈沛</t>
  </si>
  <si>
    <t>潘迎</t>
  </si>
  <si>
    <t>武永江</t>
  </si>
  <si>
    <t>孟庆鹏</t>
  </si>
  <si>
    <t>王妍</t>
  </si>
  <si>
    <t>张晓琳</t>
  </si>
  <si>
    <t>李婷</t>
  </si>
  <si>
    <t>006599</t>
  </si>
  <si>
    <t>李文</t>
  </si>
  <si>
    <t>倪凤英</t>
  </si>
  <si>
    <t>郭云珠</t>
  </si>
  <si>
    <t>王东</t>
  </si>
  <si>
    <t>屈颖</t>
  </si>
  <si>
    <t>宁育国</t>
  </si>
  <si>
    <t>栾义峰</t>
  </si>
  <si>
    <t>姚以亮</t>
  </si>
  <si>
    <t>汤颖颖</t>
  </si>
  <si>
    <t>006817</t>
  </si>
  <si>
    <t>006651</t>
  </si>
  <si>
    <t>006880</t>
  </si>
  <si>
    <t>006399</t>
  </si>
  <si>
    <t>007348</t>
  </si>
  <si>
    <t>006072</t>
  </si>
  <si>
    <t>金栋昌</t>
  </si>
  <si>
    <t>邢一亭</t>
  </si>
  <si>
    <t>刘康乐</t>
  </si>
  <si>
    <t>150045</t>
  </si>
  <si>
    <t>李培月</t>
  </si>
  <si>
    <t>周洲</t>
  </si>
  <si>
    <t>220018</t>
  </si>
  <si>
    <t>220025</t>
  </si>
  <si>
    <t>220029</t>
  </si>
  <si>
    <t>006770</t>
  </si>
  <si>
    <t>006776</t>
  </si>
  <si>
    <t>006579</t>
  </si>
  <si>
    <t>110107</t>
  </si>
  <si>
    <t>190039</t>
  </si>
  <si>
    <t>200041</t>
  </si>
  <si>
    <t>170079</t>
  </si>
  <si>
    <t xml:space="preserve"> 200092</t>
  </si>
  <si>
    <t>220009</t>
  </si>
  <si>
    <t>210102</t>
  </si>
  <si>
    <t xml:space="preserve"> 220063</t>
  </si>
  <si>
    <t xml:space="preserve"> 220058</t>
  </si>
  <si>
    <t xml:space="preserve"> 190107</t>
  </si>
  <si>
    <t>160022</t>
  </si>
  <si>
    <t>210047</t>
  </si>
  <si>
    <t xml:space="preserve"> 170013</t>
  </si>
  <si>
    <t>200089</t>
  </si>
  <si>
    <t>140086</t>
  </si>
  <si>
    <t xml:space="preserve"> 200103</t>
  </si>
  <si>
    <t>210058</t>
  </si>
  <si>
    <t>210087</t>
  </si>
  <si>
    <t>140055</t>
  </si>
  <si>
    <t>120062</t>
  </si>
  <si>
    <t>110024</t>
  </si>
  <si>
    <t>210029</t>
  </si>
  <si>
    <t>210062</t>
  </si>
  <si>
    <t>210028</t>
  </si>
  <si>
    <t xml:space="preserve"> 150072</t>
  </si>
  <si>
    <t>170067</t>
  </si>
  <si>
    <t>140094</t>
  </si>
  <si>
    <t xml:space="preserve"> 200074</t>
  </si>
  <si>
    <t xml:space="preserve"> 180002</t>
  </si>
  <si>
    <t xml:space="preserve"> 100064</t>
  </si>
  <si>
    <t>110045</t>
  </si>
  <si>
    <t xml:space="preserve"> 100009</t>
  </si>
  <si>
    <t>其他</t>
    <phoneticPr fontId="24" type="noConversion"/>
  </si>
  <si>
    <t>无</t>
  </si>
  <si>
    <t>15</t>
    <phoneticPr fontId="24" type="noConversion"/>
  </si>
  <si>
    <t>优秀青年人才团队</t>
  </si>
  <si>
    <t>2025-12</t>
    <phoneticPr fontId="24" type="noConversion"/>
  </si>
  <si>
    <t>2023-12</t>
    <phoneticPr fontId="24" type="noConversion"/>
  </si>
  <si>
    <t/>
  </si>
  <si>
    <t>校部（处）级</t>
  </si>
  <si>
    <t>院（系）级</t>
  </si>
  <si>
    <t>国家重点实验室</t>
  </si>
  <si>
    <t>旧桥检测与加固技术交通行业重点实验室</t>
  </si>
  <si>
    <t>长安大学风洞实验室</t>
  </si>
  <si>
    <t>李培</t>
  </si>
  <si>
    <t>陈琳</t>
  </si>
  <si>
    <t>王亚琼</t>
  </si>
  <si>
    <t>来弘鹏</t>
  </si>
  <si>
    <t>赵一</t>
  </si>
  <si>
    <t>周天华</t>
  </si>
  <si>
    <t>田彬</t>
  </si>
  <si>
    <t>周经美</t>
  </si>
  <si>
    <t>杨宏志</t>
  </si>
  <si>
    <t>乔朋</t>
  </si>
  <si>
    <t>丁湛</t>
  </si>
  <si>
    <t>张小丽</t>
  </si>
  <si>
    <t>赵均海</t>
  </si>
  <si>
    <t>岳夏冰</t>
  </si>
  <si>
    <t>闫磊</t>
  </si>
  <si>
    <t>汪班桥</t>
  </si>
  <si>
    <t>裴先治</t>
  </si>
  <si>
    <t>陈俊硕</t>
  </si>
  <si>
    <t>王维琼</t>
  </si>
  <si>
    <t>李绍辉</t>
  </si>
  <si>
    <t>王筱雪</t>
  </si>
  <si>
    <t>刘来君</t>
  </si>
  <si>
    <t>夏明哲</t>
  </si>
  <si>
    <t>王爱萍</t>
  </si>
  <si>
    <t>刘晓波</t>
  </si>
  <si>
    <t>张红军</t>
  </si>
  <si>
    <t>张英立</t>
  </si>
  <si>
    <t>杨淑云</t>
  </si>
  <si>
    <t>刘清涛</t>
  </si>
  <si>
    <t>杨利伟</t>
  </si>
  <si>
    <t>张骏铭</t>
  </si>
  <si>
    <t>孙威</t>
  </si>
  <si>
    <t>赵轩</t>
  </si>
  <si>
    <t>戚志鹏</t>
  </si>
  <si>
    <t>陈昊</t>
  </si>
  <si>
    <t>陈轶嵩</t>
  </si>
  <si>
    <t>刘佳</t>
  </si>
  <si>
    <t>王建军</t>
  </si>
  <si>
    <t>李京京</t>
  </si>
  <si>
    <t>白超英</t>
  </si>
  <si>
    <t>赵志琦</t>
  </si>
  <si>
    <t>李立</t>
  </si>
  <si>
    <t>郭浩杰</t>
  </si>
  <si>
    <t>胡博</t>
  </si>
  <si>
    <t>孙启鹏</t>
  </si>
  <si>
    <t>马乾瑛</t>
  </si>
  <si>
    <t>彭辉</t>
  </si>
  <si>
    <t>张敏</t>
  </si>
  <si>
    <t>顾海荣</t>
  </si>
  <si>
    <t>刘志云</t>
  </si>
  <si>
    <t>徐阳晨</t>
  </si>
  <si>
    <t>翟越</t>
  </si>
  <si>
    <t>朱成成</t>
  </si>
  <si>
    <t>侯全华</t>
  </si>
  <si>
    <t>张雪靓</t>
  </si>
  <si>
    <t>赵煜</t>
  </si>
  <si>
    <t>夏凡</t>
  </si>
  <si>
    <t>高永昌</t>
  </si>
  <si>
    <t>赵建林</t>
  </si>
  <si>
    <t>刘登科</t>
  </si>
  <si>
    <t>柳顺义</t>
  </si>
  <si>
    <t>张锐</t>
  </si>
  <si>
    <t>许金良</t>
  </si>
  <si>
    <t>王珊珊</t>
  </si>
  <si>
    <t>李光</t>
  </si>
  <si>
    <t>令狐佳珺</t>
  </si>
  <si>
    <t>史东鑫</t>
  </si>
  <si>
    <t>彭朝林</t>
  </si>
  <si>
    <t>曹倩</t>
  </si>
  <si>
    <t>李昕</t>
  </si>
  <si>
    <t>廖栋才</t>
  </si>
  <si>
    <t>苏进展</t>
  </si>
  <si>
    <t>刘敬一</t>
  </si>
  <si>
    <t>孙朝云</t>
  </si>
  <si>
    <t>慕晨</t>
  </si>
  <si>
    <t>陈丽俊</t>
  </si>
  <si>
    <t>黄平明</t>
  </si>
  <si>
    <t>兰恒星</t>
  </si>
  <si>
    <t>高美玲</t>
  </si>
  <si>
    <t>钱会</t>
  </si>
  <si>
    <t>杨高学</t>
  </si>
  <si>
    <t>符超峰</t>
  </si>
  <si>
    <t>严婷</t>
  </si>
  <si>
    <t>康孝森</t>
  </si>
  <si>
    <t>宋彦辉</t>
  </si>
  <si>
    <t>赵永华</t>
  </si>
  <si>
    <t>田镇</t>
  </si>
  <si>
    <t>李宇</t>
  </si>
  <si>
    <t>白波</t>
  </si>
  <si>
    <t>贺军奇</t>
  </si>
  <si>
    <t>樊小勇</t>
  </si>
  <si>
    <t>王振军</t>
  </si>
  <si>
    <t>颜录科</t>
  </si>
  <si>
    <t>赵鹏</t>
  </si>
  <si>
    <t>俞鹏飞</t>
  </si>
  <si>
    <t>陈永楠</t>
  </si>
  <si>
    <t>高欢</t>
  </si>
  <si>
    <t>孙钰琨</t>
  </si>
  <si>
    <t>叶敏</t>
  </si>
  <si>
    <t>叶飞</t>
  </si>
  <si>
    <t>李岩</t>
  </si>
  <si>
    <t>谢永利</t>
  </si>
  <si>
    <t>李元乐</t>
  </si>
  <si>
    <t>李文阳</t>
  </si>
  <si>
    <t>聂少锋</t>
  </si>
  <si>
    <t>叶铜</t>
  </si>
  <si>
    <t>杨帅</t>
  </si>
  <si>
    <t>朱谭谭</t>
  </si>
  <si>
    <t>张新荣</t>
  </si>
  <si>
    <t>胡永彪</t>
  </si>
  <si>
    <t>赵庆</t>
  </si>
  <si>
    <t>田威</t>
  </si>
  <si>
    <t>赵敬源</t>
  </si>
  <si>
    <t>宋焕生</t>
  </si>
  <si>
    <t>孙晓辉</t>
  </si>
  <si>
    <t>汪帮耀</t>
  </si>
  <si>
    <t>黄何鑫</t>
  </si>
  <si>
    <t>郭亚杰</t>
  </si>
  <si>
    <t>牛艳辉</t>
  </si>
  <si>
    <t>李哲</t>
  </si>
  <si>
    <t>张琛</t>
  </si>
  <si>
    <t>韩万水</t>
  </si>
  <si>
    <t>张奇华</t>
  </si>
  <si>
    <t>王优群</t>
  </si>
  <si>
    <t>孔海陵</t>
  </si>
  <si>
    <t>赵子龙</t>
  </si>
  <si>
    <t>耿莉敏</t>
  </si>
  <si>
    <t>胡光忠</t>
  </si>
  <si>
    <t>成小乐</t>
  </si>
  <si>
    <t>慕生勇</t>
  </si>
  <si>
    <t>张海欧</t>
  </si>
  <si>
    <t>郭冀峰</t>
  </si>
  <si>
    <t>刘哲</t>
  </si>
  <si>
    <t>白昊睿</t>
  </si>
  <si>
    <t>李柳静</t>
  </si>
  <si>
    <t>张坤</t>
  </si>
  <si>
    <t>刘永</t>
  </si>
  <si>
    <t>陈子璇</t>
  </si>
  <si>
    <t>胡力群</t>
  </si>
  <si>
    <t>张贵山</t>
  </si>
  <si>
    <t>丁玲</t>
  </si>
  <si>
    <t>陈锐</t>
  </si>
  <si>
    <t>王利</t>
  </si>
  <si>
    <t>孙国庆</t>
  </si>
  <si>
    <t>唐蕾</t>
  </si>
  <si>
    <t>20</t>
    <phoneticPr fontId="24" type="noConversion"/>
  </si>
  <si>
    <t>10</t>
    <phoneticPr fontId="24" type="noConversion"/>
  </si>
  <si>
    <t>5</t>
    <phoneticPr fontId="24" type="noConversion"/>
  </si>
  <si>
    <t>6</t>
    <phoneticPr fontId="24" type="noConversion"/>
  </si>
  <si>
    <t>4</t>
    <phoneticPr fontId="24" type="noConversion"/>
  </si>
  <si>
    <t>2.9</t>
    <phoneticPr fontId="24" type="noConversion"/>
  </si>
  <si>
    <t>4.4</t>
    <phoneticPr fontId="24" type="noConversion"/>
  </si>
  <si>
    <t>3.6</t>
    <phoneticPr fontId="24" type="noConversion"/>
  </si>
  <si>
    <t>2</t>
    <phoneticPr fontId="24" type="noConversion"/>
  </si>
  <si>
    <t>3</t>
    <phoneticPr fontId="24" type="noConversion"/>
  </si>
  <si>
    <t>200</t>
    <phoneticPr fontId="24" type="noConversion"/>
  </si>
  <si>
    <t>交通运输业是国家发展低碳经济的重点领域之一，具有高能耗、高排放的特点。面对行业发展与环境的突出矛盾，当前交通运输业首要减排任务是在满足运输需求的同时，探索合理的低碳政策。为稳步推进全国低碳政策建设与实施，碳交易、碳税等作为重要低碳政策，受到政府部门和相关学者的关注。但低碳政策的实施必然会对行业发展带来经济负担，而通过技术进步实现环境保护与经济发展的“双重红利”是解决该问题的有效途径。本项目以低碳发展为背景，建立包含铁路、公路、航空、水运等不同运输方式的微观社会核算矩阵表，继而构建交通运输业低碳政策效应评价</t>
  </si>
  <si>
    <t>最优的路面养护决策可以保证在生命周期内耗费最少的养护成本和用户成本实现路面性能的最大提升。现有研究忽略了公路网设施依赖性对路面养护决策的影响，且未能解决养护过程中出现抢占式调度现象的养护决策问题，难以准确地指导路面养护实践。本项目从动态角度出发，研究基础设施依赖性影响下允许抢占式调度的路面养护最优决策问题。首先，将路网设施依赖性划为三种类型，并采用依赖性弹性矩阵量化表示依赖性；其次，借助洛伦兹曲线模拟载荷不均衡性，通过引入载荷基尼系数建立路面性能衰变方程；然后，构建考虑依赖性影响的单一养护阶段和连续多阶段</t>
  </si>
  <si>
    <t>许晓晴</t>
  </si>
  <si>
    <t>0</t>
    <phoneticPr fontId="24" type="noConversion"/>
  </si>
  <si>
    <t>基础研究</t>
  </si>
  <si>
    <t>试验发展</t>
  </si>
  <si>
    <t>交通不仅是经济发展的基础和先决条件，决定了国家的领土规模、防御能力和行政效能，而且是社会生活方式现代化的重要保障，是国家现代化的起点和重要载体。交通作为先锋官，在实现“中国梦”的伟大进程中肩负着重要的使命。因此，如何借鉴交通兴国的历史，探索出中国特色交通强国之路，明确交通发展理念和战略定位，发挥交通在实现“中国梦”进程中的重要作用，是新时代实现“中国梦”亟需解决的现实问题。基于此，本课题从三方面说明交通发展对“中国梦”实现的重要支持。首先，在论述交通发展与国家强盛之间的逻辑关系的基础上，分析发达国家的交通</t>
  </si>
  <si>
    <t>无论是传统的机械转向还是线控转向系统，车辆运行过程中均存在因转向助力系统故障而引起转向失效的可能性。差动制动控制方式可作为车辆转向助力系统的冗余方案，为其转向系统失效时提供转向助力。而差动制动方式的介入受整车动力学参数影响较大，且改变了轮胎与路面的相互作用特性，容易影响车辆的行驶稳定性。因此，在整车稳定性约束下，差动制动可介入区域的界定，及多目标协同优化控制方法的研究，是实现车辆转向助力系统冗余设计、提高整车行驶安全性的关键问题。针对该关键问题，本项目主要研究内容包括：1）探索转向系统失</t>
  </si>
  <si>
    <t>续驶里程是制约电动汽车普及和发展的主要因素，在现有蓄电池储能技术的基础上，增加续驶里程最直接的方法是提高能量利用率。电动汽车制动时，如何实现在保证制动安全性的前提下最大限度的回收制动能量是提高能量利用率的关键技术。本项目基于循环工况，对电动汽车复合制动控制技术进行研究，考虑到电动汽车制动安全性和制动经济性的多目标共存，根据驾驶员制动意图和车辆运行状态，应用多目标规划理论对复合制动系统中制动力协调控制策略进行研究，以实现制动回收能量最大化，达到增加电动汽车续驶里程的目的。</t>
  </si>
  <si>
    <t>纯电动汽车减速器与电机直连，高输入转速致使齿轮传动系统振动加剧，噪声问题凸显，给乘员带来不适且影响整机可靠性和稳定性。本项目提出一种应用于纯电动汽车高速齿轮减振降噪的齿面修形方法。研究包括：分析多工况不同激励条件下系统的振动响应，揭示高速条件下时变啮合刚度和啮合冲击激励的作用机理，研究各级齿轮传动间的相互影响，结合齿面设计技术与动力学分析结果，借助共轭齿面，设计能够满足预期性能要求的最优修形齿面，并反求加工参数。最后通过试件加工和振动噪声试验，对上述理论方法进行验证。该方法综合考虑多工况条件以及齿轮各级传</t>
  </si>
  <si>
    <t>高地应力软岩隧道受开挖扰动后产生变形，围岩体积增大，松动区范围扩大，围岩性质恶化，导致围岩失稳破坏。扰动岩样（围岩）体积扩容比（卸荷点与峰值点两应力状态体积应变比值）可以量化体现扰动损伤软弱围岩的扩容程度。因此，本研究通过分析扰动岩样瞬时及长期力学特性，建立扰动岩样体积扩容比与瞬时强度及大变形黏弹塑性本构模型指标之间的函数关系，定量研究破裂软弱围岩扩容程度对其物理参数的影响规律，明晰大变形隧道破裂围岩扩容特性，结合隧道流变特性，揭示高地应力隧道软弱围岩大变形破坏机制。</t>
  </si>
  <si>
    <t>寒区隧道工程中，富水裂隙发育围岩和衬砌脱空积水冻胀诱发的衬砌裂损、渗漏水甚至掉块问题普遍存在，严重威胁隧道结构长期服役性能和车辆运行安全。本项目采用理论分析、离散元数值仿真、室内试验等手段，从灾害源(力学特性)-灾变体（演化过程）-加固体（优化设计）角度，研究寒区富水裂隙隧道脱空衬砌裂损灾变演化机理及其加固优化方法。建立可描述低温相变裂隙岩体温度–渗流–应力多场耦合模型，揭示水热迁移作用下低温环境富水裂隙围岩的冻胀机理，阐明衬砌裂纹扩展机理和演化规律；在此基础上，开展预应力FRP筋加固优化方法研究，揭示低温环境下FRP加固体-混凝土界面的滑移机理及FRP筋加固机制，形成嵌入式预应力FRP筋加固裂损衬砌的优化方法，对我国寒区铁路隧道工程病害防治具有重要的理论意义和工程应用价值。</t>
  </si>
  <si>
    <t>智能网联汽车因其高度智能化的功能已成为新一代汽车研究与开发的重点， 但是其大规模应用需要经历过渡阶段。如果能从理论研究与实验验证相结合的方法进行深入系统的研究，建立相应的理论模型，就可以为智能网联汽车在过渡阶段的安全运行提供支撑，促进智能网联汽车产业化发展。本项目重点研究智能网联汽车对复杂环境的认知机制与提取方法，分析与量化危险驾驶行为下车辆运动状态特征，进而建立外在认知视角下的车辆驾驶风险态势辨识与风险评估模型，提出智能网联汽车动态驾驶任务接管模式切换与协同交互方法，为实现智能网联汽车在混杂状态下协同控制提供技术支撑。研究成果可以完善我国智能网联汽车的理论体系以及促进智能网联汽车的产业化发展。</t>
  </si>
  <si>
    <t>本项目以插电式混合动力商用车为研究对象， 以行驶安全性为前提，开展车辆跟车行驶过程中整车能量管理策略的实时优化。首先， 基于历史工况数据， 提出一种基于聚类与 K-近邻（KNN）算法的动态安全跟车距离模型构建方法，实现随机工况扰动下安全跟车距离的实时优化； 其次， 基于修正的马尔可夫链预测模型实现前车车速的准确预测，并基于 MPC 控制实现 PMP 能量管理策略在前车行驶过程中的实时应用；然后，以动态安全跟车距离为约束，实现 MPC+PMP 算法对后车能量管理问题的实时优化，实现自适应巡航控制过程中，前、 后车能量管理策略的协同优化； 最后，搭建插电式混合动力系统硬件在环测试平台， 并对所提出控制策略的节能效果与跟车安全性进行验证，为后续多车协同能量管理优化控制的研究奠定基础。</t>
  </si>
  <si>
    <t>随着智能驾驶技术的发展与普及，未来将出现不同智能化程度的车辆在道路上共同行驶的情况，这就需要智能驾驶车辆能够理解并模仿学习人类的驾驶操纵行为，因此考虑驾驶人风格的车辆运行及控制策略是自动驾驶领域的研究热点之一，同时，研究可适用于不同风格驾驶人的智能驾驶辅助系统，仍然是主动安全系统设计的一项重要挑战。通过在山地城市快速路开展实车试验，获取多源驾驶行为数据信息，使用数据统计与分析、数据挖掘与机器学习等技术手段，针对驾驶行为数据实时性强、稳定性差、连续变化等特点，引入可视化图谱表达方法，通过图谱时间基元、空间基元及排列组合形式等要素描述驾驶行为变化过程，选取驾驶人行为谱特征指标和评价指标，构建山区城市快速路自然驾驶条件下不同风格驾驶人驾驶行为特征图谱，实现驾驶行为变化过程的直观表达。研究成果为精确解析驾驶行为特征提供新的思路和解决办法，并为更加针对性地优化驾驶员驾驶行为提供参考和依据。</t>
  </si>
  <si>
    <t>HCCI-DI发动机在大负荷工况下，由于进气道喷射燃料在缸内形成了浓度较高均质混合气，一旦缸内直喷燃料进入缸内，缸内总体混合气着火后燃烧程度剧烈，压升率明显升高，粗暴燃烧倾向严重，制约了HCCI-DI发动机大负荷运行范围的拓展。本项目为实现过氧化氢溶液/正丁醇HCCI-DI发动机大负荷运行极限拓展的目标，首先基于成熟的正丁醇机理，使用Chemkin软件解析在过氧化氢作用下正丁醇HCCI-DI发动机低温氧化过程自由基演化规律，并模拟计算进气道燃料着火时刻，为缸内多次喷射的喷射相位的选择提供依据。其次，耦合Converge软件建立过氧化氢溶液/正丁醇HCCI-DI发动机多维数值模型，研究在最佳过氧化氢浓度条件下，缸内直喷燃料多次喷射策略对HCCI-DI发动机缸内温度场和组分浓度场变化规律的影响，明晰缸内直喷燃料多次喷射策略对HCCI-DI发动机向大负荷运行范围拓展的影响规律。最后，基于模拟研究结果进行不同缸内直喷次数、相位和缸内预喷比等条件下的过氧化氢溶液/正丁醇HCCI-DI发动机台架试验。</t>
  </si>
  <si>
    <t>双燃料发动机多以单一燃料作为高活性引燃燃料，受限于其理化特性的局限性，对喷雾燃烧过程和缸内活性分布的可调控程度有限。鉴于此，本项目拟通过高活性燃料设计实现双燃料发动机燃烧放热过程的精细调控，进而改善其燃烧稳定性。借助双燃料发动机台架试验，获得基于压力数据的压力升高率、滞燃期、燃烧放热率与发动机振动噪声之间的函数关系，明确不同高活性引燃燃料对双燃料发动机燃烧过程的影响规律；在此基础上，构建多组分表征燃料燃烧机理，解析低活性燃料氧化反应对不同组分高活性引燃燃料着火燃烧和自由基演变的作用机制；而后，建立完整的双燃料发动机三维工作过程模型，阐述不同高活性引燃燃料下混合气活性分布特性对燃烧稳定性的影响规律，提出基于燃料设计和喷射管理的双燃料发动机燃烧放热过程精细调控策略。期望本研究能丰富柴油机高效清洁燃烧理论，促进双燃料发动机的工程应用。</t>
  </si>
  <si>
    <t>柴油机变海拔燃烧特性研究，有助于揭示高原环境对柴油机性能与排放的影响机理，提升柴油机对高海拔地区的适应性。西方国家由于需求不足，对于柴油机高原燃烧特性的研究有限。虽然我国对柴油机高原燃烧的研究相对较多，但是在一些关键参数与问题上存在分歧：比如高海拔环境对排放温度、燃烧持续期、氮氧化物浓度的影响。此外，目前的研究在模拟高原环境过程中，只考虑了环境压力的变化，而忽略了环境温度的改变，因此高原燃烧特性的结论不完全适用于真实情况，尤其是在燃烧恶化影响程度方面。因此，本课题的目的是进一步研究高原环境对喷雾燃烧对的影响，明确柴油机在高海拔工况下燃烧特性。申请人团队已经通过单缸柴油机采集了变海拔下运行的实验数据。在宏观层面上，拟采用零维模型及韦伯经验公式来分析高原环境对燃烧过程与相位的影响，并解释现有研究中存在矛盾结论的原因。在微观层面上，将应用三维数值模拟建立喷雾液相长度、火焰升举长度、火焰升举处平均当量比、碳烟排放与海拔高度之间的关系。本课题研究有助于明确海拔高度对扩散燃烧关键参数见的影响关系，为高原柴油机性能改善奠定理论基础。</t>
  </si>
  <si>
    <t>通过分析重型车辆ISD悬架道路友好性能指标以及振动频响函数在不同路面输入条件下的响应规律，提取得到基于机电惯容器的重型车辆ISD悬架对道路损伤的作用机理；将重型车辆ISD悬架对道路友好性的性能提升问题转换为基于机电惯容器的车辆ISD悬架网络正实综合优化过程，提出高阶复杂阻抗传递函数的网络综合被动实现方法；通过分析悬架系统的动态行为特征，搭建基于机电惯容器的重型车辆ISD悬架动力学模型，提出车辆ISD悬架系统的被动控制实现方案；最终，研制机电惯容器试验样机，并搭建重型车辆ISD悬架测试台架，实现重型车辆ISD悬架系统综合性能的提升，为解决重型车辆ISD悬架系统设计及减小道路损伤提供新的理论依据和技术支撑。</t>
  </si>
  <si>
    <t>复合材料铺放成型工艺方法与工艺参数设置等对制品的性能产生显著影响，本项目针对预浸纤维铺放成型过程中存在成型制品性能预测、控制及评价等难题，进行预浸纤维铺放成型工艺与层间结合性能影响机理研究。通过制品性能试验、测试分析、仿真计算等，建立工艺参数与铺放成型制品层间剪切强度的映射模型，并据此揭示工艺参数耦合对层间剪切强度的影响规律；综合多层压力分布模型、层间结合度理论模型和多层温度分布模型建立工艺参数对层间结合度的多层作用机理模型；通过分析纤维铺放工艺过程建立各层间接触面相互作用压力的预测模型，并提出面向层合板厚度/宽度方向层间结合度均匀性最优的工艺参数设计方法。以期获得依据成型制品性能要求选择和控制工艺参数的基础理论和数据，建立基于纤维铺放工艺参数优化的复合材料构件性能控制理论和方法。这对于基于自动纤维铺放工艺技术高精度成型复合材料零件具有重要的理论意义及工程实用价值。</t>
  </si>
  <si>
    <t>针对泵控缸系统的时变性、非线性等，揭示有无选型偏差下变转速双泵控差动缸系统性能的影响因素，阐明双定量泵控差动缸速度软测量的机理，实现低能耗高性能仅保留机械电气接口的通用液压动力单元、精度适中的泵控差动缸速度和位移软测量方法、融合伺服驱动技术的分布式电液驱动新能源节能型挖掘机液压系统，从而为工程机械等机械装备的智能化和新能源化提供一种低能耗、高性能、绿色化、紧凑型的通用液压动力单元</t>
  </si>
  <si>
    <t>智能网联车辆（CAV）技术是全球交通研究的最大热点之一，其整合了网联无线通讯技术与自动驾驶技术，是改善交通安全、降低交通拥堵、减少交通排放的重要技术手段。高速公路作为CAV的重要应用场景，如何利用CAV改善高速公路交通安全值得深入研究。本项目拟运用CAV智能网联与自动驾驶特性，考虑高速公路CAV与人工驾驶车辆混行交通流场景，针对CAV进行动态限速控制并形成移动瓶颈，进而间接控制人工驾驶车辆速度，实现高速公路混合交通流可变限速控制。本项目主要内容包括：（1）CAV与人工驾驶车辆微观动力学建模；（2）基于CAV移动瓶颈的混合交通流可变限速控制算法构建；（3）基于微观交通仿真的可变限速控制效果评估；（4）基于强化学习的可变限速控制策略优化。本项目旨在为未来高速公路动态限速控制提供一套科学的理论依据和有效的技术手段。</t>
  </si>
  <si>
    <t xml:space="preserve">微塑料（粒径＜5mm）作为新型持久性污染物之一，现已被列为环境和生态学领域亟待关注与研究的第二大科学问题。土壤微塑料监测方法大多是点位采样和室内分析，费时费力、存在试验废液对环境造成二次污染等问题，不能满足大范围土壤微塑料信息获取的需求。因此，建立快速、高效的微塑料分析监测方法不仅能为我国微塑料污染研究提供技术支持，也有助于制定相关国际标准。同时，对了解土壤微塑料来源、空间分布、迁移规律等方面提供技术指导。
本研究以不同质地土壤为研究对象，3种不同类型塑料聚合物作为污染物，逐一探究同一种土壤不同微塑料含量、同一种土壤不同微塑料类型、不同土壤不同微塑料含量、不同土壤不同微塑料类型不同塑料的光谱特征；通过对比不同数据挖掘方法对确定土壤微塑料光谱响应区域。进而利用不同光谱预处理方法搭配线性及非线性数据挖掘算法进行回归建模，通过比较建模精度找到最优组合，通过不同方法来提升土壤微塑料预测精度。
</t>
  </si>
  <si>
    <t>灾损土地识别是防灾减灾和土地整治的基础，提升灾损土地识别的精度是保障工程有效开展的关键环节。陕南低山丘陵区地质特征复杂，利用小样本的遥感影像特征无法有效的识别灾损土地。本项目拟针对灾损土地早期识别技术，基于深度学习开展灾损土地识别研究，主要研究内容包括：基于地形坡面因子服从的多模式分布，分析灾损土地的影像和地质特征，建立特征提取标志；开展统一量纲的遥感和非遥感数据格网化，堆叠格网化后的特征；开发多元遥感和地质数据结合的输入层网络算法，实现灾损土地的准确识别；基于语义空间，综合遥感影像数据和浅层表征数据，输出灾损土地特征堆叠的高斯分布；利用实测样本验证灾损土地识别精度，分析灾损土地识别建模的助力机制，为灾损土地防治和土地工程的开展提供科学有效的治理对策。</t>
  </si>
  <si>
    <t>细沟侵蚀是紫色土坡耕地主要的侵蚀方式之一，坡面细沟水流侵蚀动能的变化会显著影响坡面土壤侵蚀状况。坡面细沟水流及侵蚀动力学过程研究是揭示坡面侵蚀产沙机理的突破点，也是泥沙运动力学、土壤侵蚀和水土保持学中亟待解决的基础问题。此外，上方汇水汇沙对坡下方侵蚀-沉积-搬运过程产生重要影响，已成为坡面土壤侵蚀研究的关键环节。因此，本研究以川中丘陵区紫色土坡耕地为研究对象，通过不同坡度(10°, 15°, 20°)，流量(4 L/min, 6 L/min, 8 L/min) 以及上方填土面积(0.15 m2, 0.3 m2, 0.45 m2)的组合放水冲刷试验，对紫色土坡面细沟侵蚀过程中的细沟流水动力学变化特征进行研究，筛选与构建表征坡面不同细沟过程的侵蚀能量指标,揭示相应条件下细沟发育过程的水动力学机制，以期为紫色土区坡耕地细沟侵蚀动力机制和细沟侵蚀模型构建提供理论依据。</t>
  </si>
  <si>
    <t>土壤重金属污染已成为威胁人类食品安全和人体健康的重要环境问题，通过固定化技术和植物净化技术进行重金属污染土壤修复已被广泛关注和实践，二者同步进行污染土壤修复具有重要的理论与实践意义。本项目以山东典型农田土壤为研究对象，通过人为设置不同的Cd污染程度（25、50和100 mg/kg）、不同的生物炭添加剂量（1%和5%）同时进行超积累植物盆栽，采用化学分析与分子生态学方法相结合，开展生物炭与超积累植物修复过程中Cd的形态分布、总Cd含量和可获得性Cd含量、超积累植物富集系数与转运系数及植物根际微生物群落结构多样性、细菌群落组成与结构、土壤酶活性等微生态特征变化的研究，明确生物炭与超积累植物同步修复重金属污染土壤的性能，揭示生物炭对土壤不同形态重金属与超积累植物的影响，阐明生物炭与超积累植物同步进行重金属污染土壤修复的机制。丰富和完善重金属污染土壤的修复理论，为重金属污染土壤修复实践提供理论指导。</t>
  </si>
  <si>
    <t>当前我国西部新兴关键金属矿产勘查面临日益复杂的地质条件，大量勘查工作将在崎岖山地、黄土塬等地形复杂地区展开，剧烈起伏的地形会对地下结构成像结果带来很大影响，降低矿产勘查的精度。为此，本项目提出一套针对起伏地形的噪声面波有限频多尺度层析成像方法。首先对面波在起伏地形条件下的传播特性进行研究，利用模式分离技术和高阶Born近似推导单模面波有限频相关走时敏感核函数，揭示地形扰动对面波走时敏感核的影响规律；进而利用敏感核构建有限频反演方程，建立起伏地形条件下的相关走时计算方法，缓解地形散射及路径弯曲现象对走时的影响；同时，借助小波变换进行多尺度反演算法的研究，以射线密度为约束将介质模型多尺度网格化，克服现有方法数据分布与模型网格不匹配的缺点。项目研究成果能有效解决起伏地形介质成像和建模问题，为西部复杂地区新兴关键金属矿产勘查提供技术支持，也能够丰富和完善面波成像的基础理论。</t>
  </si>
  <si>
    <t>新疆伊犁地区由于独特的地形地貌导致黄土分布非常广泛，加之特殊的气候条件，成为黄土滑坡地质灾害高发区，给当地带来了严重的人员伤亡和财产损失，灾害防治形势非常严峻。本申请以伊犁某典型黄土滑坡区为研究对象：首先基于遥感解译和野外调查开展黄土滑坡数据库建设；其次基于ArcGIS软件平台提取研究区的地质、地形、水系和植被等影响因子，分析滑坡的分布规律和发育机理，并且开展黄土滑坡危险性区划；最后采取典型大型黄土滑坡土样进行室内冻融循环实验和岩土工程数值计算，分析该典型区域黄土滑坡形成机理。预期获得如下成果：详细完整的研究区黄土滑坡基础数据库；伊犁地区黄土滑坡危险性区划图；冰雪融化和冻融循环对伊犁地区典型黄土滑坡的形成作用机理。项目研究结果可以加深对伊犁地区黄土滑坡地质灾害成灾背景的认识，对伊犁地区黄土滑坡质灾害防控具有重要的参考价值，对全国范围内冰雪融化和冻融循环导致的黄土滑坡防灾减灾具有重要的科学参考价值。</t>
  </si>
  <si>
    <t>深层油气藏勘探与开发已成为当前油气领域的重点关注目标。基于叠前地震反演的流体因子预测技术能够有效识别储层流体信息，但由于深部储层特殊性，常规流体因子的适用性仍有待验证；此外，地震波能量在深部地层透射损失严重且复杂，振幅补偿困难，而现有基于Zoeppritz方程及其近似公式的叠前反演方法未能考虑地震波传播效应，严重制约深部储层的识别效果。本项目首先分析流体因子的物理意义和敏感性，优选或建立适用于深部储层的流体指示因子，解决常规流体因子对深层油气藏敏感度低、指示性弱等问题；研究基于反射率法的流体因子直接反演理论与方法，克服传统基于Zoeppritz方程的叠前反演方法的不足；引入矢量化计算，并形成矢量化反射率法深部储层反演理论与方法，保证反演精度的同时提高计算效率，提升叠前反演技术在深部储层流体检测中的实用性。最终建立基于矢量反射率法的深部储层地震反演流程，为我国西部深层油气藏的勘探开发提供可靠的理论支撑和技术保障。</t>
  </si>
  <si>
    <t>以自动变速汽车和工程机械领域高性能液力变矩器产品国家战略需求为牵引，以湍流相关学科发展为驱动，以研究叶片壁湍流非定常多尺度涡系拟序结构时空演化规律与流动仿生控涡减阻机理为核心，面向高端制造装备液力变矩器湍流基础理论与关键技术问题开展基础科学研究。采用理论建模、数值模拟、流动可视化与工程试验测试相结合的方法，揭示液力变矩器叶片壁湍流涡系拟序结构时空演化规律，提出实现能量高效传递及降低损耗的湍流控制方法。内容包括：1. 提出带多物理耦合约束条件的RANS/LES混合方法，实现RANS/LES界面两侧区域湍流信息智能合成的高精度数值模拟；2. 建立宏/微观视域下高分辨率叶片壁湍流时空可视化试验测量体系，探索三维流动信息重构方法；3. 基于精准可靠的定量化多尺度涡系结构特征识别与提取方法，揭示叶片壁湍流涡系拟序结构演化规律及能量转化与损耗机理；4. 探索以工程仿生学、结构优化设计、湍流减阻技术为核心的多元耦合仿生叶片设计理论与制备方法。</t>
  </si>
  <si>
    <t>近年来,环境污染日益严重,各城市相继出现雾霾天气,由于空气中悬浮颗粒的存在，光线在传播过程中会被散射
而造成强度衰减，使得图像对比度下降,细节模糊,色彩保真度下降，致使交通监控中能见度大大降低。本项目
针对雾霾天气下降质的交通抓拍图像，在去雾算法中引入三边滤波基础上，利用图像的局部模式改良梯度算子
以及多参数自适应等方面将三边滤波加以改进，进一步提升其去噪和保边性能。同时，针对交通视频去雾处理
设计了一种新的中值引导滤波，利用中值重新定义以像素为中心的窗口的系数，在保证滤波性能的基础上，大
大提升了计算效率和实时性。结合两种滤波器，通过粗估计和自适应精确辨识透射率，优化去雾还原模型，克
服由于边缘位置和亮度发生变化引起的halo效应。最后构建去雾模型，对去雾后
的交通图像数据进行训练、分类学习，检测违章图像，构建完整的雾天交通图像清晰化与检测系统。</t>
  </si>
  <si>
    <t>为了解决运动目标三维立体信息获取困难的问题， 根据运动目标的运动特点和目标三维立体成
像特性， 本课题拟从运动目标立体信息获取的光学成像、 运动目标的检测、 运动目标的跟踪以及立
体信息计算的几个方面开展相关研究， 主要研究内容包括运动目标立体信息获取的光学系统方案研究、运动目标的检测与跟踪算法研究、面向运动目标的双目立体匹配算法研究</t>
  </si>
  <si>
    <t>本项目采用野外调查取样、室内实验、数值模拟、统计分析、理论研究、同位素技术、水文地球化学模拟技术等为研究方法和手段，对厚包气带农灌区松散含水层的地下水水质演化机理进行深入研究，以揭示农业灌溉入渗过程中所发生的各类水文地球化学作用，研究并预测在农业灌溉条件下松散含水层地下水水质在空间和时间上的演化过程与趋势，采用同位素和模拟等技术方法揭示厚包气带农灌区地下水水质演化机理，阐明地下水水质不良演化的主要因素，为深入理解人类活动影响下的地下水系统演变与调控提供理论基础。</t>
  </si>
  <si>
    <t>在光学发动机、改造的单缸发动机和产品发动机上，结合台架试验、数值模拟和光学诊断的方法，系统开展柴油/正戊醇混合燃料在HPCC燃烧模式和低温燃烧模式下燃烧反应机理的研究。揭示混合燃料在HPCC燃烧模式下混合气分层、燃烧火焰特征、燃烧中间产物及污染物生成演化历程等信息，探索燃料属性对低温燃烧火焰结构、中间产物、自由基及有害排放产物生成规律的影响，发展混合燃料动力学机理及燃烧反应动力学模型，研究燃烧控制技术和燃料活性差异对燃烧过程和排放影响的，最终实现柴油机在整个工况范围内的高效清洁燃烧。这些研究对深入理解燃料特性对HPCC燃烧及低温燃烧的影响机理、丰富和发展新型燃烧方式理论具有重有理论意义，对正戊醇和新型燃烧方式在发动机上的应用具有推动作用，对缓解能源危机有重要的战略意义。</t>
  </si>
  <si>
    <t>张全长</t>
  </si>
  <si>
    <t>陈征</t>
  </si>
  <si>
    <t>沈正峰</t>
  </si>
  <si>
    <t>/</t>
    <phoneticPr fontId="24" type="noConversion"/>
  </si>
  <si>
    <t>刘亚辉</t>
  </si>
  <si>
    <t>赵炜华</t>
  </si>
  <si>
    <t>黄鑫</t>
  </si>
  <si>
    <t>高阳</t>
  </si>
  <si>
    <t>金慧</t>
  </si>
  <si>
    <t>陈军</t>
  </si>
  <si>
    <t>张春化</t>
  </si>
  <si>
    <t>杨晓峰</t>
  </si>
  <si>
    <t>陈振</t>
  </si>
  <si>
    <t>戴福全</t>
  </si>
  <si>
    <t>史云涛</t>
  </si>
  <si>
    <t>孟婷婷</t>
  </si>
  <si>
    <t>付泉</t>
  </si>
  <si>
    <t>何淑勤</t>
  </si>
  <si>
    <t>焦克芹</t>
  </si>
  <si>
    <t>罗浩</t>
  </si>
  <si>
    <t>李得路</t>
  </si>
  <si>
    <t>刘春宝</t>
  </si>
  <si>
    <t>李正</t>
  </si>
  <si>
    <t>科学研究院项目管理中心基础项目科</t>
    <phoneticPr fontId="51" type="noConversion"/>
  </si>
  <si>
    <t>科学研究院社会科学中心</t>
    <phoneticPr fontId="5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</si>
</sst>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yyyy\-mm"/>
    <numFmt numFmtId="178" formatCode="0.00_);[Red]\(0.00\)"/>
  </numFmts>
  <fonts count="61">
    <font>
      <sz val="12"/>
      <name val="宋体"/>
      <charset val="134"/>
    </font>
    <font>
      <sz val="11"/>
      <color theme="1"/>
      <name val="等线"/>
      <family val="2"/>
      <charset val="134"/>
      <scheme val="minor"/>
    </font>
    <font>
      <sz val="12"/>
      <color indexed="10"/>
      <name val="宋体"/>
      <family val="3"/>
      <charset val="134"/>
    </font>
    <font>
      <sz val="10"/>
      <name val="微软雅黑"/>
      <family val="2"/>
      <charset val="134"/>
    </font>
    <font>
      <sz val="10"/>
      <color indexed="10"/>
      <name val="微软雅黑"/>
      <family val="2"/>
      <charset val="134"/>
    </font>
    <font>
      <sz val="11"/>
      <color indexed="8"/>
      <name val="宋体"/>
      <family val="3"/>
      <charset val="134"/>
    </font>
    <font>
      <sz val="11"/>
      <color indexed="9"/>
      <name val="宋体"/>
      <family val="3"/>
      <charset val="134"/>
    </font>
    <font>
      <b/>
      <sz val="11"/>
      <color indexed="56"/>
      <name val="宋体"/>
      <family val="3"/>
      <charset val="134"/>
    </font>
    <font>
      <sz val="11"/>
      <color indexed="20"/>
      <name val="宋体"/>
      <family val="3"/>
      <charset val="134"/>
    </font>
    <font>
      <sz val="11"/>
      <color indexed="52"/>
      <name val="宋体"/>
      <family val="3"/>
      <charset val="134"/>
    </font>
    <font>
      <sz val="11"/>
      <color indexed="17"/>
      <name val="宋体"/>
      <family val="3"/>
      <charset val="134"/>
    </font>
    <font>
      <b/>
      <sz val="18"/>
      <color indexed="56"/>
      <name val="宋体"/>
      <family val="3"/>
      <charset val="134"/>
    </font>
    <font>
      <b/>
      <sz val="11"/>
      <color indexed="9"/>
      <name val="宋体"/>
      <family val="3"/>
      <charset val="134"/>
    </font>
    <font>
      <b/>
      <sz val="15"/>
      <color indexed="56"/>
      <name val="宋体"/>
      <family val="3"/>
      <charset val="134"/>
    </font>
    <font>
      <sz val="11"/>
      <color indexed="60"/>
      <name val="宋体"/>
      <family val="3"/>
      <charset val="134"/>
    </font>
    <font>
      <u/>
      <sz val="12"/>
      <color indexed="12"/>
      <name val="宋体"/>
      <family val="3"/>
      <charset val="134"/>
    </font>
    <font>
      <i/>
      <sz val="11"/>
      <color indexed="23"/>
      <name val="宋体"/>
      <family val="3"/>
      <charset val="134"/>
    </font>
    <font>
      <b/>
      <sz val="11"/>
      <color indexed="63"/>
      <name val="宋体"/>
      <family val="3"/>
      <charset val="134"/>
    </font>
    <font>
      <b/>
      <sz val="11"/>
      <color indexed="8"/>
      <name val="宋体"/>
      <family val="3"/>
      <charset val="134"/>
    </font>
    <font>
      <b/>
      <sz val="13"/>
      <color indexed="56"/>
      <name val="宋体"/>
      <family val="3"/>
      <charset val="134"/>
    </font>
    <font>
      <sz val="11"/>
      <color indexed="62"/>
      <name val="宋体"/>
      <family val="3"/>
      <charset val="134"/>
    </font>
    <font>
      <sz val="11"/>
      <color indexed="10"/>
      <name val="宋体"/>
      <family val="3"/>
      <charset val="134"/>
    </font>
    <font>
      <b/>
      <sz val="11"/>
      <color indexed="52"/>
      <name val="宋体"/>
      <family val="3"/>
      <charset val="134"/>
    </font>
    <font>
      <sz val="12"/>
      <name val="宋体"/>
      <family val="3"/>
      <charset val="134"/>
    </font>
    <font>
      <sz val="9"/>
      <name val="宋体"/>
      <family val="3"/>
      <charset val="134"/>
    </font>
    <font>
      <sz val="9"/>
      <name val="宋体"/>
      <family val="3"/>
      <charset val="134"/>
    </font>
    <font>
      <sz val="12"/>
      <name val="宋体"/>
      <family val="3"/>
      <charset val="134"/>
    </font>
    <font>
      <sz val="12"/>
      <name val="Microsoft YaHei"/>
      <family val="2"/>
      <charset val="134"/>
    </font>
    <font>
      <sz val="9"/>
      <color indexed="8"/>
      <name val="Microsoft YaHei"/>
      <family val="2"/>
      <charset val="134"/>
    </font>
    <font>
      <sz val="9"/>
      <name val="等线"/>
      <family val="3"/>
      <charset val="134"/>
    </font>
    <font>
      <sz val="11"/>
      <color indexed="8"/>
      <name val="Tahoma"/>
      <family val="2"/>
    </font>
    <font>
      <sz val="11"/>
      <color rgb="FF000000"/>
      <name val="等线"/>
      <family val="3"/>
      <charset val="134"/>
      <scheme val="minor"/>
    </font>
    <font>
      <b/>
      <sz val="10.5"/>
      <color rgb="FF000000"/>
      <name val="黑体"/>
      <family val="3"/>
      <charset val="134"/>
    </font>
    <font>
      <sz val="9"/>
      <color rgb="FF000000"/>
      <name val="黑体"/>
      <family val="3"/>
      <charset val="134"/>
    </font>
    <font>
      <sz val="9"/>
      <color rgb="FF000000"/>
      <name val="Microsoft YaHei"/>
      <family val="2"/>
      <charset val="134"/>
    </font>
    <font>
      <b/>
      <sz val="10.5"/>
      <color rgb="FF000000"/>
      <name val="Microsoft YaHei"/>
      <family val="2"/>
      <charset val="134"/>
    </font>
    <font>
      <b/>
      <sz val="11"/>
      <color rgb="FF000000"/>
      <name val="Microsoft YaHei"/>
      <family val="2"/>
      <charset val="134"/>
    </font>
    <font>
      <sz val="12"/>
      <color theme="1"/>
      <name val="Times New Roman"/>
      <family val="1"/>
    </font>
    <font>
      <b/>
      <sz val="20"/>
      <color rgb="FF000080"/>
      <name val="宋体"/>
      <family val="3"/>
      <charset val="134"/>
    </font>
    <font>
      <sz val="20"/>
      <name val="宋体"/>
      <family val="3"/>
      <charset val="134"/>
    </font>
    <font>
      <sz val="20"/>
      <color rgb="FF000080"/>
      <name val="宋体"/>
      <family val="3"/>
      <charset val="134"/>
    </font>
    <font>
      <sz val="20"/>
      <color rgb="FF333333"/>
      <name val="宋体"/>
      <family val="3"/>
      <charset val="134"/>
    </font>
    <font>
      <b/>
      <sz val="36"/>
      <name val="宋体"/>
      <family val="3"/>
      <charset val="134"/>
    </font>
    <font>
      <sz val="11"/>
      <color theme="1"/>
      <name val="Tahoma"/>
      <family val="2"/>
    </font>
    <font>
      <sz val="12"/>
      <color theme="1"/>
      <name val="宋体"/>
      <family val="3"/>
      <charset val="134"/>
    </font>
    <font>
      <b/>
      <sz val="12"/>
      <color theme="1"/>
      <name val="宋体"/>
      <family val="3"/>
      <charset val="134"/>
    </font>
    <font>
      <b/>
      <sz val="16"/>
      <color theme="1"/>
      <name val="Times New Roman"/>
      <family val="1"/>
    </font>
    <font>
      <b/>
      <sz val="16"/>
      <color theme="1"/>
      <name val="宋体"/>
      <family val="3"/>
      <charset val="134"/>
    </font>
    <font>
      <b/>
      <sz val="12"/>
      <color theme="1"/>
      <name val="Times New Roman"/>
      <family val="1"/>
    </font>
    <font>
      <b/>
      <sz val="12"/>
      <color theme="1"/>
      <name val="宋体"/>
      <family val="1"/>
      <charset val="134"/>
    </font>
    <font>
      <b/>
      <sz val="20"/>
      <color rgb="FFFF0000"/>
      <name val="宋体"/>
      <family val="3"/>
      <charset val="134"/>
    </font>
    <font>
      <sz val="9"/>
      <name val="等线"/>
      <family val="3"/>
      <charset val="134"/>
      <scheme val="minor"/>
    </font>
    <font>
      <sz val="9"/>
      <name val="等线"/>
      <family val="2"/>
      <charset val="134"/>
      <scheme val="minor"/>
    </font>
    <font>
      <sz val="12"/>
      <color theme="1"/>
      <name val="宋体"/>
      <family val="1"/>
      <charset val="134"/>
    </font>
    <font>
      <sz val="11"/>
      <color theme="1"/>
      <name val="宋体"/>
      <family val="3"/>
      <charset val="134"/>
    </font>
    <font>
      <b/>
      <sz val="12"/>
      <color theme="1"/>
      <name val="Times New Roman"/>
      <family val="3"/>
    </font>
    <font>
      <sz val="12"/>
      <color theme="1"/>
      <name val="Times New Roman"/>
      <family val="2"/>
    </font>
    <font>
      <sz val="12"/>
      <name val="Times New Roman"/>
      <family val="1"/>
    </font>
    <font>
      <sz val="11"/>
      <name val="宋体"/>
      <family val="3"/>
      <charset val="134"/>
    </font>
    <font>
      <sz val="12"/>
      <color rgb="FFFF0000"/>
      <name val="Times New Roman"/>
      <family val="1"/>
    </font>
    <font>
      <sz val="12"/>
      <name val="宋体"/>
      <family val="1"/>
      <charset val="134"/>
    </font>
  </fonts>
  <fills count="30">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22"/>
        <bgColor indexed="64"/>
      </patternFill>
    </fill>
    <fill>
      <patternFill patternType="solid">
        <fgColor indexed="55"/>
        <bgColor indexed="64"/>
      </patternFill>
    </fill>
    <fill>
      <patternFill patternType="solid">
        <fgColor indexed="43"/>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rgb="FFFFC000"/>
        <bgColor indexed="64"/>
      </patternFill>
    </fill>
    <fill>
      <patternFill patternType="solid">
        <fgColor theme="9" tint="0.39997558519241921"/>
        <bgColor indexed="64"/>
      </patternFill>
    </fill>
    <fill>
      <patternFill patternType="solid">
        <fgColor theme="4" tint="0.39997558519241921"/>
        <bgColor indexed="64"/>
      </patternFill>
    </fill>
  </fills>
  <borders count="24">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s>
  <cellStyleXfs count="62">
    <xf numFmtId="0" fontId="0" fillId="0" borderId="0"/>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11" fillId="0" borderId="0" applyNumberFormat="0" applyFill="0" applyBorder="0" applyAlignment="0" applyProtection="0">
      <alignment vertical="center"/>
    </xf>
    <xf numFmtId="0" fontId="13" fillId="0" borderId="1" applyNumberFormat="0" applyFill="0" applyAlignment="0" applyProtection="0">
      <alignment vertical="center"/>
    </xf>
    <xf numFmtId="0" fontId="19" fillId="0" borderId="2" applyNumberFormat="0" applyFill="0" applyAlignment="0" applyProtection="0">
      <alignment vertical="center"/>
    </xf>
    <xf numFmtId="0" fontId="7" fillId="0" borderId="3" applyNumberFormat="0" applyFill="0" applyAlignment="0" applyProtection="0">
      <alignment vertical="center"/>
    </xf>
    <xf numFmtId="0" fontId="7" fillId="0" borderId="0" applyNumberFormat="0" applyFill="0" applyBorder="0" applyAlignment="0" applyProtection="0">
      <alignment vertical="center"/>
    </xf>
    <xf numFmtId="0" fontId="8" fillId="3" borderId="0" applyNumberFormat="0" applyBorder="0" applyAlignment="0" applyProtection="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1" fillId="0" borderId="0">
      <alignment vertical="center"/>
    </xf>
    <xf numFmtId="0" fontId="23" fillId="0" borderId="0"/>
    <xf numFmtId="0" fontId="30" fillId="0" borderId="0">
      <alignment vertical="center"/>
    </xf>
    <xf numFmtId="0" fontId="15" fillId="0" borderId="0" applyNumberFormat="0" applyFill="0" applyBorder="0" applyAlignment="0" applyProtection="0">
      <alignment vertical="top"/>
      <protection locked="0"/>
    </xf>
    <xf numFmtId="0" fontId="10" fillId="4" borderId="0" applyNumberFormat="0" applyBorder="0" applyAlignment="0" applyProtection="0">
      <alignment vertical="center"/>
    </xf>
    <xf numFmtId="0" fontId="18" fillId="0" borderId="4" applyNumberFormat="0" applyFill="0" applyAlignment="0" applyProtection="0">
      <alignment vertical="center"/>
    </xf>
    <xf numFmtId="0" fontId="22" fillId="16" borderId="5" applyNumberFormat="0" applyAlignment="0" applyProtection="0">
      <alignment vertical="center"/>
    </xf>
    <xf numFmtId="0" fontId="12" fillId="17" borderId="6" applyNumberFormat="0" applyAlignment="0" applyProtection="0">
      <alignment vertical="center"/>
    </xf>
    <xf numFmtId="0" fontId="16"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9" fillId="0" borderId="7" applyNumberFormat="0" applyFill="0" applyAlignment="0" applyProtection="0">
      <alignment vertical="center"/>
    </xf>
    <xf numFmtId="0" fontId="14" fillId="18" borderId="0" applyNumberFormat="0" applyBorder="0" applyAlignment="0" applyProtection="0">
      <alignment vertical="center"/>
    </xf>
    <xf numFmtId="0" fontId="17" fillId="16" borderId="8" applyNumberFormat="0" applyAlignment="0" applyProtection="0">
      <alignment vertical="center"/>
    </xf>
    <xf numFmtId="0" fontId="20" fillId="7" borderId="5" applyNumberFormat="0" applyAlignment="0" applyProtection="0">
      <alignment vertical="center"/>
    </xf>
    <xf numFmtId="0" fontId="6"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22" borderId="0" applyNumberFormat="0" applyBorder="0" applyAlignment="0" applyProtection="0">
      <alignment vertical="center"/>
    </xf>
    <xf numFmtId="0" fontId="23" fillId="23" borderId="9" applyNumberFormat="0" applyFont="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alignment vertical="center"/>
    </xf>
    <xf numFmtId="0" fontId="23"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cellStyleXfs>
  <cellXfs count="140">
    <xf numFmtId="0" fontId="0" fillId="0" borderId="0" xfId="0"/>
    <xf numFmtId="0" fontId="2" fillId="0" borderId="0" xfId="0" applyFont="1"/>
    <xf numFmtId="0" fontId="3" fillId="0" borderId="0" xfId="0" applyFont="1" applyAlignment="1">
      <alignment horizontal="center"/>
    </xf>
    <xf numFmtId="0" fontId="4" fillId="0" borderId="0" xfId="0" applyFont="1"/>
    <xf numFmtId="0" fontId="3" fillId="0" borderId="0" xfId="0" applyFont="1" applyAlignment="1">
      <alignment horizontal="center" vertical="center"/>
    </xf>
    <xf numFmtId="0" fontId="3" fillId="0" borderId="0" xfId="0" applyFont="1"/>
    <xf numFmtId="49" fontId="3" fillId="0" borderId="0" xfId="0" applyNumberFormat="1" applyFont="1" applyAlignment="1">
      <alignment horizontal="center"/>
    </xf>
    <xf numFmtId="0" fontId="4" fillId="0" borderId="0" xfId="0" applyFont="1" applyAlignment="1">
      <alignment horizontal="left" vertical="center"/>
    </xf>
    <xf numFmtId="0" fontId="4" fillId="0" borderId="0" xfId="0" applyFont="1" applyAlignment="1">
      <alignment vertical="top" wrapText="1"/>
    </xf>
    <xf numFmtId="0" fontId="3" fillId="0" borderId="0" xfId="0" applyFont="1" applyAlignment="1">
      <alignment vertical="center"/>
    </xf>
    <xf numFmtId="0" fontId="3" fillId="0" borderId="0" xfId="0" applyFont="1" applyAlignment="1">
      <alignment wrapText="1"/>
    </xf>
    <xf numFmtId="49" fontId="3" fillId="0" borderId="0" xfId="0" applyNumberFormat="1" applyFont="1" applyAlignment="1">
      <alignment horizontal="center" vertical="center"/>
    </xf>
    <xf numFmtId="0" fontId="3" fillId="0" borderId="0" xfId="0" applyFont="1" applyAlignment="1">
      <alignment vertical="top" wrapText="1"/>
    </xf>
    <xf numFmtId="0" fontId="4" fillId="0" borderId="0" xfId="0" applyFont="1" applyAlignment="1">
      <alignment wrapText="1"/>
    </xf>
    <xf numFmtId="0" fontId="3" fillId="0" borderId="0" xfId="0" applyFont="1" applyAlignment="1">
      <alignment horizontal="center" vertical="center" wrapText="1"/>
    </xf>
    <xf numFmtId="0" fontId="4" fillId="0" borderId="0" xfId="0" applyFont="1" applyAlignment="1">
      <alignment vertical="center"/>
    </xf>
    <xf numFmtId="0" fontId="4" fillId="0" borderId="0" xfId="0" applyFont="1" applyAlignment="1">
      <alignment vertical="center" wrapText="1"/>
    </xf>
    <xf numFmtId="0" fontId="0" fillId="0" borderId="0" xfId="0" applyAlignment="1">
      <alignment vertical="center" wrapText="1"/>
    </xf>
    <xf numFmtId="0" fontId="32" fillId="0" borderId="16" xfId="0" applyFont="1" applyBorder="1" applyAlignment="1">
      <alignment vertical="center" wrapText="1"/>
    </xf>
    <xf numFmtId="0" fontId="27" fillId="0" borderId="16" xfId="0" applyFont="1" applyBorder="1" applyAlignment="1">
      <alignment vertical="center" wrapText="1"/>
    </xf>
    <xf numFmtId="0" fontId="33" fillId="0" borderId="16" xfId="0" applyFont="1" applyBorder="1" applyAlignment="1">
      <alignment vertical="center" wrapText="1"/>
    </xf>
    <xf numFmtId="0" fontId="34" fillId="0" borderId="16" xfId="0" applyFont="1" applyBorder="1" applyAlignment="1">
      <alignment vertical="center" wrapText="1"/>
    </xf>
    <xf numFmtId="0" fontId="35" fillId="0" borderId="16" xfId="0" applyFont="1" applyBorder="1" applyAlignment="1">
      <alignment vertical="center" wrapText="1"/>
    </xf>
    <xf numFmtId="0" fontId="15" fillId="0" borderId="16" xfId="32" applyBorder="1" applyAlignment="1" applyProtection="1">
      <alignment vertical="center" wrapText="1"/>
    </xf>
    <xf numFmtId="0" fontId="36" fillId="0" borderId="16" xfId="0" applyFont="1" applyBorder="1" applyAlignment="1">
      <alignment vertical="center" wrapText="1"/>
    </xf>
    <xf numFmtId="0" fontId="27" fillId="0" borderId="10" xfId="0" applyFont="1" applyBorder="1" applyAlignment="1">
      <alignment vertical="center" wrapText="1"/>
    </xf>
    <xf numFmtId="0" fontId="34" fillId="0" borderId="10" xfId="0" applyFont="1" applyBorder="1" applyAlignment="1">
      <alignment vertical="center" wrapText="1"/>
    </xf>
    <xf numFmtId="0" fontId="27" fillId="0" borderId="0" xfId="0" applyFont="1" applyAlignment="1">
      <alignment vertical="center" wrapText="1"/>
    </xf>
    <xf numFmtId="0" fontId="27" fillId="0" borderId="11" xfId="0" applyFont="1" applyBorder="1" applyAlignment="1">
      <alignment vertical="center" wrapText="1"/>
    </xf>
    <xf numFmtId="0" fontId="34" fillId="0" borderId="11" xfId="0" applyFont="1" applyBorder="1" applyAlignment="1">
      <alignment vertical="center" wrapText="1"/>
    </xf>
    <xf numFmtId="0" fontId="27" fillId="0" borderId="12" xfId="0" applyFont="1" applyBorder="1" applyAlignment="1">
      <alignment vertical="center" wrapText="1"/>
    </xf>
    <xf numFmtId="0" fontId="26" fillId="0" borderId="0" xfId="0" applyFont="1"/>
    <xf numFmtId="0" fontId="39" fillId="0" borderId="0" xfId="0" applyFont="1"/>
    <xf numFmtId="0" fontId="39" fillId="25" borderId="13" xfId="0" applyFont="1" applyFill="1" applyBorder="1" applyAlignment="1">
      <alignment horizontal="left"/>
    </xf>
    <xf numFmtId="0" fontId="39" fillId="24" borderId="13" xfId="0" applyFont="1" applyFill="1" applyBorder="1"/>
    <xf numFmtId="0" fontId="39" fillId="24" borderId="13" xfId="0" applyFont="1" applyFill="1" applyBorder="1" applyAlignment="1">
      <alignment vertical="center"/>
    </xf>
    <xf numFmtId="0" fontId="39" fillId="0" borderId="0" xfId="0" applyFont="1" applyAlignment="1">
      <alignment vertical="center"/>
    </xf>
    <xf numFmtId="49" fontId="39" fillId="0" borderId="0" xfId="0" applyNumberFormat="1" applyFont="1"/>
    <xf numFmtId="0" fontId="38" fillId="28" borderId="14" xfId="0" applyFont="1" applyFill="1" applyBorder="1" applyAlignment="1">
      <alignment vertical="center" wrapText="1"/>
    </xf>
    <xf numFmtId="0" fontId="38" fillId="28" borderId="15" xfId="0" applyFont="1" applyFill="1" applyBorder="1" applyAlignment="1">
      <alignment vertical="center" wrapText="1"/>
    </xf>
    <xf numFmtId="0" fontId="40" fillId="28" borderId="15" xfId="0" applyFont="1" applyFill="1" applyBorder="1" applyAlignment="1">
      <alignment vertical="center" wrapText="1"/>
    </xf>
    <xf numFmtId="0" fontId="39" fillId="25" borderId="21" xfId="0" applyFont="1" applyFill="1" applyBorder="1" applyAlignment="1">
      <alignment horizontal="center"/>
    </xf>
    <xf numFmtId="0" fontId="41" fillId="29" borderId="13" xfId="0" applyFont="1" applyFill="1" applyBorder="1" applyAlignment="1">
      <alignment vertical="center" wrapText="1"/>
    </xf>
    <xf numFmtId="0" fontId="39" fillId="29" borderId="13" xfId="0" applyFont="1" applyFill="1" applyBorder="1"/>
    <xf numFmtId="0" fontId="42" fillId="0" borderId="0" xfId="0" applyFont="1" applyAlignment="1">
      <alignment vertical="center"/>
    </xf>
    <xf numFmtId="0" fontId="39" fillId="27" borderId="0" xfId="0" applyFont="1" applyFill="1"/>
    <xf numFmtId="49" fontId="46" fillId="0" borderId="0" xfId="0" applyNumberFormat="1" applyFont="1" applyAlignment="1">
      <alignment horizontal="center" vertical="center" wrapText="1"/>
    </xf>
    <xf numFmtId="49" fontId="48" fillId="0" borderId="22" xfId="0" applyNumberFormat="1" applyFont="1" applyBorder="1" applyAlignment="1">
      <alignment horizontal="center" vertical="center" wrapText="1"/>
    </xf>
    <xf numFmtId="176" fontId="48" fillId="0" borderId="22" xfId="0" applyNumberFormat="1" applyFont="1" applyBorder="1" applyAlignment="1">
      <alignment horizontal="center" vertical="center" wrapText="1"/>
    </xf>
    <xf numFmtId="0" fontId="48" fillId="0" borderId="22" xfId="0" applyFont="1" applyBorder="1" applyAlignment="1">
      <alignment horizontal="center" vertical="center" wrapText="1"/>
    </xf>
    <xf numFmtId="49" fontId="48" fillId="0" borderId="0" xfId="0" applyNumberFormat="1" applyFont="1" applyAlignment="1">
      <alignment horizontal="center" vertical="center" wrapText="1"/>
    </xf>
    <xf numFmtId="49" fontId="37" fillId="0" borderId="0" xfId="0" applyNumberFormat="1" applyFont="1" applyAlignment="1">
      <alignment vertical="center" wrapText="1"/>
    </xf>
    <xf numFmtId="176" fontId="37" fillId="0" borderId="0" xfId="0" applyNumberFormat="1" applyFont="1" applyAlignment="1">
      <alignment horizontal="center" vertical="center"/>
    </xf>
    <xf numFmtId="49" fontId="37" fillId="0" borderId="0" xfId="0" applyNumberFormat="1" applyFont="1" applyAlignment="1">
      <alignment horizontal="center" vertical="center"/>
    </xf>
    <xf numFmtId="0" fontId="37" fillId="0" borderId="0" xfId="0" applyFont="1" applyAlignment="1">
      <alignment horizontal="center" vertical="center"/>
    </xf>
    <xf numFmtId="177" fontId="48" fillId="0" borderId="22" xfId="0" applyNumberFormat="1" applyFont="1" applyBorder="1" applyAlignment="1">
      <alignment horizontal="center" vertical="center" wrapText="1"/>
    </xf>
    <xf numFmtId="177" fontId="39" fillId="0" borderId="0" xfId="0" applyNumberFormat="1" applyFont="1"/>
    <xf numFmtId="49" fontId="37" fillId="26" borderId="0" xfId="0" applyNumberFormat="1" applyFont="1" applyFill="1" applyAlignment="1">
      <alignment horizontal="center" vertical="center"/>
    </xf>
    <xf numFmtId="49" fontId="37" fillId="25" borderId="0" xfId="0" applyNumberFormat="1" applyFont="1" applyFill="1" applyAlignment="1">
      <alignment horizontal="center" vertical="center"/>
    </xf>
    <xf numFmtId="49" fontId="37" fillId="0" borderId="0" xfId="0" applyNumberFormat="1" applyFont="1" applyAlignment="1">
      <alignment horizontal="left" vertical="center"/>
    </xf>
    <xf numFmtId="177" fontId="37" fillId="0" borderId="0" xfId="0" applyNumberFormat="1" applyFont="1" applyAlignment="1">
      <alignment horizontal="center" vertical="center"/>
    </xf>
    <xf numFmtId="49" fontId="37" fillId="0" borderId="0" xfId="0" applyNumberFormat="1" applyFont="1" applyAlignment="1">
      <alignment vertical="center"/>
    </xf>
    <xf numFmtId="0" fontId="37" fillId="0" borderId="22" xfId="0" applyFont="1" applyBorder="1" applyAlignment="1" applyProtection="1">
      <alignment horizontal="center" vertical="center"/>
      <protection locked="0"/>
    </xf>
    <xf numFmtId="0" fontId="37" fillId="0" borderId="22" xfId="0" applyFont="1" applyBorder="1" applyAlignment="1" applyProtection="1">
      <alignment vertical="center"/>
      <protection locked="0"/>
    </xf>
    <xf numFmtId="176" fontId="37" fillId="0" borderId="22" xfId="0" applyNumberFormat="1" applyFont="1" applyBorder="1" applyAlignment="1" applyProtection="1">
      <alignment horizontal="center" vertical="center"/>
      <protection locked="0"/>
    </xf>
    <xf numFmtId="49" fontId="37" fillId="0" borderId="0" xfId="0" applyNumberFormat="1" applyFont="1" applyAlignment="1">
      <alignment vertical="top" wrapText="1"/>
    </xf>
    <xf numFmtId="177" fontId="37" fillId="0" borderId="22" xfId="0" applyNumberFormat="1" applyFont="1" applyBorder="1" applyAlignment="1" applyProtection="1">
      <alignment horizontal="center" vertical="center"/>
      <protection locked="0"/>
    </xf>
    <xf numFmtId="49" fontId="37" fillId="24" borderId="0" xfId="0" applyNumberFormat="1" applyFont="1" applyFill="1" applyAlignment="1">
      <alignment horizontal="center" vertical="center"/>
    </xf>
    <xf numFmtId="49" fontId="46" fillId="0" borderId="22" xfId="0" applyNumberFormat="1" applyFont="1" applyBorder="1" applyAlignment="1">
      <alignment horizontal="center" vertical="center" wrapText="1"/>
    </xf>
    <xf numFmtId="1" fontId="49" fillId="0" borderId="22" xfId="0" applyNumberFormat="1" applyFont="1" applyBorder="1" applyAlignment="1">
      <alignment horizontal="center" vertical="center" wrapText="1"/>
    </xf>
    <xf numFmtId="1" fontId="37" fillId="0" borderId="0" xfId="0" applyNumberFormat="1" applyFont="1" applyAlignment="1">
      <alignment horizontal="center" vertical="center"/>
    </xf>
    <xf numFmtId="0" fontId="37" fillId="24" borderId="22" xfId="0" applyFont="1" applyFill="1" applyBorder="1" applyAlignment="1" applyProtection="1">
      <alignment horizontal="center" vertical="center"/>
      <protection locked="0"/>
    </xf>
    <xf numFmtId="0" fontId="37" fillId="0" borderId="22" xfId="0" applyFont="1" applyBorder="1" applyAlignment="1" applyProtection="1">
      <alignment horizontal="center" vertical="center" wrapText="1"/>
      <protection locked="0"/>
    </xf>
    <xf numFmtId="49" fontId="37" fillId="0" borderId="0" xfId="0" applyNumberFormat="1" applyFont="1" applyAlignment="1">
      <alignment horizontal="center" vertical="center" wrapText="1"/>
    </xf>
    <xf numFmtId="176" fontId="37" fillId="24" borderId="22" xfId="0" applyNumberFormat="1" applyFont="1" applyFill="1" applyBorder="1" applyAlignment="1" applyProtection="1">
      <alignment horizontal="center" vertical="center"/>
      <protection locked="0"/>
    </xf>
    <xf numFmtId="49" fontId="50" fillId="0" borderId="0" xfId="0" applyNumberFormat="1" applyFont="1" applyAlignment="1">
      <alignment horizontal="left" vertical="center" wrapText="1"/>
    </xf>
    <xf numFmtId="0" fontId="53" fillId="0" borderId="22" xfId="0" applyFont="1" applyBorder="1" applyAlignment="1" applyProtection="1">
      <alignment horizontal="center" vertical="center" wrapText="1"/>
      <protection locked="0"/>
    </xf>
    <xf numFmtId="49" fontId="45" fillId="0" borderId="22" xfId="0" applyNumberFormat="1" applyFont="1" applyBorder="1" applyAlignment="1">
      <alignment horizontal="center" vertical="center" wrapText="1"/>
    </xf>
    <xf numFmtId="0" fontId="54" fillId="0" borderId="22" xfId="0" applyFont="1" applyBorder="1" applyAlignment="1">
      <alignment horizontal="left" vertical="center" wrapText="1"/>
    </xf>
    <xf numFmtId="0" fontId="54" fillId="0" borderId="22" xfId="0" applyFont="1" applyBorder="1" applyAlignment="1">
      <alignment horizontal="center" vertical="center"/>
    </xf>
    <xf numFmtId="0" fontId="54" fillId="0" borderId="22" xfId="0" applyFont="1" applyBorder="1" applyAlignment="1">
      <alignment horizontal="center" vertical="center" wrapText="1"/>
    </xf>
    <xf numFmtId="49" fontId="45" fillId="0" borderId="0" xfId="0" applyNumberFormat="1" applyFont="1" applyAlignment="1">
      <alignment horizontal="center" vertical="center" wrapText="1"/>
    </xf>
    <xf numFmtId="49" fontId="44" fillId="0" borderId="22" xfId="0" applyNumberFormat="1" applyFont="1" applyBorder="1" applyAlignment="1">
      <alignment vertical="center" wrapText="1"/>
    </xf>
    <xf numFmtId="0" fontId="37" fillId="0" borderId="22" xfId="0" applyFont="1" applyBorder="1" applyAlignment="1" applyProtection="1">
      <alignment horizontal="left" vertical="top" wrapText="1"/>
      <protection locked="0"/>
    </xf>
    <xf numFmtId="178" fontId="48" fillId="0" borderId="22" xfId="0" applyNumberFormat="1" applyFont="1" applyBorder="1" applyAlignment="1">
      <alignment horizontal="center" vertical="center" wrapText="1"/>
    </xf>
    <xf numFmtId="49" fontId="37" fillId="0" borderId="22" xfId="0" applyNumberFormat="1" applyFont="1" applyBorder="1" applyAlignment="1">
      <alignment horizontal="center" vertical="center"/>
    </xf>
    <xf numFmtId="49" fontId="47" fillId="0" borderId="23" xfId="0" applyNumberFormat="1" applyFont="1" applyBorder="1" applyAlignment="1" applyProtection="1">
      <alignment horizontal="center" vertical="center" wrapText="1"/>
      <protection locked="0"/>
    </xf>
    <xf numFmtId="1" fontId="54" fillId="0" borderId="22" xfId="0" applyNumberFormat="1" applyFont="1" applyBorder="1" applyAlignment="1">
      <alignment horizontal="center" vertical="center"/>
    </xf>
    <xf numFmtId="0" fontId="44" fillId="0" borderId="22" xfId="0" applyFont="1" applyBorder="1" applyAlignment="1" applyProtection="1">
      <alignment horizontal="center" vertical="center"/>
      <protection locked="0"/>
    </xf>
    <xf numFmtId="0" fontId="53" fillId="0" borderId="22" xfId="0" applyFont="1" applyBorder="1" applyAlignment="1" applyProtection="1">
      <alignment horizontal="center" vertical="center"/>
      <protection locked="0"/>
    </xf>
    <xf numFmtId="49" fontId="56" fillId="0" borderId="22" xfId="0" applyNumberFormat="1" applyFont="1" applyBorder="1" applyAlignment="1">
      <alignment horizontal="center" vertical="center"/>
    </xf>
    <xf numFmtId="0" fontId="57" fillId="0" borderId="22" xfId="0" applyFont="1" applyBorder="1" applyAlignment="1" applyProtection="1">
      <alignment horizontal="center" vertical="center"/>
      <protection locked="0"/>
    </xf>
    <xf numFmtId="49" fontId="23" fillId="0" borderId="22" xfId="0" applyNumberFormat="1" applyFont="1" applyBorder="1" applyAlignment="1">
      <alignment horizontal="center" vertical="center"/>
    </xf>
    <xf numFmtId="0" fontId="58" fillId="0" borderId="22" xfId="0" applyFont="1" applyBorder="1" applyAlignment="1">
      <alignment horizontal="center" vertical="center"/>
    </xf>
    <xf numFmtId="0" fontId="23" fillId="0" borderId="22" xfId="0" applyFont="1" applyBorder="1" applyAlignment="1" applyProtection="1">
      <alignment horizontal="center" vertical="center"/>
      <protection locked="0"/>
    </xf>
    <xf numFmtId="49" fontId="57" fillId="0" borderId="22" xfId="0" applyNumberFormat="1" applyFont="1" applyBorder="1" applyAlignment="1">
      <alignment horizontal="center" vertical="center"/>
    </xf>
    <xf numFmtId="0" fontId="37" fillId="0" borderId="22" xfId="0" applyFont="1" applyFill="1" applyBorder="1" applyAlignment="1" applyProtection="1">
      <alignment horizontal="center" vertical="center"/>
      <protection locked="0"/>
    </xf>
    <xf numFmtId="0" fontId="37" fillId="0" borderId="22" xfId="0" applyFont="1" applyFill="1" applyBorder="1" applyAlignment="1" applyProtection="1">
      <alignment vertical="center"/>
      <protection locked="0"/>
    </xf>
    <xf numFmtId="176" fontId="37" fillId="0" borderId="22" xfId="0" applyNumberFormat="1" applyFont="1" applyFill="1" applyBorder="1" applyAlignment="1" applyProtection="1">
      <alignment horizontal="center" vertical="center"/>
      <protection locked="0"/>
    </xf>
    <xf numFmtId="0" fontId="58" fillId="0" borderId="22" xfId="0" applyFont="1" applyBorder="1" applyAlignment="1">
      <alignment horizontal="center" vertical="center" wrapText="1"/>
    </xf>
    <xf numFmtId="49" fontId="59" fillId="0" borderId="0" xfId="0" applyNumberFormat="1" applyFont="1" applyAlignment="1">
      <alignment horizontal="center" vertical="center"/>
    </xf>
    <xf numFmtId="49" fontId="0" fillId="0" borderId="22" xfId="0" applyNumberFormat="1" applyBorder="1" applyAlignment="1">
      <alignment horizontal="center" vertical="center"/>
    </xf>
    <xf numFmtId="0" fontId="37" fillId="0" borderId="0" xfId="0" applyFont="1" applyBorder="1" applyAlignment="1" applyProtection="1">
      <alignment horizontal="center" vertical="center"/>
      <protection locked="0"/>
    </xf>
    <xf numFmtId="177" fontId="37" fillId="0" borderId="0" xfId="0" applyNumberFormat="1" applyFont="1" applyBorder="1" applyAlignment="1" applyProtection="1">
      <alignment horizontal="center" vertical="center"/>
      <protection locked="0"/>
    </xf>
    <xf numFmtId="49" fontId="0" fillId="0" borderId="22" xfId="0" applyNumberFormat="1" applyBorder="1" applyAlignment="1">
      <alignment horizontal="center" wrapText="1"/>
    </xf>
    <xf numFmtId="0" fontId="53" fillId="0" borderId="0" xfId="0" applyFont="1" applyBorder="1" applyAlignment="1" applyProtection="1">
      <alignment horizontal="center" vertical="center" wrapText="1"/>
      <protection locked="0"/>
    </xf>
    <xf numFmtId="0" fontId="0" fillId="0" borderId="22" xfId="0" applyBorder="1" applyAlignment="1">
      <alignment horizontal="center" wrapText="1"/>
    </xf>
    <xf numFmtId="0" fontId="0" fillId="0" borderId="22" xfId="0" applyBorder="1" applyAlignment="1">
      <alignment horizontal="center" vertical="center"/>
    </xf>
    <xf numFmtId="0" fontId="54" fillId="0" borderId="0" xfId="0" applyFont="1" applyBorder="1" applyAlignment="1">
      <alignment horizontal="center" vertical="center" wrapText="1"/>
    </xf>
    <xf numFmtId="0" fontId="58" fillId="0" borderId="22" xfId="0" applyFont="1" applyBorder="1" applyAlignment="1">
      <alignment horizontal="left" vertical="center" wrapText="1"/>
    </xf>
    <xf numFmtId="177" fontId="57" fillId="0" borderId="22" xfId="0" applyNumberFormat="1" applyFont="1" applyBorder="1" applyAlignment="1" applyProtection="1">
      <alignment horizontal="center" vertical="center"/>
      <protection locked="0"/>
    </xf>
    <xf numFmtId="49" fontId="23" fillId="0" borderId="22" xfId="0" applyNumberFormat="1" applyFont="1" applyBorder="1" applyAlignment="1">
      <alignment vertical="center" wrapText="1"/>
    </xf>
    <xf numFmtId="0" fontId="60" fillId="0" borderId="22" xfId="0" applyFont="1" applyBorder="1" applyAlignment="1" applyProtection="1">
      <alignment horizontal="center" vertical="center" wrapText="1"/>
      <protection locked="0"/>
    </xf>
    <xf numFmtId="0" fontId="57" fillId="0" borderId="22" xfId="0" applyFont="1" applyBorder="1" applyAlignment="1" applyProtection="1">
      <alignment vertical="center"/>
      <protection locked="0"/>
    </xf>
    <xf numFmtId="176" fontId="57" fillId="0" borderId="22" xfId="0" applyNumberFormat="1" applyFont="1" applyBorder="1" applyAlignment="1" applyProtection="1">
      <alignment horizontal="center" vertical="center"/>
      <protection locked="0"/>
    </xf>
    <xf numFmtId="49" fontId="57" fillId="0" borderId="0" xfId="0" applyNumberFormat="1" applyFont="1" applyAlignment="1">
      <alignment horizontal="center" vertical="center"/>
    </xf>
    <xf numFmtId="0" fontId="3" fillId="0" borderId="0" xfId="0" applyFont="1" applyAlignment="1">
      <alignment horizontal="center"/>
    </xf>
    <xf numFmtId="0" fontId="4" fillId="0" borderId="0" xfId="0" applyFont="1" applyAlignment="1">
      <alignment horizontal="center"/>
    </xf>
    <xf numFmtId="0" fontId="0" fillId="0" borderId="0" xfId="0" applyAlignment="1">
      <alignment horizontal="left" vertical="center"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vertical="center" wrapText="1"/>
    </xf>
    <xf numFmtId="49" fontId="50" fillId="0" borderId="20" xfId="0" applyNumberFormat="1" applyFont="1" applyBorder="1" applyAlignment="1">
      <alignment horizontal="left" vertical="center" wrapText="1"/>
    </xf>
    <xf numFmtId="177" fontId="50" fillId="0" borderId="20" xfId="0" applyNumberFormat="1" applyFont="1" applyBorder="1" applyAlignment="1">
      <alignment horizontal="left" vertical="center" wrapText="1"/>
    </xf>
    <xf numFmtId="0" fontId="50" fillId="0" borderId="20" xfId="0" applyFont="1" applyBorder="1" applyAlignment="1">
      <alignment horizontal="left" vertical="center" wrapText="1"/>
    </xf>
    <xf numFmtId="49" fontId="47" fillId="0" borderId="22" xfId="0" applyNumberFormat="1" applyFont="1" applyBorder="1" applyAlignment="1" applyProtection="1">
      <alignment horizontal="center" vertical="center" wrapText="1"/>
      <protection locked="0"/>
    </xf>
    <xf numFmtId="49" fontId="46" fillId="0" borderId="22" xfId="0" applyNumberFormat="1" applyFont="1" applyBorder="1" applyAlignment="1" applyProtection="1">
      <alignment horizontal="center" vertical="center" wrapText="1"/>
      <protection locked="0"/>
    </xf>
    <xf numFmtId="49" fontId="46" fillId="0" borderId="22" xfId="0" applyNumberFormat="1" applyFont="1" applyBorder="1" applyAlignment="1">
      <alignment horizontal="center" vertical="center" wrapText="1"/>
    </xf>
    <xf numFmtId="176" fontId="46" fillId="0" borderId="22" xfId="0" applyNumberFormat="1" applyFont="1" applyBorder="1" applyAlignment="1" applyProtection="1">
      <alignment horizontal="center" vertical="center" wrapText="1"/>
      <protection locked="0"/>
    </xf>
    <xf numFmtId="177" fontId="46" fillId="0" borderId="22" xfId="0" applyNumberFormat="1" applyFont="1" applyBorder="1" applyAlignment="1" applyProtection="1">
      <alignment horizontal="center" vertical="center" wrapText="1"/>
      <protection locked="0"/>
    </xf>
    <xf numFmtId="0" fontId="46" fillId="0" borderId="22" xfId="0" applyFont="1" applyBorder="1" applyAlignment="1" applyProtection="1">
      <alignment horizontal="center" vertical="center" wrapText="1"/>
      <protection locked="0"/>
    </xf>
    <xf numFmtId="0" fontId="27" fillId="0" borderId="17" xfId="0" applyFont="1" applyBorder="1" applyAlignment="1">
      <alignment vertical="center" wrapText="1"/>
    </xf>
    <xf numFmtId="0" fontId="27" fillId="0" borderId="18" xfId="0" applyFont="1" applyBorder="1" applyAlignment="1">
      <alignment vertical="center" wrapText="1"/>
    </xf>
    <xf numFmtId="0" fontId="27" fillId="0" borderId="19" xfId="0" applyFont="1" applyBorder="1" applyAlignment="1">
      <alignment vertical="center" wrapText="1"/>
    </xf>
    <xf numFmtId="0" fontId="34" fillId="0" borderId="17" xfId="0" applyFont="1" applyBorder="1" applyAlignment="1">
      <alignment vertical="center" wrapText="1"/>
    </xf>
    <xf numFmtId="0" fontId="34" fillId="0" borderId="18" xfId="0" applyFont="1" applyBorder="1" applyAlignment="1">
      <alignment vertical="center" wrapText="1"/>
    </xf>
    <xf numFmtId="0" fontId="34" fillId="0" borderId="19" xfId="0" applyFont="1" applyBorder="1" applyAlignment="1">
      <alignment vertical="center" wrapText="1"/>
    </xf>
    <xf numFmtId="0" fontId="42" fillId="0" borderId="20" xfId="0" applyFont="1" applyBorder="1" applyAlignment="1">
      <alignment horizontal="center"/>
    </xf>
    <xf numFmtId="0" fontId="42" fillId="0" borderId="12" xfId="0" applyFont="1" applyBorder="1" applyAlignment="1">
      <alignment horizontal="center" vertical="center"/>
    </xf>
    <xf numFmtId="0" fontId="42" fillId="0" borderId="0" xfId="0" applyFont="1" applyAlignment="1">
      <alignment horizontal="center" vertical="center"/>
    </xf>
  </cellXfs>
  <cellStyles count="62">
    <cellStyle name="20% - 着色 1" xfId="1" builtinId="30" customBuiltin="1"/>
    <cellStyle name="20% - 着色 2" xfId="2" builtinId="34" customBuiltin="1"/>
    <cellStyle name="20% - 着色 3" xfId="3" builtinId="38" customBuiltin="1"/>
    <cellStyle name="20% - 着色 4" xfId="4" builtinId="42" customBuiltin="1"/>
    <cellStyle name="20% - 着色 5" xfId="5" builtinId="46" customBuiltin="1"/>
    <cellStyle name="20% - 着色 6" xfId="6" builtinId="50" customBuiltin="1"/>
    <cellStyle name="40% - 着色 1" xfId="7" builtinId="31" customBuiltin="1"/>
    <cellStyle name="40% - 着色 2" xfId="8" builtinId="35" customBuiltin="1"/>
    <cellStyle name="40% - 着色 3" xfId="9" builtinId="39" customBuiltin="1"/>
    <cellStyle name="40% - 着色 4" xfId="10" builtinId="43" customBuiltin="1"/>
    <cellStyle name="40% - 着色 5" xfId="11" builtinId="47" customBuiltin="1"/>
    <cellStyle name="40% - 着色 6" xfId="12" builtinId="51" customBuiltin="1"/>
    <cellStyle name="60% - 着色 1" xfId="13" builtinId="32" customBuiltin="1"/>
    <cellStyle name="60% - 着色 2" xfId="14" builtinId="36" customBuiltin="1"/>
    <cellStyle name="60% - 着色 3" xfId="15" builtinId="40" customBuiltin="1"/>
    <cellStyle name="60% - 着色 4" xfId="16" builtinId="44" customBuiltin="1"/>
    <cellStyle name="60% - 着色 5" xfId="17" builtinId="48" customBuiltin="1"/>
    <cellStyle name="60% - 着色 6" xfId="18" builtinId="52" customBuiltin="1"/>
    <cellStyle name="s]_x000d__x000a_load=_x000d__x000a_run=_x000d__x000a_NullPort=None_x000d__x000a_device=Epson LQ-1600K,ESCP24SC,LPT1:_x000d__x000a__x000d__x000a_[Desktop]_x000d__x000a_Wallpaper=(无)_x000d__x000a_TileWallpaper=0_x000d__x000a_Wal" xfId="55" xr:uid="{00000000-0005-0000-0000-000012000000}"/>
    <cellStyle name="标题" xfId="19" builtinId="15" customBuiltin="1"/>
    <cellStyle name="标题 1" xfId="20" builtinId="16" customBuiltin="1"/>
    <cellStyle name="标题 2" xfId="21" builtinId="17" customBuiltin="1"/>
    <cellStyle name="标题 3" xfId="22" builtinId="18" customBuiltin="1"/>
    <cellStyle name="标题 4" xfId="23" builtinId="19" customBuiltin="1"/>
    <cellStyle name="差" xfId="24" builtinId="27" customBuiltin="1"/>
    <cellStyle name="常规" xfId="0" builtinId="0"/>
    <cellStyle name="常规 10" xfId="53" xr:uid="{00000000-0005-0000-0000-00001A000000}"/>
    <cellStyle name="常规 11" xfId="54" xr:uid="{00000000-0005-0000-0000-00001B000000}"/>
    <cellStyle name="常规 14" xfId="25" xr:uid="{00000000-0005-0000-0000-00001C000000}"/>
    <cellStyle name="常规 16" xfId="26" xr:uid="{00000000-0005-0000-0000-00001D000000}"/>
    <cellStyle name="常规 17" xfId="27" xr:uid="{00000000-0005-0000-0000-00001E000000}"/>
    <cellStyle name="常规 18" xfId="28" xr:uid="{00000000-0005-0000-0000-00001F000000}"/>
    <cellStyle name="常规 2" xfId="29" xr:uid="{00000000-0005-0000-0000-000020000000}"/>
    <cellStyle name="常规 3" xfId="30" xr:uid="{00000000-0005-0000-0000-000021000000}"/>
    <cellStyle name="常规 36" xfId="61" xr:uid="{00000000-0005-0000-0000-000022000000}"/>
    <cellStyle name="常规 37" xfId="59" xr:uid="{00000000-0005-0000-0000-000023000000}"/>
    <cellStyle name="常规 38" xfId="60" xr:uid="{00000000-0005-0000-0000-000024000000}"/>
    <cellStyle name="常规 39" xfId="58" xr:uid="{00000000-0005-0000-0000-000025000000}"/>
    <cellStyle name="常规 4" xfId="56" xr:uid="{00000000-0005-0000-0000-000026000000}"/>
    <cellStyle name="常规 5" xfId="31" xr:uid="{00000000-0005-0000-0000-000027000000}"/>
    <cellStyle name="常规 6" xfId="57" xr:uid="{00000000-0005-0000-0000-000028000000}"/>
    <cellStyle name="常规 7" xfId="50" xr:uid="{00000000-0005-0000-0000-000029000000}"/>
    <cellStyle name="常规 8" xfId="51" xr:uid="{00000000-0005-0000-0000-00002A000000}"/>
    <cellStyle name="常规 9" xfId="52" xr:uid="{00000000-0005-0000-0000-00002B000000}"/>
    <cellStyle name="超链接" xfId="32" builtinId="8"/>
    <cellStyle name="好" xfId="33" builtinId="26" customBuiltin="1"/>
    <cellStyle name="汇总" xfId="34" builtinId="25" customBuiltin="1"/>
    <cellStyle name="计算" xfId="35" builtinId="22" customBuiltin="1"/>
    <cellStyle name="检查单元格" xfId="36" builtinId="23" customBuiltin="1"/>
    <cellStyle name="解释性文本" xfId="37" builtinId="53" customBuiltin="1"/>
    <cellStyle name="警告文本" xfId="38" builtinId="11" customBuiltin="1"/>
    <cellStyle name="链接单元格" xfId="39" builtinId="24" customBuiltin="1"/>
    <cellStyle name="适中" xfId="40" builtinId="28" customBuiltin="1"/>
    <cellStyle name="输出" xfId="41" builtinId="21" customBuiltin="1"/>
    <cellStyle name="输入" xfId="42" builtinId="20" customBuiltin="1"/>
    <cellStyle name="着色 1" xfId="43" builtinId="29" customBuiltin="1"/>
    <cellStyle name="着色 2" xfId="44" builtinId="33" customBuiltin="1"/>
    <cellStyle name="着色 3" xfId="45" builtinId="37" customBuiltin="1"/>
    <cellStyle name="着色 4" xfId="46" builtinId="41" customBuiltin="1"/>
    <cellStyle name="着色 5" xfId="47" builtinId="45" customBuiltin="1"/>
    <cellStyle name="着色 6" xfId="48" builtinId="49" customBuiltin="1"/>
    <cellStyle name="注释" xfId="49" builtinId="10" customBuiltin="1"/>
  </cellStyles>
  <dxfs count="11">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ont>
        <color rgb="FF9C0006"/>
      </font>
      <fill>
        <patternFill>
          <bgColor rgb="FFFFC7CE"/>
        </patternFill>
      </fill>
    </dxf>
    <dxf>
      <font>
        <b val="0"/>
        <i val="0"/>
        <strike val="0"/>
        <condense val="0"/>
        <extend val="0"/>
        <outline val="0"/>
        <shadow val="0"/>
        <u val="none"/>
        <vertAlign val="baseline"/>
        <sz val="11"/>
        <color rgb="FF9C0006"/>
        <name val="等线"/>
        <scheme val="minor"/>
      </font>
      <fill>
        <patternFill patternType="solid">
          <fgColor indexed="64"/>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5" Type="http://schemas.openxmlformats.org/officeDocument/2006/relationships/externalLink" Target="externalLinks/externalLink1.xml"/><Relationship Id="rId15" Type="http://schemas.openxmlformats.org/officeDocument/2006/relationships/sharedStrings" Target="sharedStrings.xml"/><Relationship Id="rId10"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38472;&#27704;&#29790;&#31185;&#25216;&#22788;210&#24037;&#20316;\0&#20013;&#22830;&#39640;&#26657;&#36164;&#26009;\0&#20013;&#22830;&#22522;&#37329;&#39640;&#26657;&#31215;&#24180;&#36164;&#26009;&#27719;&#24635;\2009-2017&#24180;&#24230;&#20013;&#22830;&#39640;&#26657;&#22522;&#37329;&#39033;&#30446;&#28165;&#21333;&#21450;&#24402;&#26723;&#36164;&#26009;&#26723;&#2669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38472;&#27704;&#29790;&#31185;&#25216;&#22788;210&#24037;&#20316;\0&#20013;&#22830;&#39640;&#26657;&#36164;&#26009;\0&#20013;&#22830;&#22522;&#37329;&#39640;&#26657;&#31215;&#24180;&#36164;&#26009;&#27719;&#24635;\2017\2017&#24180;&#20013;&#22830;&#39640;&#26657;&#36164;&#21161;&#39033;&#30446;&#25320;&#27454;&#28165;&#21333;&#65288;&#25253;&#36130;&#21153;&#22788;&#65289;2017011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023&#24180;&#26257;&#20551;/&#20013;&#22830;&#39640;&#26657;/00&#20013;&#22830;&#39640;&#26657;&#27719;&#24635;&#22791;&#20221;2023.04.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Z\Desktop\2023.03.10&#21508;&#37096;&#38376;&#36164;&#21161;&#35745;&#21010;&#27719;&#24635;&#349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023&#24180;&#26257;&#20551;/&#20013;&#22830;&#39640;&#26657;/2022.08.26%20&#20851;&#20110;&#24320;&#23637;2021&#24180;&#24230;&#20013;&#22830;&#39640;&#26657;&#22522;&#26412;&#31185;&#30740;&#19994;&#21153;&#36153;&#23454;&#26045;&#24773;&#20917;&#24635;&#32467;&#24037;&#20316;&#30340;&#36890;&#30693;(1)/&#19978;&#25253;/&#38468;&#20214;1.2021&#24180;&#24230;&#20013;&#22830;&#39640;&#26657;&#22522;&#26412;&#31185;&#30740;&#19994;&#21153;&#36153;&#23454;&#26045;&#24773;&#20917;&#24635;&#32467;&#24037;&#20316;&#27719;&#24635;&#3492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2023&#24180;&#26257;&#20551;/&#20013;&#22830;&#39640;&#26657;/2022.08.26%20&#20851;&#20110;&#24320;&#23637;2021&#24180;&#24230;&#20013;&#22830;&#39640;&#26657;&#22522;&#26412;&#31185;&#30740;&#19994;&#21153;&#36153;&#23454;&#26045;&#24773;&#20917;&#24635;&#32467;&#24037;&#20316;&#30340;&#36890;&#30693;(1)/&#19978;&#25253;/&#38468;&#20214;2.2022&#24180;&#24230;&#20013;&#22830;&#39640;&#26657;&#22522;&#26412;&#31185;&#30740;&#19994;&#21153;&#36153;&#39033;&#30446;&#31435;&#39033;&#20449;&#24687;.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2023&#24180;&#26257;&#20551;/&#20013;&#22830;&#39640;&#26657;/2022.08.26%20&#20851;&#20110;&#24320;&#23637;2021&#24180;&#24230;&#20013;&#22830;&#39640;&#26657;&#22522;&#26412;&#31185;&#30740;&#19994;&#21153;&#36153;&#23454;&#26045;&#24773;&#20917;&#24635;&#32467;&#24037;&#20316;&#30340;&#36890;&#30693;(1)/2020&#24180;&#39033;&#30446;&#26126;&#32454;Excel&#25253;&#3492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2023&#24180;&#26257;&#20551;/&#20013;&#22830;&#39640;&#26657;/2023.07.15%20&#20851;&#20110;&#24320;&#23637;2022&#24180;&#24230;&#20013;&#22830;&#39640;&#26657;&#22522;&#26412;&#31185;&#30740;&#19994;&#21153;&#36153;&#23454;&#26045;&#24773;&#20917;&#24635;&#32467;&#24037;&#20316;&#30340;&#36890;&#30693;/2022_projec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汇总带公式"/>
      <sheetName val="2009"/>
      <sheetName val="2010"/>
      <sheetName val="2011"/>
      <sheetName val="2012"/>
      <sheetName val="2013"/>
      <sheetName val="2014"/>
      <sheetName val="2015"/>
      <sheetName val="2016"/>
      <sheetName val="2017"/>
      <sheetName val="Sheet2"/>
      <sheetName val="Sheet1"/>
      <sheetName val="Sheet3"/>
      <sheetName val="辅助数据"/>
    </sheetNames>
    <sheetDataSet>
      <sheetData sheetId="0"/>
      <sheetData sheetId="1"/>
      <sheetData sheetId="2"/>
      <sheetData sheetId="3"/>
      <sheetData sheetId="4"/>
      <sheetData sheetId="5"/>
      <sheetData sheetId="6"/>
      <sheetData sheetId="7">
        <row r="2">
          <cell r="B2" t="str">
            <v>项目编号</v>
          </cell>
        </row>
      </sheetData>
      <sheetData sheetId="8">
        <row r="2">
          <cell r="B2" t="str">
            <v>项目编号</v>
          </cell>
          <cell r="C2" t="str">
            <v>项目类别</v>
          </cell>
          <cell r="D2" t="str">
            <v>项目名称</v>
          </cell>
          <cell r="E2" t="str">
            <v>项目简称</v>
          </cell>
          <cell r="F2" t="str">
            <v>申请人</v>
          </cell>
          <cell r="G2" t="str">
            <v>所在单位</v>
          </cell>
          <cell r="H2" t="str">
            <v>资助金额</v>
          </cell>
          <cell r="I2" t="str">
            <v>备注</v>
          </cell>
          <cell r="J2" t="str">
            <v>状态</v>
          </cell>
          <cell r="K2" t="str">
            <v>文件盒</v>
          </cell>
          <cell r="L2" t="str">
            <v>状态</v>
          </cell>
          <cell r="M2" t="str">
            <v>文件盒</v>
          </cell>
          <cell r="N2" t="str">
            <v>状态</v>
          </cell>
          <cell r="O2" t="str">
            <v>文件盒</v>
          </cell>
        </row>
        <row r="3">
          <cell r="B3">
            <v>310826161109</v>
          </cell>
          <cell r="C3" t="str">
            <v>重点科研平台开放基金项目</v>
          </cell>
          <cell r="D3" t="str">
            <v>浅埋煤层开采覆岩分布式监测及裂隙演化机理研究</v>
          </cell>
          <cell r="E3">
            <v>0</v>
          </cell>
          <cell r="F3" t="str">
            <v>朴春德</v>
          </cell>
          <cell r="G3" t="str">
            <v>地测学院</v>
          </cell>
          <cell r="H3">
            <v>0</v>
          </cell>
          <cell r="I3">
            <v>0</v>
          </cell>
          <cell r="J3" t="str">
            <v>已提交</v>
          </cell>
          <cell r="K3" t="str">
            <v>16-1</v>
          </cell>
          <cell r="L3" t="str">
            <v>未提交</v>
          </cell>
          <cell r="M3" t="str">
            <v>16-7</v>
          </cell>
          <cell r="N3" t="str">
            <v>未提交</v>
          </cell>
          <cell r="O3" t="str">
            <v>16-13</v>
          </cell>
        </row>
        <row r="4">
          <cell r="B4">
            <v>310826161110</v>
          </cell>
          <cell r="C4" t="str">
            <v>重点科研平台开放基金项目</v>
          </cell>
          <cell r="D4" t="str">
            <v>冻融作用触发黄土边坡失稳激机理研究</v>
          </cell>
          <cell r="E4">
            <v>0</v>
          </cell>
          <cell r="F4" t="str">
            <v>吴迪</v>
          </cell>
          <cell r="G4" t="str">
            <v>地测学院</v>
          </cell>
          <cell r="H4">
            <v>0</v>
          </cell>
          <cell r="I4">
            <v>0</v>
          </cell>
          <cell r="J4" t="str">
            <v>已提交</v>
          </cell>
          <cell r="K4" t="str">
            <v>16-1</v>
          </cell>
          <cell r="L4" t="str">
            <v>未提交</v>
          </cell>
          <cell r="M4" t="str">
            <v>16-7</v>
          </cell>
          <cell r="N4" t="str">
            <v>未提交</v>
          </cell>
          <cell r="O4" t="str">
            <v>16-13</v>
          </cell>
        </row>
        <row r="5">
          <cell r="B5">
            <v>310821161101</v>
          </cell>
          <cell r="C5" t="str">
            <v>重点科研平台开放基金项目</v>
          </cell>
          <cell r="D5" t="str">
            <v>多层预应力碳纤维板加固钢筋混凝土梁受力性能研究</v>
          </cell>
          <cell r="E5">
            <v>0</v>
          </cell>
          <cell r="F5" t="str">
            <v>万虹宇</v>
          </cell>
          <cell r="G5" t="str">
            <v>公路学院</v>
          </cell>
          <cell r="H5">
            <v>0</v>
          </cell>
          <cell r="I5">
            <v>0</v>
          </cell>
          <cell r="J5" t="str">
            <v>已提交</v>
          </cell>
          <cell r="K5" t="str">
            <v>16-1</v>
          </cell>
          <cell r="L5" t="str">
            <v>未提交</v>
          </cell>
          <cell r="M5" t="str">
            <v>16-7</v>
          </cell>
          <cell r="N5" t="str">
            <v>未提交</v>
          </cell>
          <cell r="O5" t="str">
            <v>16-13</v>
          </cell>
        </row>
        <row r="6">
          <cell r="B6">
            <v>310821161102</v>
          </cell>
          <cell r="C6" t="str">
            <v>重点科研平台开放基金项目</v>
          </cell>
          <cell r="D6" t="str">
            <v>体外预应力加固混凝土桥梁关键技术研究</v>
          </cell>
          <cell r="E6">
            <v>0</v>
          </cell>
          <cell r="F6" t="str">
            <v>冯威</v>
          </cell>
          <cell r="G6" t="str">
            <v>公路学院</v>
          </cell>
          <cell r="H6">
            <v>0</v>
          </cell>
          <cell r="I6">
            <v>0</v>
          </cell>
          <cell r="J6" t="str">
            <v>已提交</v>
          </cell>
          <cell r="K6" t="str">
            <v>16-1</v>
          </cell>
          <cell r="L6" t="str">
            <v>未提交</v>
          </cell>
          <cell r="M6" t="str">
            <v>16-7</v>
          </cell>
          <cell r="N6" t="str">
            <v>未提交</v>
          </cell>
          <cell r="O6" t="str">
            <v>16-13</v>
          </cell>
        </row>
        <row r="7">
          <cell r="B7">
            <v>310821161105</v>
          </cell>
          <cell r="C7" t="str">
            <v>重点科研平台开放基金项目</v>
          </cell>
          <cell r="D7" t="str">
            <v>基于感应加热的沥青混凝土传热机制与仿真研究</v>
          </cell>
          <cell r="E7">
            <v>0</v>
          </cell>
          <cell r="F7" t="str">
            <v>刘全涛</v>
          </cell>
          <cell r="G7" t="str">
            <v>公路学院</v>
          </cell>
          <cell r="H7">
            <v>0</v>
          </cell>
          <cell r="I7">
            <v>0</v>
          </cell>
          <cell r="J7" t="str">
            <v>已提交</v>
          </cell>
          <cell r="K7" t="str">
            <v>16-1</v>
          </cell>
          <cell r="L7" t="str">
            <v>未提交</v>
          </cell>
          <cell r="M7" t="str">
            <v>16-7</v>
          </cell>
          <cell r="N7" t="str">
            <v>未提交</v>
          </cell>
          <cell r="O7" t="str">
            <v>16-13</v>
          </cell>
        </row>
        <row r="8">
          <cell r="B8">
            <v>310821161106</v>
          </cell>
          <cell r="C8" t="str">
            <v>重点科研平台开放基金项目</v>
          </cell>
          <cell r="D8" t="str">
            <v>基于颗粒三维形态重构的粗集料形状和棱角评价指标研究</v>
          </cell>
          <cell r="E8">
            <v>0</v>
          </cell>
          <cell r="F8" t="str">
            <v>张东</v>
          </cell>
          <cell r="G8" t="str">
            <v>公路学院</v>
          </cell>
          <cell r="H8">
            <v>0</v>
          </cell>
          <cell r="I8">
            <v>0</v>
          </cell>
          <cell r="J8" t="str">
            <v>已提交</v>
          </cell>
          <cell r="K8" t="str">
            <v>16-1</v>
          </cell>
          <cell r="L8" t="str">
            <v>未提交</v>
          </cell>
          <cell r="M8" t="str">
            <v>16-7</v>
          </cell>
          <cell r="N8" t="str">
            <v>未提交</v>
          </cell>
          <cell r="O8" t="str">
            <v>16-13</v>
          </cell>
        </row>
        <row r="9">
          <cell r="B9">
            <v>310821161113</v>
          </cell>
          <cell r="C9" t="str">
            <v>重点科研平台开放基金项目</v>
          </cell>
          <cell r="D9" t="str">
            <v>沥青混合料疲劳损伤演化累积规律和模型—考虑沥青路面的渗流-应力-损伤和温度耦合效应</v>
          </cell>
          <cell r="E9">
            <v>0</v>
          </cell>
          <cell r="F9" t="str">
            <v>张俊</v>
          </cell>
          <cell r="G9" t="str">
            <v>公路学院</v>
          </cell>
          <cell r="H9">
            <v>0</v>
          </cell>
          <cell r="I9">
            <v>0</v>
          </cell>
          <cell r="J9" t="str">
            <v>已提交</v>
          </cell>
          <cell r="K9" t="str">
            <v>16-1</v>
          </cell>
          <cell r="L9" t="str">
            <v>未提交</v>
          </cell>
          <cell r="M9" t="str">
            <v>16-7</v>
          </cell>
          <cell r="N9" t="str">
            <v>未提交</v>
          </cell>
          <cell r="O9" t="str">
            <v>16-13</v>
          </cell>
        </row>
        <row r="10">
          <cell r="B10">
            <v>310821161114</v>
          </cell>
          <cell r="C10" t="str">
            <v>重点科研平台开放基金项目</v>
          </cell>
          <cell r="D10" t="str">
            <v>温度/荷载耦合效应下钢桥面沥青铺装层裂纹扩展规律及预估方法研究</v>
          </cell>
          <cell r="E10">
            <v>0</v>
          </cell>
          <cell r="F10" t="str">
            <v>秦旻</v>
          </cell>
          <cell r="G10" t="str">
            <v>公路学院</v>
          </cell>
          <cell r="H10">
            <v>0</v>
          </cell>
          <cell r="I10">
            <v>0</v>
          </cell>
          <cell r="J10" t="str">
            <v>已提交</v>
          </cell>
          <cell r="K10" t="str">
            <v>16-1</v>
          </cell>
          <cell r="L10" t="str">
            <v>未提交</v>
          </cell>
          <cell r="M10" t="str">
            <v>16-7</v>
          </cell>
          <cell r="N10" t="str">
            <v>未提交</v>
          </cell>
          <cell r="O10" t="str">
            <v>16-13</v>
          </cell>
        </row>
        <row r="11">
          <cell r="B11">
            <v>310821161117</v>
          </cell>
          <cell r="C11" t="str">
            <v>重点科研平台开放基金项目</v>
          </cell>
          <cell r="D11" t="str">
            <v>带UHPFRC板的管翼缘组合梁受力性能研究</v>
          </cell>
          <cell r="E11">
            <v>0</v>
          </cell>
          <cell r="F11" t="str">
            <v>王晓平</v>
          </cell>
          <cell r="G11" t="str">
            <v>公路学院</v>
          </cell>
          <cell r="H11">
            <v>0</v>
          </cell>
          <cell r="I11">
            <v>0</v>
          </cell>
          <cell r="J11" t="str">
            <v>已提交</v>
          </cell>
          <cell r="K11" t="str">
            <v>16-1</v>
          </cell>
          <cell r="L11" t="str">
            <v>未提交</v>
          </cell>
          <cell r="M11" t="str">
            <v>16-7</v>
          </cell>
          <cell r="N11" t="str">
            <v>未提交</v>
          </cell>
          <cell r="O11" t="str">
            <v>16-13</v>
          </cell>
        </row>
        <row r="12">
          <cell r="B12">
            <v>310821161118</v>
          </cell>
          <cell r="C12" t="str">
            <v>重点科研平台开放基金项目</v>
          </cell>
          <cell r="D12" t="str">
            <v>波纹钢腹板钢-混组合梁新型剪力连接件研究</v>
          </cell>
          <cell r="E12">
            <v>0</v>
          </cell>
          <cell r="F12" t="str">
            <v>郝付军</v>
          </cell>
          <cell r="G12" t="str">
            <v>公路学院</v>
          </cell>
          <cell r="H12">
            <v>0</v>
          </cell>
          <cell r="I12">
            <v>0</v>
          </cell>
          <cell r="J12" t="str">
            <v>已提交</v>
          </cell>
          <cell r="K12" t="str">
            <v>16-1</v>
          </cell>
          <cell r="L12" t="str">
            <v>未提交</v>
          </cell>
          <cell r="M12" t="str">
            <v>16-7</v>
          </cell>
          <cell r="N12" t="str">
            <v>未提交</v>
          </cell>
          <cell r="O12" t="str">
            <v>16-13</v>
          </cell>
        </row>
        <row r="13">
          <cell r="B13">
            <v>310821161119</v>
          </cell>
          <cell r="C13" t="str">
            <v>重点科研平台开放基金项目</v>
          </cell>
          <cell r="D13" t="str">
            <v>隧道施工地层变形分析与控制</v>
          </cell>
          <cell r="E13">
            <v>0</v>
          </cell>
          <cell r="F13" t="str">
            <v>丁洲祥</v>
          </cell>
          <cell r="G13" t="str">
            <v>公路学院</v>
          </cell>
          <cell r="H13">
            <v>0</v>
          </cell>
          <cell r="I13">
            <v>0</v>
          </cell>
          <cell r="J13" t="str">
            <v>已提交</v>
          </cell>
          <cell r="K13" t="str">
            <v>16-1</v>
          </cell>
          <cell r="L13" t="str">
            <v>未提交</v>
          </cell>
          <cell r="M13" t="str">
            <v>16-7</v>
          </cell>
          <cell r="N13" t="str">
            <v>未提交</v>
          </cell>
          <cell r="O13" t="str">
            <v>16-13</v>
          </cell>
        </row>
        <row r="14">
          <cell r="B14">
            <v>310821161120</v>
          </cell>
          <cell r="C14" t="str">
            <v>重点科研平台开放基金项目</v>
          </cell>
          <cell r="D14" t="str">
            <v>在役预应力混凝土T梁桥安全监测评估方法研究</v>
          </cell>
          <cell r="E14">
            <v>0</v>
          </cell>
          <cell r="F14" t="str">
            <v>吴海军</v>
          </cell>
          <cell r="G14" t="str">
            <v>公路学院</v>
          </cell>
          <cell r="H14">
            <v>0</v>
          </cell>
          <cell r="I14">
            <v>0</v>
          </cell>
          <cell r="J14" t="str">
            <v>已提交</v>
          </cell>
          <cell r="K14" t="str">
            <v>16-1</v>
          </cell>
          <cell r="L14" t="str">
            <v>未提交</v>
          </cell>
          <cell r="M14" t="str">
            <v>16-7</v>
          </cell>
          <cell r="N14" t="str">
            <v>未提交</v>
          </cell>
          <cell r="O14" t="str">
            <v>16-13</v>
          </cell>
        </row>
        <row r="15">
          <cell r="B15">
            <v>310829161111</v>
          </cell>
          <cell r="C15" t="str">
            <v>重点科研平台开放基金项目</v>
          </cell>
          <cell r="D15" t="str">
            <v>以地下水位单一供水水源的城市地下水污染区划研究</v>
          </cell>
          <cell r="E15">
            <v>0</v>
          </cell>
          <cell r="F15" t="str">
            <v>张倩</v>
          </cell>
          <cell r="G15" t="str">
            <v>环工学院</v>
          </cell>
          <cell r="H15">
            <v>0</v>
          </cell>
          <cell r="I15">
            <v>0</v>
          </cell>
          <cell r="J15" t="str">
            <v>已提交</v>
          </cell>
          <cell r="K15" t="str">
            <v>16-1</v>
          </cell>
          <cell r="L15" t="str">
            <v>未提交</v>
          </cell>
          <cell r="M15" t="str">
            <v>16-7</v>
          </cell>
          <cell r="N15" t="str">
            <v>未提交</v>
          </cell>
          <cell r="O15" t="str">
            <v>16-13</v>
          </cell>
        </row>
        <row r="16">
          <cell r="B16">
            <v>310829161112</v>
          </cell>
          <cell r="C16" t="str">
            <v>重点科研平台开放基金项目</v>
          </cell>
          <cell r="D16" t="str">
            <v>稳定同位素示踪渭河流域河水中氮来源及转化</v>
          </cell>
          <cell r="E16">
            <v>0</v>
          </cell>
          <cell r="F16" t="str">
            <v>胡婧</v>
          </cell>
          <cell r="G16" t="str">
            <v>环工学院</v>
          </cell>
          <cell r="H16">
            <v>0</v>
          </cell>
          <cell r="I16">
            <v>0</v>
          </cell>
          <cell r="J16" t="str">
            <v>已提交</v>
          </cell>
          <cell r="K16" t="str">
            <v>16-1</v>
          </cell>
          <cell r="L16" t="str">
            <v>未提交</v>
          </cell>
          <cell r="M16" t="str">
            <v>16-7</v>
          </cell>
          <cell r="N16" t="str">
            <v>未提交</v>
          </cell>
          <cell r="O16" t="str">
            <v>16-13</v>
          </cell>
        </row>
        <row r="17">
          <cell r="B17">
            <v>310829161127</v>
          </cell>
          <cell r="C17" t="str">
            <v>重点科研平台开放基金项目</v>
          </cell>
          <cell r="D17" t="str">
            <v>土壤细菌群落结构和多样性对生态修复石油污染的响应</v>
          </cell>
          <cell r="E17">
            <v>0</v>
          </cell>
          <cell r="F17" t="str">
            <v>申圆圆</v>
          </cell>
          <cell r="G17" t="str">
            <v>环工学院</v>
          </cell>
          <cell r="H17">
            <v>0</v>
          </cell>
          <cell r="I17">
            <v>0</v>
          </cell>
          <cell r="J17" t="str">
            <v>已提交</v>
          </cell>
          <cell r="K17" t="str">
            <v>16-1</v>
          </cell>
          <cell r="L17" t="str">
            <v>未提交</v>
          </cell>
          <cell r="M17" t="str">
            <v>16-7</v>
          </cell>
          <cell r="N17" t="str">
            <v>未提交</v>
          </cell>
          <cell r="O17" t="str">
            <v>16-13</v>
          </cell>
        </row>
        <row r="18">
          <cell r="B18">
            <v>310829161128</v>
          </cell>
          <cell r="C18" t="str">
            <v>重点科研平台开放基金项目</v>
          </cell>
          <cell r="D18" t="str">
            <v>金矿区不同转化类型潜流带中挥发性Hg的运移关键参数测定与影响因素研究</v>
          </cell>
          <cell r="E18">
            <v>0</v>
          </cell>
          <cell r="F18" t="str">
            <v>刘瑞平</v>
          </cell>
          <cell r="G18" t="str">
            <v>环工学院</v>
          </cell>
          <cell r="H18">
            <v>0</v>
          </cell>
          <cell r="I18">
            <v>0</v>
          </cell>
          <cell r="J18" t="str">
            <v>已提交</v>
          </cell>
          <cell r="K18" t="str">
            <v>16-1</v>
          </cell>
          <cell r="L18" t="str">
            <v>未提交</v>
          </cell>
          <cell r="M18" t="str">
            <v>16-7</v>
          </cell>
          <cell r="N18" t="str">
            <v>未提交</v>
          </cell>
          <cell r="O18" t="str">
            <v>16-13</v>
          </cell>
        </row>
        <row r="19">
          <cell r="B19">
            <v>310829161129</v>
          </cell>
          <cell r="C19" t="str">
            <v>重点科研平台开放基金项目</v>
          </cell>
          <cell r="D19" t="str">
            <v>陕北黄土石油污染生物强化修复与评价</v>
          </cell>
          <cell r="E19">
            <v>0</v>
          </cell>
          <cell r="F19" t="str">
            <v>梁继东</v>
          </cell>
          <cell r="G19" t="str">
            <v>环工学院</v>
          </cell>
          <cell r="H19">
            <v>0</v>
          </cell>
          <cell r="I19">
            <v>0</v>
          </cell>
          <cell r="J19" t="str">
            <v>已提交</v>
          </cell>
          <cell r="K19" t="str">
            <v>16-1</v>
          </cell>
          <cell r="L19" t="str">
            <v>未提交</v>
          </cell>
          <cell r="M19" t="str">
            <v>16-7</v>
          </cell>
          <cell r="N19" t="str">
            <v>未提交</v>
          </cell>
          <cell r="O19" t="str">
            <v>16-13</v>
          </cell>
        </row>
        <row r="20">
          <cell r="B20">
            <v>310829161130</v>
          </cell>
          <cell r="C20" t="str">
            <v>重点科研平台开放基金项目</v>
          </cell>
          <cell r="D20" t="str">
            <v>持久性有机物在河流交互带的环境行为研究</v>
          </cell>
          <cell r="E20">
            <v>0</v>
          </cell>
          <cell r="F20" t="str">
            <v>柴瑞涛</v>
          </cell>
          <cell r="G20" t="str">
            <v>环工学院</v>
          </cell>
          <cell r="H20">
            <v>0</v>
          </cell>
          <cell r="I20">
            <v>0</v>
          </cell>
          <cell r="J20" t="str">
            <v>已提交</v>
          </cell>
          <cell r="K20" t="str">
            <v>16-1</v>
          </cell>
          <cell r="L20" t="str">
            <v>已提交</v>
          </cell>
          <cell r="M20" t="str">
            <v>16-7</v>
          </cell>
          <cell r="N20" t="str">
            <v>未提交</v>
          </cell>
          <cell r="O20" t="str">
            <v>16-13</v>
          </cell>
        </row>
        <row r="21">
          <cell r="B21">
            <v>310825161103</v>
          </cell>
          <cell r="C21" t="str">
            <v>重点科研平台开放基金项目</v>
          </cell>
          <cell r="D21" t="str">
            <v>工程机械发动机气缸表面微结构阵列的制备及节能机理研究</v>
          </cell>
          <cell r="E21">
            <v>0</v>
          </cell>
          <cell r="F21" t="str">
            <v>杨清振</v>
          </cell>
          <cell r="G21" t="str">
            <v>机械学院</v>
          </cell>
          <cell r="H21">
            <v>0</v>
          </cell>
          <cell r="I21">
            <v>0</v>
          </cell>
          <cell r="J21" t="str">
            <v>已提交</v>
          </cell>
          <cell r="K21" t="str">
            <v>16-1</v>
          </cell>
          <cell r="L21" t="str">
            <v>已提交</v>
          </cell>
          <cell r="M21" t="str">
            <v>16-7</v>
          </cell>
          <cell r="N21" t="str">
            <v>未提交</v>
          </cell>
          <cell r="O21" t="str">
            <v>16-13</v>
          </cell>
        </row>
        <row r="22">
          <cell r="B22">
            <v>310825161104</v>
          </cell>
          <cell r="C22" t="str">
            <v>重点科研平台开放基金项目</v>
          </cell>
          <cell r="D22" t="str">
            <v>复杂路况激励下轮式装载机倾翻失稳研究</v>
          </cell>
          <cell r="E22">
            <v>0</v>
          </cell>
          <cell r="F22" t="str">
            <v>徐向阳</v>
          </cell>
          <cell r="G22" t="str">
            <v>机械学院</v>
          </cell>
          <cell r="H22">
            <v>0</v>
          </cell>
          <cell r="I22">
            <v>0</v>
          </cell>
          <cell r="J22" t="str">
            <v>已提交</v>
          </cell>
          <cell r="K22" t="str">
            <v>16-1</v>
          </cell>
          <cell r="L22" t="str">
            <v>已提交</v>
          </cell>
          <cell r="M22" t="str">
            <v>16-7</v>
          </cell>
          <cell r="N22" t="str">
            <v>未提交</v>
          </cell>
          <cell r="O22" t="str">
            <v>16-13</v>
          </cell>
        </row>
        <row r="23">
          <cell r="B23">
            <v>310825161107</v>
          </cell>
          <cell r="C23" t="str">
            <v>重点科研平台开放基金项目</v>
          </cell>
          <cell r="D23" t="str">
            <v>基于声发射技术的工程机械结构疲劳损伤预测模型研究</v>
          </cell>
          <cell r="E23">
            <v>0</v>
          </cell>
          <cell r="F23" t="str">
            <v>康志强</v>
          </cell>
          <cell r="G23" t="str">
            <v>机械学院</v>
          </cell>
          <cell r="H23">
            <v>0</v>
          </cell>
          <cell r="I23">
            <v>0</v>
          </cell>
          <cell r="J23" t="str">
            <v>已提交</v>
          </cell>
          <cell r="K23" t="str">
            <v>16-1</v>
          </cell>
          <cell r="L23" t="str">
            <v>已提交</v>
          </cell>
          <cell r="M23" t="str">
            <v>16-7</v>
          </cell>
          <cell r="N23" t="str">
            <v>未提交</v>
          </cell>
          <cell r="O23" t="str">
            <v>16-13</v>
          </cell>
        </row>
        <row r="24">
          <cell r="B24">
            <v>310825161108</v>
          </cell>
          <cell r="C24" t="str">
            <v>重点科研平台开放基金项目</v>
          </cell>
          <cell r="D24" t="str">
            <v>盾构推进系统偏载形成机理及非均匀布局设计方法研究</v>
          </cell>
          <cell r="E24">
            <v>0</v>
          </cell>
          <cell r="F24" t="str">
            <v>邓孔书</v>
          </cell>
          <cell r="G24" t="str">
            <v>机械学院</v>
          </cell>
          <cell r="H24">
            <v>0</v>
          </cell>
          <cell r="I24">
            <v>0</v>
          </cell>
          <cell r="J24" t="str">
            <v>已提交</v>
          </cell>
          <cell r="K24" t="str">
            <v>16-1</v>
          </cell>
          <cell r="L24" t="str">
            <v>已提交</v>
          </cell>
          <cell r="M24" t="str">
            <v>16-7</v>
          </cell>
          <cell r="N24" t="str">
            <v>未提交</v>
          </cell>
          <cell r="O24" t="str">
            <v>16-13</v>
          </cell>
        </row>
        <row r="25">
          <cell r="B25">
            <v>310825161123</v>
          </cell>
          <cell r="C25" t="str">
            <v>重点科研平台开放基金项目</v>
          </cell>
          <cell r="D25" t="str">
            <v>基于机器视觉的工程机械行走速度与滑转率检测及试验研究</v>
          </cell>
          <cell r="E25">
            <v>0</v>
          </cell>
          <cell r="F25" t="str">
            <v>金守峰</v>
          </cell>
          <cell r="G25" t="str">
            <v>机械学院</v>
          </cell>
          <cell r="H25">
            <v>0</v>
          </cell>
          <cell r="I25">
            <v>0</v>
          </cell>
          <cell r="J25" t="str">
            <v>已提交</v>
          </cell>
          <cell r="K25" t="str">
            <v>16-1</v>
          </cell>
          <cell r="L25" t="str">
            <v>已提交</v>
          </cell>
          <cell r="M25" t="str">
            <v>16-7</v>
          </cell>
          <cell r="N25" t="str">
            <v>未提交</v>
          </cell>
          <cell r="O25" t="str">
            <v>16-13</v>
          </cell>
        </row>
        <row r="26">
          <cell r="B26">
            <v>310825161124</v>
          </cell>
          <cell r="C26" t="str">
            <v>重点科研平台开放基金项目</v>
          </cell>
          <cell r="D26" t="str">
            <v>在役工程机械箱体焊缝超声无损评价研究</v>
          </cell>
          <cell r="E26">
            <v>0</v>
          </cell>
          <cell r="F26" t="str">
            <v>董明</v>
          </cell>
          <cell r="G26" t="str">
            <v>机械学院</v>
          </cell>
          <cell r="H26">
            <v>0</v>
          </cell>
          <cell r="I26">
            <v>0</v>
          </cell>
          <cell r="J26" t="str">
            <v>已提交</v>
          </cell>
          <cell r="K26" t="str">
            <v>16-1</v>
          </cell>
          <cell r="L26" t="str">
            <v>已提交</v>
          </cell>
          <cell r="M26" t="str">
            <v>16-7</v>
          </cell>
          <cell r="N26" t="str">
            <v>未提交</v>
          </cell>
          <cell r="O26" t="str">
            <v>16-13</v>
          </cell>
        </row>
        <row r="27">
          <cell r="B27">
            <v>310822161115</v>
          </cell>
          <cell r="C27" t="str">
            <v>重点科研平台开放基金项目</v>
          </cell>
          <cell r="D27" t="str">
            <v>西部山区高速公路安全运行状况分析及改善措施研究—以兰海高速七道梁段为例</v>
          </cell>
          <cell r="E27">
            <v>0</v>
          </cell>
          <cell r="F27" t="str">
            <v>王志新</v>
          </cell>
          <cell r="G27" t="str">
            <v>汽车学院</v>
          </cell>
          <cell r="H27">
            <v>0</v>
          </cell>
          <cell r="I27">
            <v>0</v>
          </cell>
          <cell r="J27" t="str">
            <v>已提交</v>
          </cell>
          <cell r="K27" t="str">
            <v>16-1</v>
          </cell>
          <cell r="L27" t="str">
            <v>未提交</v>
          </cell>
          <cell r="M27" t="str">
            <v>16-7</v>
          </cell>
          <cell r="N27" t="str">
            <v>未提交</v>
          </cell>
          <cell r="O27" t="str">
            <v>16-13</v>
          </cell>
        </row>
        <row r="28">
          <cell r="B28">
            <v>310822161116</v>
          </cell>
          <cell r="C28" t="str">
            <v>重点科研平台开放基金项目</v>
          </cell>
          <cell r="D28" t="str">
            <v>商用车车身结构耐撞性多目标不确定性优化技术研究</v>
          </cell>
          <cell r="E28">
            <v>0</v>
          </cell>
          <cell r="F28" t="str">
            <v>刘鑫</v>
          </cell>
          <cell r="G28" t="str">
            <v>汽车学院</v>
          </cell>
          <cell r="H28">
            <v>0</v>
          </cell>
          <cell r="I28">
            <v>0</v>
          </cell>
          <cell r="J28" t="str">
            <v>已提交</v>
          </cell>
          <cell r="K28" t="str">
            <v>16-1</v>
          </cell>
          <cell r="L28" t="str">
            <v>未提交</v>
          </cell>
          <cell r="M28" t="str">
            <v>16-7</v>
          </cell>
          <cell r="N28" t="str">
            <v>未提交</v>
          </cell>
          <cell r="O28" t="str">
            <v>16-13</v>
          </cell>
        </row>
        <row r="29">
          <cell r="B29">
            <v>310822161121</v>
          </cell>
          <cell r="C29" t="str">
            <v>重点科研平台开放基金项目</v>
          </cell>
          <cell r="D29" t="str">
            <v>喷油系统参数对生物柴油喷嘴内流动及喷雾特性的影响机理</v>
          </cell>
          <cell r="E29">
            <v>0</v>
          </cell>
          <cell r="F29" t="str">
            <v>李慧梅</v>
          </cell>
          <cell r="G29" t="str">
            <v>汽车学院</v>
          </cell>
          <cell r="H29">
            <v>0</v>
          </cell>
          <cell r="I29">
            <v>0</v>
          </cell>
          <cell r="J29" t="str">
            <v>已提交</v>
          </cell>
          <cell r="K29" t="str">
            <v>16-1</v>
          </cell>
          <cell r="L29" t="str">
            <v>未提交</v>
          </cell>
          <cell r="M29" t="str">
            <v>16-7</v>
          </cell>
          <cell r="N29" t="str">
            <v>未提交</v>
          </cell>
          <cell r="O29" t="str">
            <v>16-13</v>
          </cell>
        </row>
        <row r="30">
          <cell r="B30">
            <v>310822161122</v>
          </cell>
          <cell r="C30" t="str">
            <v>重点科研平台开放基金项目</v>
          </cell>
          <cell r="D30" t="str">
            <v>新型生物燃料ABE-汽油混合液预混燃烧特性及组分优化研究</v>
          </cell>
          <cell r="E30">
            <v>0</v>
          </cell>
          <cell r="F30" t="str">
            <v>吴晗</v>
          </cell>
          <cell r="G30" t="str">
            <v>汽车学院</v>
          </cell>
          <cell r="H30">
            <v>0</v>
          </cell>
          <cell r="I30">
            <v>0</v>
          </cell>
          <cell r="J30" t="str">
            <v>已提交</v>
          </cell>
          <cell r="K30" t="str">
            <v>16-1</v>
          </cell>
          <cell r="L30" t="str">
            <v>未提交</v>
          </cell>
          <cell r="M30" t="str">
            <v>16-7</v>
          </cell>
          <cell r="N30" t="str">
            <v>未提交</v>
          </cell>
          <cell r="O30" t="str">
            <v>16-13</v>
          </cell>
        </row>
        <row r="31">
          <cell r="B31">
            <v>310822161125</v>
          </cell>
          <cell r="C31" t="str">
            <v>重点科研平台开放基金项目</v>
          </cell>
          <cell r="D31" t="str">
            <v>车辆与桥梁耦合振动分析</v>
          </cell>
          <cell r="E31">
            <v>0</v>
          </cell>
          <cell r="F31" t="str">
            <v>袁格侠</v>
          </cell>
          <cell r="G31" t="str">
            <v>汽车学院</v>
          </cell>
          <cell r="H31">
            <v>0</v>
          </cell>
          <cell r="I31">
            <v>0</v>
          </cell>
          <cell r="J31" t="str">
            <v>已提交</v>
          </cell>
          <cell r="K31" t="str">
            <v>16-1</v>
          </cell>
          <cell r="L31" t="str">
            <v>已提交</v>
          </cell>
          <cell r="M31" t="str">
            <v>16-7</v>
          </cell>
          <cell r="N31" t="str">
            <v>未提交</v>
          </cell>
          <cell r="O31" t="str">
            <v>16-13</v>
          </cell>
        </row>
        <row r="32">
          <cell r="B32">
            <v>310822161126</v>
          </cell>
          <cell r="C32" t="str">
            <v>重点科研平台开放基金项目</v>
          </cell>
          <cell r="D32" t="str">
            <v>慢行交通测试系统研发与应用</v>
          </cell>
          <cell r="E32">
            <v>0</v>
          </cell>
          <cell r="F32" t="str">
            <v>李辉</v>
          </cell>
          <cell r="G32" t="str">
            <v>汽车学院</v>
          </cell>
          <cell r="H32">
            <v>0</v>
          </cell>
          <cell r="I32">
            <v>0</v>
          </cell>
          <cell r="J32" t="str">
            <v>已提交</v>
          </cell>
          <cell r="K32" t="str">
            <v>16-1</v>
          </cell>
          <cell r="L32" t="str">
            <v>未提交</v>
          </cell>
          <cell r="M32" t="str">
            <v>16-7</v>
          </cell>
          <cell r="N32" t="str">
            <v>未提交</v>
          </cell>
          <cell r="O32" t="str">
            <v>16-13</v>
          </cell>
        </row>
        <row r="33">
          <cell r="B33">
            <v>310826163301</v>
          </cell>
          <cell r="C33" t="str">
            <v>重点科研平台条件建设项目</v>
          </cell>
          <cell r="D33" t="str">
            <v>海洋重磁方法应用平台建设</v>
          </cell>
          <cell r="E33">
            <v>0</v>
          </cell>
          <cell r="F33" t="str">
            <v>鲁宝亮</v>
          </cell>
          <cell r="G33" t="str">
            <v>地测学院</v>
          </cell>
          <cell r="H33">
            <v>0</v>
          </cell>
          <cell r="I33">
            <v>0</v>
          </cell>
          <cell r="J33" t="str">
            <v>缺</v>
          </cell>
          <cell r="K33" t="str">
            <v>16-2</v>
          </cell>
          <cell r="L33" t="str">
            <v>已提交</v>
          </cell>
          <cell r="M33" t="str">
            <v>16-8</v>
          </cell>
          <cell r="N33" t="str">
            <v>未提交</v>
          </cell>
          <cell r="O33" t="str">
            <v>16-14</v>
          </cell>
        </row>
        <row r="34">
          <cell r="B34">
            <v>310821163302</v>
          </cell>
          <cell r="C34" t="str">
            <v>重点科研平台条件建设项目</v>
          </cell>
          <cell r="D34" t="str">
            <v>基于荷载作用特征的黄土公路隧道新型初支技术研究</v>
          </cell>
          <cell r="E34">
            <v>0</v>
          </cell>
          <cell r="F34" t="str">
            <v>来弘鹏</v>
          </cell>
          <cell r="G34" t="str">
            <v>公路学院</v>
          </cell>
          <cell r="H34">
            <v>0</v>
          </cell>
          <cell r="I34">
            <v>0</v>
          </cell>
          <cell r="J34" t="str">
            <v>已提交</v>
          </cell>
          <cell r="K34" t="str">
            <v>16-2</v>
          </cell>
          <cell r="L34" t="str">
            <v>已提交</v>
          </cell>
          <cell r="M34" t="str">
            <v>16-8</v>
          </cell>
          <cell r="N34" t="str">
            <v>未提交</v>
          </cell>
          <cell r="O34" t="str">
            <v>16-14</v>
          </cell>
        </row>
        <row r="35">
          <cell r="B35">
            <v>310821163303</v>
          </cell>
          <cell r="C35" t="str">
            <v>重点科研平台条件建设项目</v>
          </cell>
          <cell r="D35" t="str">
            <v>高温多雨区集料微观理化特性与混合料性能最优化研究</v>
          </cell>
          <cell r="E35">
            <v>0</v>
          </cell>
          <cell r="F35" t="str">
            <v>秦雯</v>
          </cell>
          <cell r="G35" t="str">
            <v>公路学院</v>
          </cell>
          <cell r="H35">
            <v>0</v>
          </cell>
          <cell r="I35">
            <v>0</v>
          </cell>
          <cell r="J35" t="str">
            <v>已提交</v>
          </cell>
          <cell r="K35" t="str">
            <v>16-2</v>
          </cell>
          <cell r="L35" t="str">
            <v>已提交</v>
          </cell>
          <cell r="M35" t="str">
            <v>16-8</v>
          </cell>
          <cell r="N35" t="str">
            <v>未提交</v>
          </cell>
          <cell r="O35" t="str">
            <v>16-14</v>
          </cell>
        </row>
        <row r="36">
          <cell r="B36">
            <v>310821163304</v>
          </cell>
          <cell r="C36" t="str">
            <v>重点科研平台条件建设项目</v>
          </cell>
          <cell r="D36" t="str">
            <v>超粘磨耗层在沥青路面养护工程中的应用研究</v>
          </cell>
          <cell r="E36">
            <v>0</v>
          </cell>
          <cell r="F36" t="str">
            <v>王春</v>
          </cell>
          <cell r="G36" t="str">
            <v>公路学院</v>
          </cell>
          <cell r="H36">
            <v>0</v>
          </cell>
          <cell r="I36">
            <v>0</v>
          </cell>
          <cell r="J36" t="str">
            <v>已提交</v>
          </cell>
          <cell r="K36" t="str">
            <v>16-2</v>
          </cell>
          <cell r="L36" t="str">
            <v>已提交</v>
          </cell>
          <cell r="M36" t="str">
            <v>16-8</v>
          </cell>
          <cell r="N36" t="str">
            <v>未提交</v>
          </cell>
          <cell r="O36" t="str">
            <v>16-14</v>
          </cell>
        </row>
        <row r="37">
          <cell r="B37">
            <v>310821163305</v>
          </cell>
          <cell r="C37" t="str">
            <v>重点科研平台条件建设项目</v>
          </cell>
          <cell r="D37" t="str">
            <v>基于位移法的震区桥梁墩柱合理配筋率研究</v>
          </cell>
          <cell r="E37">
            <v>0</v>
          </cell>
          <cell r="F37" t="str">
            <v>周敉</v>
          </cell>
          <cell r="G37" t="str">
            <v>公路学院</v>
          </cell>
          <cell r="H37">
            <v>0</v>
          </cell>
          <cell r="I37">
            <v>0</v>
          </cell>
          <cell r="J37" t="str">
            <v>已提交</v>
          </cell>
          <cell r="K37" t="str">
            <v>16-2</v>
          </cell>
          <cell r="L37" t="str">
            <v>已提交</v>
          </cell>
          <cell r="M37" t="str">
            <v>16-8</v>
          </cell>
          <cell r="N37" t="str">
            <v>未提交</v>
          </cell>
          <cell r="O37" t="str">
            <v>16-14</v>
          </cell>
        </row>
        <row r="38">
          <cell r="B38">
            <v>310821163306</v>
          </cell>
          <cell r="C38" t="str">
            <v>重点科研平台条件建设项目</v>
          </cell>
          <cell r="D38" t="str">
            <v>公路大型混凝土桥梁车桥耦合及震灾行为分析</v>
          </cell>
          <cell r="E38">
            <v>0</v>
          </cell>
          <cell r="F38" t="str">
            <v>周勇军</v>
          </cell>
          <cell r="G38" t="str">
            <v>公路学院</v>
          </cell>
          <cell r="H38">
            <v>0</v>
          </cell>
          <cell r="I38">
            <v>0</v>
          </cell>
          <cell r="J38" t="str">
            <v>已提交</v>
          </cell>
          <cell r="K38" t="str">
            <v>16-2</v>
          </cell>
          <cell r="L38" t="str">
            <v>已提交</v>
          </cell>
          <cell r="M38" t="str">
            <v>16-8</v>
          </cell>
          <cell r="N38" t="str">
            <v>未提交</v>
          </cell>
          <cell r="O38" t="str">
            <v>16-14</v>
          </cell>
        </row>
        <row r="39">
          <cell r="B39">
            <v>310829163307</v>
          </cell>
          <cell r="C39" t="str">
            <v>重点科研平台条件建设项目</v>
          </cell>
          <cell r="D39" t="str">
            <v>旱区非饱和带水热运移机理研究</v>
          </cell>
          <cell r="E39">
            <v>0</v>
          </cell>
          <cell r="F39" t="str">
            <v>程大伟</v>
          </cell>
          <cell r="G39" t="str">
            <v>环工学院</v>
          </cell>
          <cell r="H39">
            <v>0</v>
          </cell>
          <cell r="I39">
            <v>0</v>
          </cell>
          <cell r="J39" t="str">
            <v>已补交</v>
          </cell>
          <cell r="K39" t="str">
            <v>16-2</v>
          </cell>
          <cell r="L39" t="str">
            <v>已提交</v>
          </cell>
          <cell r="M39" t="str">
            <v>16-8</v>
          </cell>
          <cell r="N39" t="str">
            <v>未提交</v>
          </cell>
          <cell r="O39" t="str">
            <v>16-14</v>
          </cell>
        </row>
        <row r="40">
          <cell r="B40">
            <v>310829163308</v>
          </cell>
          <cell r="C40" t="str">
            <v>重点科研平台条件建设项目</v>
          </cell>
          <cell r="D40" t="str">
            <v>旱区地表-地下水交互带水动力和水文地球化学研究</v>
          </cell>
          <cell r="E40">
            <v>0</v>
          </cell>
          <cell r="F40" t="str">
            <v>韩枫</v>
          </cell>
          <cell r="G40" t="str">
            <v>环工学院</v>
          </cell>
          <cell r="H40">
            <v>0</v>
          </cell>
          <cell r="I40">
            <v>0</v>
          </cell>
          <cell r="J40" t="str">
            <v>已补交</v>
          </cell>
          <cell r="K40" t="str">
            <v>16-2</v>
          </cell>
          <cell r="L40" t="str">
            <v>已提交</v>
          </cell>
          <cell r="M40" t="str">
            <v>16-8</v>
          </cell>
          <cell r="N40" t="str">
            <v>未提交</v>
          </cell>
          <cell r="O40" t="str">
            <v>16-14</v>
          </cell>
        </row>
        <row r="41">
          <cell r="B41">
            <v>310825163309</v>
          </cell>
          <cell r="C41" t="str">
            <v>重点科研平台条件建设项目</v>
          </cell>
          <cell r="D41" t="str">
            <v>工程机械多动力电池组驱动系统研究</v>
          </cell>
          <cell r="E41">
            <v>0</v>
          </cell>
          <cell r="F41" t="str">
            <v>徐信芯</v>
          </cell>
          <cell r="G41" t="str">
            <v>机械学院</v>
          </cell>
          <cell r="H41">
            <v>0</v>
          </cell>
          <cell r="I41">
            <v>0</v>
          </cell>
          <cell r="J41" t="str">
            <v>已提交</v>
          </cell>
          <cell r="K41" t="str">
            <v>16-2</v>
          </cell>
          <cell r="L41" t="str">
            <v>已提交</v>
          </cell>
          <cell r="M41" t="str">
            <v>16-8</v>
          </cell>
          <cell r="N41" t="str">
            <v>未提交</v>
          </cell>
          <cell r="O41" t="str">
            <v>16-14</v>
          </cell>
        </row>
        <row r="42">
          <cell r="B42">
            <v>310822163310</v>
          </cell>
          <cell r="C42" t="str">
            <v>重点科研平台条件建设项目</v>
          </cell>
          <cell r="D42" t="str">
            <v>汽车荷载作用下的车辆与桥梁耦合振动与控制策略研究</v>
          </cell>
          <cell r="E42">
            <v>0</v>
          </cell>
          <cell r="F42" t="str">
            <v>王建锋</v>
          </cell>
          <cell r="G42" t="str">
            <v>汽车学院</v>
          </cell>
          <cell r="H42">
            <v>0</v>
          </cell>
          <cell r="I42">
            <v>0</v>
          </cell>
          <cell r="J42" t="str">
            <v>已提交</v>
          </cell>
          <cell r="K42" t="str">
            <v>16-2</v>
          </cell>
          <cell r="L42" t="str">
            <v>已提交</v>
          </cell>
          <cell r="M42" t="str">
            <v>16-8</v>
          </cell>
          <cell r="N42" t="str">
            <v>未提交</v>
          </cell>
          <cell r="O42" t="str">
            <v>16-14</v>
          </cell>
        </row>
        <row r="43">
          <cell r="B43">
            <v>310822163311</v>
          </cell>
          <cell r="C43" t="str">
            <v>重点科研平台条件建设项目</v>
          </cell>
          <cell r="D43" t="str">
            <v>车载燃烧与排放测试系统研究</v>
          </cell>
          <cell r="E43">
            <v>0</v>
          </cell>
          <cell r="F43" t="str">
            <v>张全长</v>
          </cell>
          <cell r="G43" t="str">
            <v>汽车学院</v>
          </cell>
          <cell r="H43">
            <v>0</v>
          </cell>
          <cell r="I43">
            <v>0</v>
          </cell>
          <cell r="J43" t="str">
            <v>已补交</v>
          </cell>
          <cell r="K43" t="str">
            <v>16-2</v>
          </cell>
          <cell r="L43" t="str">
            <v>已提交</v>
          </cell>
          <cell r="M43" t="str">
            <v>16-8</v>
          </cell>
          <cell r="N43" t="str">
            <v>未提交</v>
          </cell>
          <cell r="O43" t="str">
            <v>16-14</v>
          </cell>
        </row>
        <row r="44">
          <cell r="B44">
            <v>310831163201</v>
          </cell>
          <cell r="C44" t="str">
            <v>国家级科技成果拓展项目</v>
          </cell>
          <cell r="D44" t="str">
            <v>考虑拌合设备产率的沥青混合料温室气体排放量研究</v>
          </cell>
          <cell r="E44">
            <v>0</v>
          </cell>
          <cell r="F44" t="str">
            <v>王超凡</v>
          </cell>
          <cell r="G44" t="str">
            <v>材料学院</v>
          </cell>
          <cell r="H44">
            <v>0</v>
          </cell>
          <cell r="I44">
            <v>0</v>
          </cell>
          <cell r="J44" t="str">
            <v>已提交</v>
          </cell>
          <cell r="K44" t="str">
            <v>16-2</v>
          </cell>
          <cell r="L44" t="str">
            <v>已提交</v>
          </cell>
          <cell r="M44" t="str">
            <v>16-8</v>
          </cell>
          <cell r="N44" t="str">
            <v>未提交</v>
          </cell>
          <cell r="O44" t="str">
            <v>16-14</v>
          </cell>
        </row>
        <row r="45">
          <cell r="B45">
            <v>310824163202</v>
          </cell>
          <cell r="C45" t="str">
            <v>国家级科技成果拓展项目</v>
          </cell>
          <cell r="D45" t="str">
            <v>车路智能感知与信息交互测试平台建设及关键技术研究</v>
          </cell>
          <cell r="E45">
            <v>0</v>
          </cell>
          <cell r="F45" t="str">
            <v>徐志刚</v>
          </cell>
          <cell r="G45" t="str">
            <v>信息学院</v>
          </cell>
          <cell r="H45">
            <v>0</v>
          </cell>
          <cell r="I45">
            <v>0</v>
          </cell>
          <cell r="J45" t="str">
            <v>已提交</v>
          </cell>
          <cell r="K45" t="str">
            <v>16-2</v>
          </cell>
          <cell r="L45" t="str">
            <v>已提交</v>
          </cell>
          <cell r="M45" t="str">
            <v>16-8</v>
          </cell>
          <cell r="N45" t="str">
            <v>未提交</v>
          </cell>
          <cell r="O45" t="str">
            <v>16-14</v>
          </cell>
        </row>
        <row r="46">
          <cell r="B46">
            <v>310831162001</v>
          </cell>
          <cell r="C46" t="str">
            <v>高新研究项目（面向国家一、二类纵向预研项目）</v>
          </cell>
          <cell r="D46" t="str">
            <v>盐湖环境下高延性水泥基复合材料疲劳劣化机制研究</v>
          </cell>
          <cell r="E46">
            <v>0</v>
          </cell>
          <cell r="F46" t="str">
            <v>何锐</v>
          </cell>
          <cell r="G46" t="str">
            <v>材料学院</v>
          </cell>
          <cell r="H46">
            <v>0</v>
          </cell>
          <cell r="I46">
            <v>0</v>
          </cell>
          <cell r="J46" t="str">
            <v>已提交</v>
          </cell>
          <cell r="K46" t="str">
            <v>16-2</v>
          </cell>
          <cell r="L46" t="str">
            <v>已提交</v>
          </cell>
          <cell r="M46" t="str">
            <v>16-8</v>
          </cell>
          <cell r="N46" t="str">
            <v>未提交</v>
          </cell>
          <cell r="O46" t="str">
            <v>16-14</v>
          </cell>
        </row>
        <row r="47">
          <cell r="B47">
            <v>310831162002</v>
          </cell>
          <cell r="C47" t="str">
            <v>高新研究项目（面向国家一、二类纵向预研项目）</v>
          </cell>
          <cell r="D47" t="str">
            <v>MX2/类石墨烯二维异质结构在燃料电池中催化性能的研究</v>
          </cell>
          <cell r="E47">
            <v>0</v>
          </cell>
          <cell r="F47" t="str">
            <v>张文雪</v>
          </cell>
          <cell r="G47" t="str">
            <v>材料学院</v>
          </cell>
          <cell r="H47">
            <v>0</v>
          </cell>
          <cell r="I47">
            <v>0</v>
          </cell>
          <cell r="J47" t="str">
            <v>已提交</v>
          </cell>
          <cell r="K47" t="str">
            <v>16-2</v>
          </cell>
          <cell r="L47" t="str">
            <v>已提交</v>
          </cell>
          <cell r="M47" t="str">
            <v>16-8</v>
          </cell>
          <cell r="N47" t="str">
            <v>未提交</v>
          </cell>
          <cell r="O47" t="str">
            <v>16-14</v>
          </cell>
        </row>
        <row r="48">
          <cell r="B48">
            <v>310826162003</v>
          </cell>
          <cell r="C48" t="str">
            <v>高新研究项目（面向国家一、二类纵向预研项目）</v>
          </cell>
          <cell r="D48" t="str">
            <v>水-力作用下黄土三维微结构特征及演化机理研究</v>
          </cell>
          <cell r="E48">
            <v>0</v>
          </cell>
          <cell r="F48" t="str">
            <v>曹琰波</v>
          </cell>
          <cell r="G48" t="str">
            <v>地测学院</v>
          </cell>
          <cell r="H48">
            <v>0</v>
          </cell>
          <cell r="I48">
            <v>0</v>
          </cell>
          <cell r="J48" t="str">
            <v>已提交</v>
          </cell>
          <cell r="K48" t="str">
            <v>16-2</v>
          </cell>
          <cell r="L48" t="str">
            <v>未提交</v>
          </cell>
          <cell r="M48" t="str">
            <v>16-8</v>
          </cell>
          <cell r="N48" t="str">
            <v xml:space="preserve">已提交 </v>
          </cell>
          <cell r="O48" t="str">
            <v>16-14</v>
          </cell>
        </row>
        <row r="49">
          <cell r="B49">
            <v>310826162004</v>
          </cell>
          <cell r="C49" t="str">
            <v>高新研究项目（面向国家一、二类纵向预研项目）</v>
          </cell>
          <cell r="D49" t="str">
            <v>简易控制场构建及非量测相机快速标定方法研究</v>
          </cell>
          <cell r="E49">
            <v>0</v>
          </cell>
          <cell r="F49" t="str">
            <v>顾俊凯</v>
          </cell>
          <cell r="G49" t="str">
            <v>地测学院</v>
          </cell>
          <cell r="H49">
            <v>0</v>
          </cell>
          <cell r="I49">
            <v>0</v>
          </cell>
          <cell r="J49" t="str">
            <v>已提交</v>
          </cell>
          <cell r="K49" t="str">
            <v>16-2</v>
          </cell>
          <cell r="L49" t="str">
            <v>未提交</v>
          </cell>
          <cell r="M49" t="str">
            <v>16-8</v>
          </cell>
          <cell r="N49" t="str">
            <v xml:space="preserve">已提交 </v>
          </cell>
          <cell r="O49" t="str">
            <v>16-14</v>
          </cell>
        </row>
        <row r="50">
          <cell r="B50">
            <v>310826162005</v>
          </cell>
          <cell r="C50" t="str">
            <v>高新研究项目（面向国家一、二类纵向预研项目）</v>
          </cell>
          <cell r="D50" t="str">
            <v>地震荷载与地裂缝活动耦合作用对地铁隧道影响的动力学解析</v>
          </cell>
          <cell r="E50">
            <v>0</v>
          </cell>
          <cell r="F50" t="str">
            <v>刘妮娜</v>
          </cell>
          <cell r="G50" t="str">
            <v>地测学院</v>
          </cell>
          <cell r="H50">
            <v>0</v>
          </cell>
          <cell r="I50">
            <v>0</v>
          </cell>
          <cell r="J50" t="str">
            <v>已提交</v>
          </cell>
          <cell r="K50" t="str">
            <v>16-2</v>
          </cell>
          <cell r="L50" t="str">
            <v>已提交</v>
          </cell>
          <cell r="M50" t="str">
            <v>16-8</v>
          </cell>
          <cell r="N50" t="str">
            <v>未提交</v>
          </cell>
          <cell r="O50" t="str">
            <v>16-14</v>
          </cell>
        </row>
        <row r="51">
          <cell r="B51">
            <v>310826162006</v>
          </cell>
          <cell r="C51" t="str">
            <v>高新研究项目（面向国家一、二类纵向预研项目）</v>
          </cell>
          <cell r="D51" t="str">
            <v>西部浅地表复杂介质瑞利波波形反演成像与横向不均匀体（洞穴）定量解释技术研究</v>
          </cell>
          <cell r="E51">
            <v>0</v>
          </cell>
          <cell r="F51" t="str">
            <v>邵广周</v>
          </cell>
          <cell r="G51" t="str">
            <v>地测学院</v>
          </cell>
          <cell r="H51">
            <v>0</v>
          </cell>
          <cell r="I51">
            <v>0</v>
          </cell>
          <cell r="J51" t="str">
            <v>已提交</v>
          </cell>
          <cell r="K51" t="str">
            <v>16-2</v>
          </cell>
          <cell r="L51" t="str">
            <v>已提交</v>
          </cell>
          <cell r="M51" t="str">
            <v>16-8</v>
          </cell>
          <cell r="N51" t="str">
            <v>未提交</v>
          </cell>
          <cell r="O51" t="str">
            <v>16-14</v>
          </cell>
        </row>
        <row r="52">
          <cell r="B52">
            <v>310832162007</v>
          </cell>
          <cell r="C52" t="str">
            <v>高新研究项目（面向国家一、二类纵向预研项目）</v>
          </cell>
          <cell r="D52" t="str">
            <v>新能源汽车充电运维优化关键技术研究</v>
          </cell>
          <cell r="E52">
            <v>0</v>
          </cell>
          <cell r="F52" t="str">
            <v>雷旭</v>
          </cell>
          <cell r="G52" t="str">
            <v>电控学院</v>
          </cell>
          <cell r="H52">
            <v>0</v>
          </cell>
          <cell r="I52">
            <v>0</v>
          </cell>
          <cell r="J52" t="str">
            <v>已提交</v>
          </cell>
          <cell r="K52" t="str">
            <v>16-2</v>
          </cell>
          <cell r="L52" t="str">
            <v>已提交</v>
          </cell>
          <cell r="M52" t="str">
            <v>16-8</v>
          </cell>
          <cell r="N52" t="str">
            <v>未提交</v>
          </cell>
          <cell r="O52" t="str">
            <v>16-14</v>
          </cell>
        </row>
        <row r="53">
          <cell r="B53">
            <v>310821162008</v>
          </cell>
          <cell r="C53" t="str">
            <v>高新研究项目（面向国家一、二类纵向预研项目）</v>
          </cell>
          <cell r="D53" t="str">
            <v>风和汽车荷载联合作用下大跨桥梁极端事件安全评价及设计荷载研究</v>
          </cell>
          <cell r="E53">
            <v>0</v>
          </cell>
          <cell r="F53" t="str">
            <v>韩万水</v>
          </cell>
          <cell r="G53" t="str">
            <v>公路学院</v>
          </cell>
          <cell r="H53">
            <v>0</v>
          </cell>
          <cell r="I53">
            <v>0</v>
          </cell>
          <cell r="J53" t="str">
            <v>已提交</v>
          </cell>
          <cell r="K53" t="str">
            <v>16-2</v>
          </cell>
          <cell r="L53" t="str">
            <v>已提交</v>
          </cell>
          <cell r="M53" t="str">
            <v>16-8</v>
          </cell>
          <cell r="N53" t="str">
            <v>未提交</v>
          </cell>
          <cell r="O53" t="str">
            <v>16-14</v>
          </cell>
        </row>
        <row r="54">
          <cell r="B54">
            <v>310821162009</v>
          </cell>
          <cell r="C54" t="str">
            <v>高新研究项目（面向国家一、二类纵向预研项目）</v>
          </cell>
          <cell r="D54" t="str">
            <v>超支化聚合物改性环氧沥青低温增韧机理与强度发展规律</v>
          </cell>
          <cell r="E54">
            <v>0</v>
          </cell>
          <cell r="F54" t="str">
            <v>李炜光</v>
          </cell>
          <cell r="G54" t="str">
            <v>公路学院</v>
          </cell>
          <cell r="H54">
            <v>0</v>
          </cell>
          <cell r="I54">
            <v>0</v>
          </cell>
          <cell r="J54" t="str">
            <v>已提交</v>
          </cell>
          <cell r="K54" t="str">
            <v>16-2</v>
          </cell>
          <cell r="L54" t="str">
            <v>已提交</v>
          </cell>
          <cell r="M54" t="str">
            <v>16-8</v>
          </cell>
          <cell r="N54" t="str">
            <v>未提交</v>
          </cell>
          <cell r="O54" t="str">
            <v>16-14</v>
          </cell>
        </row>
        <row r="55">
          <cell r="B55">
            <v>310821162010</v>
          </cell>
          <cell r="C55" t="str">
            <v>高新研究项目（面向国家一、二类纵向预研项目）</v>
          </cell>
          <cell r="D55" t="str">
            <v>基于矿料颗粒体系的沥青混合料施工特性研究</v>
          </cell>
          <cell r="E55">
            <v>0</v>
          </cell>
          <cell r="F55" t="str">
            <v>栗培龙</v>
          </cell>
          <cell r="G55" t="str">
            <v>公路学院</v>
          </cell>
          <cell r="H55">
            <v>0</v>
          </cell>
          <cell r="I55">
            <v>0</v>
          </cell>
          <cell r="J55" t="str">
            <v>已提交</v>
          </cell>
          <cell r="K55" t="str">
            <v>16-2</v>
          </cell>
          <cell r="L55" t="str">
            <v>已提交</v>
          </cell>
          <cell r="M55" t="str">
            <v>16-8</v>
          </cell>
          <cell r="N55" t="str">
            <v>未提交</v>
          </cell>
          <cell r="O55" t="str">
            <v>16-14</v>
          </cell>
        </row>
        <row r="56">
          <cell r="B56">
            <v>310821162011</v>
          </cell>
          <cell r="C56" t="str">
            <v>高新研究项目（面向国家一、二类纵向预研项目）</v>
          </cell>
          <cell r="D56" t="str">
            <v>基于图像技术的矿质集料几何特性数学表达与评价方法研究</v>
          </cell>
          <cell r="E56">
            <v>0</v>
          </cell>
          <cell r="F56" t="str">
            <v>刘玉</v>
          </cell>
          <cell r="G56" t="str">
            <v>公路学院</v>
          </cell>
          <cell r="H56">
            <v>0</v>
          </cell>
          <cell r="I56">
            <v>0</v>
          </cell>
          <cell r="J56" t="str">
            <v>已提交</v>
          </cell>
          <cell r="K56" t="str">
            <v>16-2</v>
          </cell>
          <cell r="L56" t="str">
            <v>已提交</v>
          </cell>
          <cell r="M56" t="str">
            <v>16-8</v>
          </cell>
          <cell r="N56" t="str">
            <v>未提交</v>
          </cell>
          <cell r="O56" t="str">
            <v>16-14</v>
          </cell>
        </row>
        <row r="57">
          <cell r="B57">
            <v>310821162012</v>
          </cell>
          <cell r="C57" t="str">
            <v>高新研究项目（面向国家一、二类纵向预研项目）</v>
          </cell>
          <cell r="D57" t="str">
            <v>基于水力耦合机制的松散堆积体路基变形特性研究</v>
          </cell>
          <cell r="E57">
            <v>0</v>
          </cell>
          <cell r="F57" t="str">
            <v>毛雪松</v>
          </cell>
          <cell r="G57" t="str">
            <v>公路学院</v>
          </cell>
          <cell r="H57">
            <v>0</v>
          </cell>
          <cell r="I57">
            <v>0</v>
          </cell>
          <cell r="J57" t="str">
            <v>已提交</v>
          </cell>
          <cell r="K57" t="str">
            <v>16-2</v>
          </cell>
          <cell r="L57" t="str">
            <v>已提交</v>
          </cell>
          <cell r="M57" t="str">
            <v>16-8</v>
          </cell>
          <cell r="N57" t="str">
            <v>未提交</v>
          </cell>
          <cell r="O57" t="str">
            <v>16-14</v>
          </cell>
        </row>
        <row r="58">
          <cell r="B58">
            <v>310821162013</v>
          </cell>
          <cell r="C58" t="str">
            <v>高新研究项目（面向国家一、二类纵向预研项目）</v>
          </cell>
          <cell r="D58" t="str">
            <v>智能压电发电路面铺设优化及能量收集技术研究</v>
          </cell>
          <cell r="E58">
            <v>0</v>
          </cell>
          <cell r="F58" t="str">
            <v>王朝辉</v>
          </cell>
          <cell r="G58" t="str">
            <v>公路学院</v>
          </cell>
          <cell r="H58">
            <v>0</v>
          </cell>
          <cell r="I58">
            <v>0</v>
          </cell>
          <cell r="J58" t="str">
            <v>已提交</v>
          </cell>
          <cell r="K58" t="str">
            <v>16-2</v>
          </cell>
          <cell r="L58" t="str">
            <v>已提交</v>
          </cell>
          <cell r="M58" t="str">
            <v>16-8</v>
          </cell>
          <cell r="N58" t="str">
            <v>未提交</v>
          </cell>
          <cell r="O58" t="str">
            <v>16-14</v>
          </cell>
        </row>
        <row r="59">
          <cell r="B59">
            <v>310829162014</v>
          </cell>
          <cell r="C59" t="str">
            <v>高新研究项目（面向国家一、二类纵向预研项目）</v>
          </cell>
          <cell r="D59" t="str">
            <v>基于FexOy@炭微球草莓化表面结构的吸附-Fenton反应耦合效应及应用</v>
          </cell>
          <cell r="E59">
            <v>0</v>
          </cell>
          <cell r="F59" t="str">
            <v>白波</v>
          </cell>
          <cell r="G59" t="str">
            <v>环工学院</v>
          </cell>
          <cell r="H59">
            <v>0</v>
          </cell>
          <cell r="I59">
            <v>0</v>
          </cell>
          <cell r="J59" t="str">
            <v>已提交</v>
          </cell>
          <cell r="K59" t="str">
            <v>16-2</v>
          </cell>
          <cell r="L59" t="str">
            <v>已提交</v>
          </cell>
          <cell r="M59" t="str">
            <v>16-8</v>
          </cell>
          <cell r="N59" t="str">
            <v>未提交</v>
          </cell>
          <cell r="O59" t="str">
            <v>16-14</v>
          </cell>
        </row>
        <row r="60">
          <cell r="B60">
            <v>310829162015</v>
          </cell>
          <cell r="C60" t="str">
            <v>高新研究项目（面向国家一、二类纵向预研项目）</v>
          </cell>
          <cell r="D60" t="str">
            <v>点状入渗条件下层状沉积物中水分运动的毛细壁垒和穿透效应</v>
          </cell>
          <cell r="E60">
            <v>0</v>
          </cell>
          <cell r="F60" t="str">
            <v>程东会</v>
          </cell>
          <cell r="G60" t="str">
            <v>环工学院</v>
          </cell>
          <cell r="H60">
            <v>0</v>
          </cell>
          <cell r="I60">
            <v>0</v>
          </cell>
          <cell r="J60" t="str">
            <v>已提交</v>
          </cell>
          <cell r="K60" t="str">
            <v>16-2</v>
          </cell>
          <cell r="L60" t="str">
            <v>已提交</v>
          </cell>
          <cell r="M60" t="str">
            <v>16-8</v>
          </cell>
          <cell r="N60" t="str">
            <v>未提交</v>
          </cell>
          <cell r="O60" t="str">
            <v>16-14</v>
          </cell>
        </row>
        <row r="61">
          <cell r="B61">
            <v>310829162016</v>
          </cell>
          <cell r="C61" t="str">
            <v>高新研究项目（面向国家一、二类纵向预研项目）</v>
          </cell>
          <cell r="D61" t="str">
            <v>智能型磁性印迹复合光催化体系的设计及其可控性能研究</v>
          </cell>
          <cell r="E61">
            <v>0</v>
          </cell>
          <cell r="F61" t="str">
            <v>杨莉</v>
          </cell>
          <cell r="G61" t="str">
            <v>环工学院</v>
          </cell>
          <cell r="H61">
            <v>0</v>
          </cell>
          <cell r="I61">
            <v>0</v>
          </cell>
          <cell r="J61" t="str">
            <v>已提交</v>
          </cell>
          <cell r="K61" t="str">
            <v>16-2</v>
          </cell>
          <cell r="L61" t="str">
            <v>已提交</v>
          </cell>
          <cell r="M61" t="str">
            <v>16-8</v>
          </cell>
          <cell r="N61" t="str">
            <v>未提交</v>
          </cell>
          <cell r="O61" t="str">
            <v>16-14</v>
          </cell>
        </row>
        <row r="62">
          <cell r="B62">
            <v>310828162017</v>
          </cell>
          <cell r="C62" t="str">
            <v>高新研究项目（面向国家一、二类纵向预研项目）</v>
          </cell>
          <cell r="D62" t="str">
            <v>自复位中心支撑钢框架结构基于性能的抗震设计与评估方法研究</v>
          </cell>
          <cell r="E62">
            <v>0</v>
          </cell>
          <cell r="F62" t="str">
            <v>熊二刚</v>
          </cell>
          <cell r="G62" t="str">
            <v>建工学院</v>
          </cell>
          <cell r="H62">
            <v>0</v>
          </cell>
          <cell r="I62">
            <v>0</v>
          </cell>
          <cell r="J62" t="str">
            <v>已提交</v>
          </cell>
          <cell r="K62" t="str">
            <v>16-2</v>
          </cell>
          <cell r="L62" t="str">
            <v>已提交</v>
          </cell>
          <cell r="M62" t="str">
            <v>16-8</v>
          </cell>
          <cell r="N62" t="str">
            <v>未提交</v>
          </cell>
          <cell r="O62" t="str">
            <v>16-14</v>
          </cell>
        </row>
        <row r="63">
          <cell r="B63">
            <v>310822162018</v>
          </cell>
          <cell r="C63" t="str">
            <v>高新研究项目（面向国家一、二类纵向预研项目）</v>
          </cell>
          <cell r="D63" t="str">
            <v>基于车路协同的公路弯道危险预警建模及应用</v>
          </cell>
          <cell r="E63">
            <v>0</v>
          </cell>
          <cell r="F63" t="str">
            <v>陈涛</v>
          </cell>
          <cell r="G63" t="str">
            <v>汽车学院</v>
          </cell>
          <cell r="H63">
            <v>0</v>
          </cell>
          <cell r="I63">
            <v>0</v>
          </cell>
          <cell r="J63" t="str">
            <v>已提交</v>
          </cell>
          <cell r="K63" t="str">
            <v>16-2</v>
          </cell>
          <cell r="L63" t="str">
            <v>已提交</v>
          </cell>
          <cell r="M63" t="str">
            <v>16-8</v>
          </cell>
          <cell r="N63" t="str">
            <v>未提交</v>
          </cell>
          <cell r="O63" t="str">
            <v>16-14</v>
          </cell>
        </row>
        <row r="64">
          <cell r="B64">
            <v>310822162019</v>
          </cell>
          <cell r="C64" t="str">
            <v>高新研究项目（面向国家一、二类纵向预研项目）</v>
          </cell>
          <cell r="D64" t="str">
            <v>无人驾驶车辆职能测试方法研究</v>
          </cell>
          <cell r="E64">
            <v>0</v>
          </cell>
          <cell r="F64" t="str">
            <v>赵轩</v>
          </cell>
          <cell r="G64" t="str">
            <v>汽车学院</v>
          </cell>
          <cell r="H64">
            <v>0</v>
          </cell>
          <cell r="I64">
            <v>0</v>
          </cell>
          <cell r="J64" t="str">
            <v>已提交</v>
          </cell>
          <cell r="K64" t="str">
            <v>16-2</v>
          </cell>
          <cell r="L64" t="str">
            <v>已提交</v>
          </cell>
          <cell r="M64" t="str">
            <v>16-8</v>
          </cell>
          <cell r="N64" t="str">
            <v>未提交</v>
          </cell>
          <cell r="O64" t="str">
            <v>16-14</v>
          </cell>
        </row>
        <row r="65">
          <cell r="B65">
            <v>310850162020</v>
          </cell>
          <cell r="C65" t="str">
            <v>高新研究项目（面向国家一、二类纵向预研项目）</v>
          </cell>
          <cell r="D65" t="str">
            <v>专利编引挖掘及产业化研究</v>
          </cell>
          <cell r="E65">
            <v>0</v>
          </cell>
          <cell r="F65" t="str">
            <v>党栋</v>
          </cell>
          <cell r="G65" t="str">
            <v>校科协</v>
          </cell>
          <cell r="H65">
            <v>0</v>
          </cell>
          <cell r="I65">
            <v>0</v>
          </cell>
          <cell r="J65" t="str">
            <v>缺</v>
          </cell>
          <cell r="K65" t="str">
            <v>16-2</v>
          </cell>
          <cell r="L65" t="str">
            <v>未提交</v>
          </cell>
          <cell r="M65" t="str">
            <v>16-8</v>
          </cell>
          <cell r="N65" t="str">
            <v>未提交</v>
          </cell>
          <cell r="O65" t="str">
            <v>16-14</v>
          </cell>
        </row>
        <row r="66">
          <cell r="B66">
            <v>310824162021</v>
          </cell>
          <cell r="C66" t="str">
            <v>高新研究项目（面向国家一、二类纵向预研项目）</v>
          </cell>
          <cell r="D66" t="str">
            <v>城市路网中交叉口群关联度计算与信号协同控制研究</v>
          </cell>
          <cell r="E66">
            <v>0</v>
          </cell>
          <cell r="F66" t="str">
            <v>安毅生</v>
          </cell>
          <cell r="G66" t="str">
            <v>信息学院</v>
          </cell>
          <cell r="H66">
            <v>0</v>
          </cell>
          <cell r="I66">
            <v>0</v>
          </cell>
          <cell r="J66" t="str">
            <v>已提交</v>
          </cell>
          <cell r="K66" t="str">
            <v>16-2</v>
          </cell>
          <cell r="L66" t="str">
            <v>已提交</v>
          </cell>
          <cell r="M66" t="str">
            <v>16-8</v>
          </cell>
          <cell r="N66" t="str">
            <v>未提交</v>
          </cell>
          <cell r="O66" t="str">
            <v>16-14</v>
          </cell>
        </row>
        <row r="67">
          <cell r="B67">
            <v>310824162022</v>
          </cell>
          <cell r="C67" t="str">
            <v>高新研究项目（面向国家一、二类纵向预研项目）</v>
          </cell>
          <cell r="D67" t="str">
            <v>面向行车环境感知问题的模式识别与机器学习方法研究</v>
          </cell>
          <cell r="E67">
            <v>0</v>
          </cell>
          <cell r="F67" t="str">
            <v>宋青松</v>
          </cell>
          <cell r="G67" t="str">
            <v>信息学院</v>
          </cell>
          <cell r="H67">
            <v>0</v>
          </cell>
          <cell r="I67">
            <v>0</v>
          </cell>
          <cell r="J67" t="str">
            <v>已提交</v>
          </cell>
          <cell r="K67" t="str">
            <v>16-2</v>
          </cell>
          <cell r="L67" t="str">
            <v>已提交</v>
          </cell>
          <cell r="M67" t="str">
            <v>16-8</v>
          </cell>
          <cell r="N67" t="str">
            <v>未提交</v>
          </cell>
          <cell r="O67" t="str">
            <v>16-14</v>
          </cell>
        </row>
        <row r="68">
          <cell r="B68">
            <v>310827162023</v>
          </cell>
          <cell r="C68" t="str">
            <v>高新研究项目（面向国家一、二类纵向预研项目）</v>
          </cell>
          <cell r="D68" t="str">
            <v>秦岭秦王山辉长杂岩体地球化学和年代学</v>
          </cell>
          <cell r="E68">
            <v>0</v>
          </cell>
          <cell r="F68" t="str">
            <v>刘军锋</v>
          </cell>
          <cell r="G68" t="str">
            <v>资源学院</v>
          </cell>
          <cell r="H68">
            <v>0</v>
          </cell>
          <cell r="I68">
            <v>0</v>
          </cell>
          <cell r="J68" t="str">
            <v>已提交</v>
          </cell>
          <cell r="K68" t="str">
            <v>16-2</v>
          </cell>
          <cell r="L68" t="str">
            <v>已提交</v>
          </cell>
          <cell r="M68" t="str">
            <v>16-8</v>
          </cell>
          <cell r="N68" t="str">
            <v>未提交</v>
          </cell>
          <cell r="O68" t="str">
            <v>16-14</v>
          </cell>
        </row>
        <row r="69">
          <cell r="B69">
            <v>310827162024</v>
          </cell>
          <cell r="C69" t="str">
            <v>高新研究项目（面向国家一、二类纵向预研项目）</v>
          </cell>
          <cell r="D69" t="str">
            <v>岩石标本库的数字化研究与应用——以长安大学地学实验中心为例</v>
          </cell>
          <cell r="E69">
            <v>0</v>
          </cell>
          <cell r="F69" t="str">
            <v>汤艳</v>
          </cell>
          <cell r="G69" t="str">
            <v>资源学院</v>
          </cell>
          <cell r="H69">
            <v>0</v>
          </cell>
          <cell r="I69">
            <v>0</v>
          </cell>
          <cell r="J69" t="str">
            <v>已提交</v>
          </cell>
          <cell r="K69" t="str">
            <v>16-2</v>
          </cell>
          <cell r="L69" t="str">
            <v>已提交</v>
          </cell>
          <cell r="M69" t="str">
            <v>16-8</v>
          </cell>
          <cell r="N69" t="str">
            <v>未提交</v>
          </cell>
          <cell r="O69" t="str">
            <v>16-14</v>
          </cell>
        </row>
        <row r="70">
          <cell r="B70">
            <v>310827162025</v>
          </cell>
          <cell r="C70" t="str">
            <v>高新研究项目（面向国家一、二类纵向预研项目）</v>
          </cell>
          <cell r="D70" t="str">
            <v>西天山地区阿吾阿勒成矿带多金属矿床成矿预测</v>
          </cell>
          <cell r="E70">
            <v>0</v>
          </cell>
          <cell r="F70" t="str">
            <v>汪邦耀</v>
          </cell>
          <cell r="G70" t="str">
            <v>资源学院</v>
          </cell>
          <cell r="H70">
            <v>0</v>
          </cell>
          <cell r="I70">
            <v>0</v>
          </cell>
          <cell r="J70" t="str">
            <v>已提交</v>
          </cell>
          <cell r="K70" t="str">
            <v>16-2</v>
          </cell>
          <cell r="L70" t="str">
            <v>已提交</v>
          </cell>
          <cell r="M70" t="str">
            <v>16-8</v>
          </cell>
          <cell r="N70" t="str">
            <v>未提交</v>
          </cell>
          <cell r="O70" t="str">
            <v>16-14</v>
          </cell>
        </row>
        <row r="71">
          <cell r="B71">
            <v>310827162026</v>
          </cell>
          <cell r="C71" t="str">
            <v>高新研究项目（面向国家一、二类纵向预研项目）</v>
          </cell>
          <cell r="D71" t="str">
            <v>基于植被群落结构的流域土壤侵蚀遥感评价研究</v>
          </cell>
          <cell r="E71">
            <v>0</v>
          </cell>
          <cell r="F71" t="str">
            <v>王晓峰</v>
          </cell>
          <cell r="G71" t="str">
            <v>资源学院</v>
          </cell>
          <cell r="H71">
            <v>0</v>
          </cell>
          <cell r="I71">
            <v>0</v>
          </cell>
          <cell r="J71" t="str">
            <v>已提交</v>
          </cell>
          <cell r="K71" t="str">
            <v>16-2</v>
          </cell>
          <cell r="L71" t="str">
            <v>已提交</v>
          </cell>
          <cell r="M71" t="str">
            <v>16-8</v>
          </cell>
          <cell r="N71" t="str">
            <v>未提交</v>
          </cell>
          <cell r="O71" t="str">
            <v>16-14</v>
          </cell>
        </row>
        <row r="72">
          <cell r="B72">
            <v>310831163501</v>
          </cell>
          <cell r="C72" t="str">
            <v>卓越青年项目</v>
          </cell>
          <cell r="D72" t="str">
            <v>高寒地区公路建设与养护材料研发</v>
          </cell>
          <cell r="E72">
            <v>0</v>
          </cell>
          <cell r="F72" t="str">
            <v>陈华鑫</v>
          </cell>
          <cell r="G72" t="str">
            <v>材料学院</v>
          </cell>
          <cell r="H72">
            <v>0</v>
          </cell>
          <cell r="I72">
            <v>0</v>
          </cell>
          <cell r="J72" t="str">
            <v>已补交</v>
          </cell>
          <cell r="K72" t="str">
            <v>16-2</v>
          </cell>
          <cell r="L72" t="str">
            <v>未提交</v>
          </cell>
          <cell r="M72" t="str">
            <v>16-8</v>
          </cell>
          <cell r="N72" t="str">
            <v>未提交</v>
          </cell>
          <cell r="O72" t="str">
            <v>16-14</v>
          </cell>
        </row>
        <row r="73">
          <cell r="B73">
            <v>310821163502</v>
          </cell>
          <cell r="C73" t="str">
            <v>卓越青年项目I类</v>
          </cell>
          <cell r="D73" t="str">
            <v>融冰雪沥青路面盐分多机制动力迁移特性与性能衰变行为</v>
          </cell>
          <cell r="E73">
            <v>0</v>
          </cell>
          <cell r="F73" t="str">
            <v>郑木莲</v>
          </cell>
          <cell r="G73" t="str">
            <v>公路学院</v>
          </cell>
          <cell r="H73">
            <v>0</v>
          </cell>
          <cell r="I73">
            <v>0</v>
          </cell>
          <cell r="J73" t="str">
            <v>已补交</v>
          </cell>
          <cell r="K73" t="str">
            <v>16-2</v>
          </cell>
          <cell r="L73" t="str">
            <v>未提交</v>
          </cell>
          <cell r="M73" t="str">
            <v>16-8</v>
          </cell>
          <cell r="N73" t="str">
            <v>未提交</v>
          </cell>
          <cell r="O73" t="str">
            <v>16-14</v>
          </cell>
        </row>
        <row r="74">
          <cell r="B74">
            <v>310826163503</v>
          </cell>
          <cell r="C74" t="str">
            <v>卓越青年项目</v>
          </cell>
          <cell r="D74" t="str">
            <v>黄土滑坡转化泥流致灾机理研究</v>
          </cell>
          <cell r="E74">
            <v>0</v>
          </cell>
          <cell r="F74" t="str">
            <v>庄建琦</v>
          </cell>
          <cell r="G74" t="str">
            <v>地测学院</v>
          </cell>
          <cell r="H74">
            <v>0</v>
          </cell>
          <cell r="I74">
            <v>0</v>
          </cell>
          <cell r="J74" t="str">
            <v>缺</v>
          </cell>
          <cell r="K74" t="str">
            <v>16-2</v>
          </cell>
          <cell r="L74" t="str">
            <v>未提交</v>
          </cell>
          <cell r="M74" t="str">
            <v>16-8</v>
          </cell>
          <cell r="N74" t="str">
            <v>未提交</v>
          </cell>
          <cell r="O74" t="str">
            <v>16-14</v>
          </cell>
        </row>
        <row r="75">
          <cell r="B75">
            <v>310812163504</v>
          </cell>
          <cell r="C75" t="str">
            <v>卓越青年项目</v>
          </cell>
          <cell r="D75" t="str">
            <v>基于稀疏响应深度神经网络的图像变化检测研究</v>
          </cell>
          <cell r="E75">
            <v>0</v>
          </cell>
          <cell r="F75" t="str">
            <v>宋学力</v>
          </cell>
          <cell r="G75" t="str">
            <v>理学院</v>
          </cell>
          <cell r="H75">
            <v>0</v>
          </cell>
          <cell r="I75">
            <v>0</v>
          </cell>
          <cell r="J75" t="str">
            <v>缺</v>
          </cell>
          <cell r="K75" t="str">
            <v>16-2</v>
          </cell>
          <cell r="L75" t="str">
            <v>已提交</v>
          </cell>
          <cell r="M75" t="str">
            <v>16-8</v>
          </cell>
          <cell r="N75" t="str">
            <v>未提交</v>
          </cell>
          <cell r="O75" t="str">
            <v>16-14</v>
          </cell>
        </row>
        <row r="76">
          <cell r="B76">
            <v>310831163401</v>
          </cell>
          <cell r="C76" t="str">
            <v>创新团队培育项目</v>
          </cell>
          <cell r="D76" t="str">
            <v>材料表面强化</v>
          </cell>
          <cell r="E76">
            <v>0</v>
          </cell>
          <cell r="F76" t="str">
            <v>陈永楠</v>
          </cell>
          <cell r="G76" t="str">
            <v>材料学院</v>
          </cell>
          <cell r="H76">
            <v>0</v>
          </cell>
          <cell r="I76">
            <v>0</v>
          </cell>
          <cell r="J76" t="str">
            <v>已提交</v>
          </cell>
          <cell r="K76" t="str">
            <v>16-3</v>
          </cell>
          <cell r="L76" t="str">
            <v>已提交</v>
          </cell>
          <cell r="M76" t="str">
            <v>16-9</v>
          </cell>
          <cell r="N76" t="str">
            <v>未提交</v>
          </cell>
          <cell r="O76" t="str">
            <v>16-15</v>
          </cell>
        </row>
        <row r="77">
          <cell r="B77">
            <v>310832163402</v>
          </cell>
          <cell r="C77" t="str">
            <v>创新团队培育项目</v>
          </cell>
          <cell r="D77" t="str">
            <v>城市轨道交通电客车制动能量回收系统研究与设计</v>
          </cell>
          <cell r="E77">
            <v>0</v>
          </cell>
          <cell r="F77" t="str">
            <v>惠萌</v>
          </cell>
          <cell r="G77" t="str">
            <v>电控学院</v>
          </cell>
          <cell r="H77">
            <v>0</v>
          </cell>
          <cell r="I77">
            <v>0</v>
          </cell>
          <cell r="J77" t="str">
            <v>已提交</v>
          </cell>
          <cell r="K77" t="str">
            <v>16-3</v>
          </cell>
          <cell r="L77" t="str">
            <v>已提交</v>
          </cell>
          <cell r="M77" t="str">
            <v>16-9</v>
          </cell>
          <cell r="N77" t="str">
            <v>未提交</v>
          </cell>
          <cell r="O77" t="str">
            <v>16-15</v>
          </cell>
        </row>
        <row r="78">
          <cell r="B78">
            <v>310832163403</v>
          </cell>
          <cell r="C78" t="str">
            <v>创新团队培育项目</v>
          </cell>
          <cell r="D78" t="str">
            <v>交通信息物理融合系统的体系架构及关键技术研究</v>
          </cell>
          <cell r="E78">
            <v>0</v>
          </cell>
          <cell r="F78" t="str">
            <v>李雪</v>
          </cell>
          <cell r="G78" t="str">
            <v>电控学院</v>
          </cell>
          <cell r="H78">
            <v>0</v>
          </cell>
          <cell r="I78">
            <v>0</v>
          </cell>
          <cell r="J78" t="str">
            <v>已提交</v>
          </cell>
          <cell r="K78" t="str">
            <v>16-3</v>
          </cell>
          <cell r="L78" t="str">
            <v>已提交</v>
          </cell>
          <cell r="M78" t="str">
            <v>16-9</v>
          </cell>
          <cell r="N78" t="str">
            <v>未提交</v>
          </cell>
          <cell r="O78" t="str">
            <v>16-15</v>
          </cell>
        </row>
        <row r="79">
          <cell r="B79">
            <v>310821163404</v>
          </cell>
          <cell r="C79" t="str">
            <v>创新团队培育项目</v>
          </cell>
          <cell r="D79" t="str">
            <v>废弃机油再生沥青关键技术研究</v>
          </cell>
          <cell r="E79">
            <v>0</v>
          </cell>
          <cell r="F79" t="str">
            <v>李新军</v>
          </cell>
          <cell r="G79" t="str">
            <v>公路学院</v>
          </cell>
          <cell r="H79">
            <v>0</v>
          </cell>
          <cell r="I79">
            <v>0</v>
          </cell>
          <cell r="J79" t="str">
            <v>已提交</v>
          </cell>
          <cell r="K79" t="str">
            <v>16-3</v>
          </cell>
          <cell r="L79" t="str">
            <v>已提交</v>
          </cell>
          <cell r="M79" t="str">
            <v>16-9</v>
          </cell>
          <cell r="N79" t="str">
            <v>未提交</v>
          </cell>
          <cell r="O79" t="str">
            <v>16-15</v>
          </cell>
        </row>
        <row r="80">
          <cell r="B80">
            <v>310829163405</v>
          </cell>
          <cell r="C80" t="str">
            <v>创新团队培育项目</v>
          </cell>
          <cell r="D80" t="str">
            <v>干旱半干旱地区地下水-汽二相运移机制</v>
          </cell>
          <cell r="E80">
            <v>0</v>
          </cell>
          <cell r="F80" t="str">
            <v>贺屹</v>
          </cell>
          <cell r="G80" t="str">
            <v>环工学院</v>
          </cell>
          <cell r="H80">
            <v>0</v>
          </cell>
          <cell r="I80">
            <v>0</v>
          </cell>
          <cell r="J80" t="str">
            <v>已提交</v>
          </cell>
          <cell r="K80" t="str">
            <v>16-3</v>
          </cell>
          <cell r="L80" t="str">
            <v>已提交</v>
          </cell>
          <cell r="M80" t="str">
            <v>16-9</v>
          </cell>
          <cell r="N80" t="str">
            <v>未提交</v>
          </cell>
          <cell r="O80" t="str">
            <v>16-15</v>
          </cell>
        </row>
        <row r="81">
          <cell r="B81">
            <v>310829163406</v>
          </cell>
          <cell r="C81" t="str">
            <v>创新团队培育项目</v>
          </cell>
          <cell r="D81" t="str">
            <v>绿色浮选理论及其能源化应用</v>
          </cell>
          <cell r="E81">
            <v>0</v>
          </cell>
          <cell r="F81" t="str">
            <v>孟庆龙</v>
          </cell>
          <cell r="G81" t="str">
            <v>环工学院</v>
          </cell>
          <cell r="H81">
            <v>0</v>
          </cell>
          <cell r="I81">
            <v>0</v>
          </cell>
          <cell r="J81" t="str">
            <v>已提交</v>
          </cell>
          <cell r="K81" t="str">
            <v>16-3</v>
          </cell>
          <cell r="L81" t="str">
            <v>已提交</v>
          </cell>
          <cell r="M81" t="str">
            <v>16-9</v>
          </cell>
          <cell r="N81" t="str">
            <v>未提交</v>
          </cell>
          <cell r="O81" t="str">
            <v>16-15</v>
          </cell>
        </row>
        <row r="82">
          <cell r="B82">
            <v>310825163407</v>
          </cell>
          <cell r="C82" t="str">
            <v>创新团队培育项目</v>
          </cell>
          <cell r="D82" t="str">
            <v>工程机械疲劳可靠性</v>
          </cell>
          <cell r="E82">
            <v>0</v>
          </cell>
          <cell r="F82" t="str">
            <v>王斌华</v>
          </cell>
          <cell r="G82" t="str">
            <v>机械学院</v>
          </cell>
          <cell r="H82">
            <v>0</v>
          </cell>
          <cell r="I82">
            <v>0</v>
          </cell>
          <cell r="J82" t="str">
            <v>已提交</v>
          </cell>
          <cell r="K82" t="str">
            <v>16-3</v>
          </cell>
          <cell r="L82" t="str">
            <v>未提交</v>
          </cell>
          <cell r="M82" t="str">
            <v>16-9</v>
          </cell>
          <cell r="N82" t="str">
            <v>未提交</v>
          </cell>
          <cell r="O82" t="str">
            <v>16-15</v>
          </cell>
        </row>
        <row r="83">
          <cell r="B83">
            <v>310825163408</v>
          </cell>
          <cell r="C83" t="str">
            <v>创新团队培育项目</v>
          </cell>
          <cell r="D83" t="str">
            <v>面向半刚性基层裂缝抑制的双频合成振动压实关键技术研究</v>
          </cell>
          <cell r="E83">
            <v>0</v>
          </cell>
          <cell r="F83" t="str">
            <v>姚运仕</v>
          </cell>
          <cell r="G83" t="str">
            <v>机械学院</v>
          </cell>
          <cell r="H83">
            <v>0</v>
          </cell>
          <cell r="I83">
            <v>0</v>
          </cell>
          <cell r="J83" t="str">
            <v>已提交</v>
          </cell>
          <cell r="K83" t="str">
            <v>16-3</v>
          </cell>
          <cell r="L83" t="str">
            <v>已提交</v>
          </cell>
          <cell r="M83" t="str">
            <v>16-9</v>
          </cell>
          <cell r="N83" t="str">
            <v>未提交</v>
          </cell>
          <cell r="O83" t="str">
            <v>16-15</v>
          </cell>
        </row>
        <row r="84">
          <cell r="B84">
            <v>310828163409</v>
          </cell>
          <cell r="C84" t="str">
            <v>创新团队培育项目</v>
          </cell>
          <cell r="D84" t="str">
            <v>地裂缝环境下地下结构的动力灾变及控制</v>
          </cell>
          <cell r="E84">
            <v>0</v>
          </cell>
          <cell r="F84" t="str">
            <v>王启耀</v>
          </cell>
          <cell r="G84" t="str">
            <v>建工学院</v>
          </cell>
          <cell r="H84">
            <v>0</v>
          </cell>
          <cell r="I84">
            <v>0</v>
          </cell>
          <cell r="J84" t="str">
            <v>已提交</v>
          </cell>
          <cell r="K84" t="str">
            <v>16-3</v>
          </cell>
          <cell r="L84" t="str">
            <v>已提交</v>
          </cell>
          <cell r="M84" t="str">
            <v>16-9</v>
          </cell>
          <cell r="N84" t="str">
            <v>未提交</v>
          </cell>
          <cell r="O84" t="str">
            <v>16-15</v>
          </cell>
        </row>
        <row r="85">
          <cell r="B85">
            <v>310828163410</v>
          </cell>
          <cell r="C85" t="str">
            <v>创新团队培育项目</v>
          </cell>
          <cell r="D85" t="str">
            <v>混凝土结构抗震与灾变</v>
          </cell>
          <cell r="E85">
            <v>0</v>
          </cell>
          <cell r="F85" t="str">
            <v>吴涛</v>
          </cell>
          <cell r="G85" t="str">
            <v>建工学院</v>
          </cell>
          <cell r="H85">
            <v>0</v>
          </cell>
          <cell r="I85">
            <v>0</v>
          </cell>
          <cell r="J85" t="str">
            <v>已提交</v>
          </cell>
          <cell r="K85" t="str">
            <v>16-3</v>
          </cell>
          <cell r="L85" t="str">
            <v>已提交</v>
          </cell>
          <cell r="M85" t="str">
            <v>16-9</v>
          </cell>
          <cell r="N85" t="str">
            <v>未提交</v>
          </cell>
          <cell r="O85" t="str">
            <v>16-15</v>
          </cell>
        </row>
        <row r="86">
          <cell r="B86">
            <v>310824163411</v>
          </cell>
          <cell r="C86" t="str">
            <v>创新团队培育项目</v>
          </cell>
          <cell r="D86" t="str">
            <v>基于机器视觉感知与车路交互的主动交通安全技术研究</v>
          </cell>
          <cell r="E86">
            <v>0</v>
          </cell>
          <cell r="F86" t="str">
            <v>崔华</v>
          </cell>
          <cell r="G86" t="str">
            <v>信息学院</v>
          </cell>
          <cell r="H86">
            <v>0</v>
          </cell>
          <cell r="I86">
            <v>0</v>
          </cell>
          <cell r="J86" t="str">
            <v>已补交</v>
          </cell>
          <cell r="K86" t="str">
            <v>16-3</v>
          </cell>
          <cell r="L86" t="str">
            <v>已提交</v>
          </cell>
          <cell r="M86" t="str">
            <v>16-9</v>
          </cell>
          <cell r="N86" t="str">
            <v>已补交</v>
          </cell>
          <cell r="O86" t="str">
            <v>16-15</v>
          </cell>
        </row>
        <row r="87">
          <cell r="B87">
            <v>310827163412</v>
          </cell>
          <cell r="C87" t="str">
            <v>创新团队培育项目</v>
          </cell>
          <cell r="D87" t="str">
            <v>地球化学动力学与资源成矿</v>
          </cell>
          <cell r="E87">
            <v>0</v>
          </cell>
          <cell r="F87" t="str">
            <v>王选策</v>
          </cell>
          <cell r="G87" t="str">
            <v>资源学院</v>
          </cell>
          <cell r="H87">
            <v>0</v>
          </cell>
          <cell r="I87">
            <v>0</v>
          </cell>
          <cell r="J87" t="str">
            <v>已提交</v>
          </cell>
          <cell r="K87" t="str">
            <v>16-3</v>
          </cell>
          <cell r="L87" t="str">
            <v>未提交</v>
          </cell>
          <cell r="M87" t="str">
            <v>16-9</v>
          </cell>
          <cell r="N87" t="str">
            <v>未提交</v>
          </cell>
          <cell r="O87" t="str">
            <v>16-15</v>
          </cell>
        </row>
        <row r="88">
          <cell r="B88">
            <v>310831163113</v>
          </cell>
          <cell r="C88" t="str">
            <v>创新团队支持项目</v>
          </cell>
          <cell r="D88" t="str">
            <v>典型路面集料特征分析及其沥青混合料优化设计</v>
          </cell>
          <cell r="E88">
            <v>0</v>
          </cell>
          <cell r="F88" t="str">
            <v>王振军</v>
          </cell>
          <cell r="G88" t="str">
            <v>材料学院</v>
          </cell>
          <cell r="H88">
            <v>0</v>
          </cell>
          <cell r="I88">
            <v>0</v>
          </cell>
          <cell r="J88" t="str">
            <v>已提交</v>
          </cell>
          <cell r="K88" t="str">
            <v>16-3</v>
          </cell>
          <cell r="L88" t="str">
            <v>已提交</v>
          </cell>
          <cell r="M88" t="str">
            <v>16-9</v>
          </cell>
          <cell r="N88" t="str">
            <v>未提交</v>
          </cell>
          <cell r="O88" t="str">
            <v>16-15</v>
          </cell>
        </row>
        <row r="89">
          <cell r="B89">
            <v>310826163114</v>
          </cell>
          <cell r="C89" t="str">
            <v>创新团队支持项目</v>
          </cell>
          <cell r="D89" t="str">
            <v>基于光纤测量技术的地裂缝形成及发育机理研究</v>
          </cell>
          <cell r="E89">
            <v>0</v>
          </cell>
          <cell r="F89" t="str">
            <v>朱兴华</v>
          </cell>
          <cell r="G89" t="str">
            <v>地测学院</v>
          </cell>
          <cell r="H89">
            <v>0</v>
          </cell>
          <cell r="I89">
            <v>0</v>
          </cell>
          <cell r="J89" t="str">
            <v>已提交</v>
          </cell>
          <cell r="K89" t="str">
            <v>16-3</v>
          </cell>
          <cell r="L89" t="str">
            <v>已提交</v>
          </cell>
          <cell r="M89" t="str">
            <v>16-9</v>
          </cell>
          <cell r="N89" t="str">
            <v>未提交</v>
          </cell>
          <cell r="O89" t="str">
            <v>16-15</v>
          </cell>
        </row>
        <row r="90">
          <cell r="B90">
            <v>310821163115</v>
          </cell>
          <cell r="C90" t="str">
            <v>创新团队支持项目</v>
          </cell>
          <cell r="D90" t="str">
            <v>软弱围岩隧道施工过程变形机理及荷载释放特性研究</v>
          </cell>
          <cell r="E90">
            <v>0</v>
          </cell>
          <cell r="F90" t="str">
            <v>刘钦</v>
          </cell>
          <cell r="G90" t="str">
            <v>公路学院</v>
          </cell>
          <cell r="H90">
            <v>0</v>
          </cell>
          <cell r="I90">
            <v>0</v>
          </cell>
          <cell r="J90" t="str">
            <v>已提交</v>
          </cell>
          <cell r="K90" t="str">
            <v>16-3</v>
          </cell>
          <cell r="L90" t="str">
            <v>未提交</v>
          </cell>
          <cell r="M90" t="str">
            <v>16-9</v>
          </cell>
          <cell r="N90" t="str">
            <v>未提交</v>
          </cell>
          <cell r="O90" t="str">
            <v>16-15</v>
          </cell>
        </row>
        <row r="91">
          <cell r="B91">
            <v>310821163116</v>
          </cell>
          <cell r="C91" t="str">
            <v>创新团队支持项目</v>
          </cell>
          <cell r="D91" t="str">
            <v>大跨度公路隧道洞口段关键技术应用研究</v>
          </cell>
          <cell r="E91">
            <v>0</v>
          </cell>
          <cell r="F91" t="str">
            <v>罗彦斌</v>
          </cell>
          <cell r="G91" t="str">
            <v>公路学院</v>
          </cell>
          <cell r="H91">
            <v>0</v>
          </cell>
          <cell r="I91">
            <v>0</v>
          </cell>
          <cell r="J91" t="str">
            <v>已提交</v>
          </cell>
          <cell r="K91" t="str">
            <v>16-3</v>
          </cell>
          <cell r="L91" t="str">
            <v>未提交</v>
          </cell>
          <cell r="M91" t="str">
            <v>16-9</v>
          </cell>
          <cell r="N91" t="str">
            <v>未提交</v>
          </cell>
          <cell r="O91" t="str">
            <v>16-15</v>
          </cell>
        </row>
        <row r="92">
          <cell r="B92">
            <v>310824163117</v>
          </cell>
          <cell r="C92" t="str">
            <v>创新团队支持项目</v>
          </cell>
          <cell r="D92" t="str">
            <v>车路协同典型应用场景现场测试技术研究</v>
          </cell>
          <cell r="E92">
            <v>0</v>
          </cell>
          <cell r="F92" t="str">
            <v>安毅生</v>
          </cell>
          <cell r="G92" t="str">
            <v>信息学院</v>
          </cell>
          <cell r="H92">
            <v>0</v>
          </cell>
          <cell r="I92">
            <v>0</v>
          </cell>
          <cell r="J92" t="str">
            <v>已提交</v>
          </cell>
          <cell r="K92" t="str">
            <v>16-3</v>
          </cell>
          <cell r="L92" t="str">
            <v>已提交</v>
          </cell>
          <cell r="M92" t="str">
            <v>16-9</v>
          </cell>
          <cell r="N92" t="str">
            <v>未提交</v>
          </cell>
          <cell r="O92" t="str">
            <v>16-15</v>
          </cell>
        </row>
        <row r="93">
          <cell r="B93">
            <v>310826164001</v>
          </cell>
          <cell r="C93" t="str">
            <v>省部级科学技术奖成果提升支持项目</v>
          </cell>
          <cell r="D93" t="str">
            <v>基于无人机航拍技术的灾难性黄土滑坡潜在判识研究</v>
          </cell>
          <cell r="E93">
            <v>0</v>
          </cell>
          <cell r="F93" t="str">
            <v>黄强兵</v>
          </cell>
          <cell r="G93" t="str">
            <v>地测学院</v>
          </cell>
          <cell r="H93">
            <v>0</v>
          </cell>
          <cell r="I93">
            <v>0</v>
          </cell>
          <cell r="J93" t="str">
            <v>已提交</v>
          </cell>
          <cell r="K93" t="str">
            <v>16-3</v>
          </cell>
          <cell r="L93" t="str">
            <v>未提交</v>
          </cell>
          <cell r="M93" t="str">
            <v>16-9</v>
          </cell>
          <cell r="N93" t="str">
            <v>未提交</v>
          </cell>
          <cell r="O93" t="str">
            <v>16-15</v>
          </cell>
        </row>
        <row r="94">
          <cell r="B94">
            <v>310821164002</v>
          </cell>
          <cell r="C94" t="str">
            <v>省部级科学技术奖成果提升支持项目</v>
          </cell>
          <cell r="D94" t="str">
            <v>沥青路面建设过程能耗与碳排放评价技术研究</v>
          </cell>
          <cell r="E94">
            <v>0</v>
          </cell>
          <cell r="F94" t="str">
            <v>马峰</v>
          </cell>
          <cell r="G94" t="str">
            <v>公路学院</v>
          </cell>
          <cell r="H94">
            <v>0</v>
          </cell>
          <cell r="I94">
            <v>0</v>
          </cell>
          <cell r="J94" t="str">
            <v>已提交</v>
          </cell>
          <cell r="K94" t="str">
            <v>16-3</v>
          </cell>
          <cell r="L94" t="str">
            <v>已提交</v>
          </cell>
          <cell r="M94" t="str">
            <v>16-9</v>
          </cell>
          <cell r="N94" t="str">
            <v>未提交</v>
          </cell>
          <cell r="O94" t="str">
            <v>16-15</v>
          </cell>
        </row>
        <row r="95">
          <cell r="B95">
            <v>310822164003</v>
          </cell>
          <cell r="C95" t="str">
            <v>省部级科学技术奖成果提升支持项目</v>
          </cell>
          <cell r="D95" t="str">
            <v>营运客车安全监测系统开发测试</v>
          </cell>
          <cell r="E95">
            <v>0</v>
          </cell>
          <cell r="F95" t="str">
            <v>郭应时</v>
          </cell>
          <cell r="G95" t="str">
            <v>汽车学院</v>
          </cell>
          <cell r="H95">
            <v>0</v>
          </cell>
          <cell r="I95">
            <v>0</v>
          </cell>
          <cell r="J95" t="str">
            <v>已补交</v>
          </cell>
          <cell r="K95" t="str">
            <v>16-3</v>
          </cell>
          <cell r="L95" t="str">
            <v>已提交</v>
          </cell>
          <cell r="M95" t="str">
            <v>16-9</v>
          </cell>
          <cell r="N95" t="str">
            <v>缺</v>
          </cell>
          <cell r="O95" t="str">
            <v>16-15</v>
          </cell>
        </row>
        <row r="96">
          <cell r="B96">
            <v>310824164004</v>
          </cell>
          <cell r="C96" t="str">
            <v>省部级科学技术奖成果提升支持项目</v>
          </cell>
          <cell r="D96" t="str">
            <v>基于信息融合的交通状态感知与拥堵缓解策略研究</v>
          </cell>
          <cell r="E96">
            <v>0</v>
          </cell>
          <cell r="F96" t="str">
            <v>郝茹茹</v>
          </cell>
          <cell r="G96" t="str">
            <v>信息学院</v>
          </cell>
          <cell r="H96">
            <v>0</v>
          </cell>
          <cell r="I96">
            <v>0</v>
          </cell>
          <cell r="J96" t="str">
            <v>已提交</v>
          </cell>
          <cell r="K96" t="str">
            <v>16-3</v>
          </cell>
          <cell r="L96" t="str">
            <v>已提交</v>
          </cell>
          <cell r="M96" t="str">
            <v>16-9</v>
          </cell>
          <cell r="N96" t="str">
            <v>未提交</v>
          </cell>
          <cell r="O96" t="str">
            <v>16-15</v>
          </cell>
        </row>
        <row r="97">
          <cell r="B97">
            <v>310824164005</v>
          </cell>
          <cell r="C97" t="str">
            <v>省部级科学技术奖成果提升支持项目</v>
          </cell>
          <cell r="D97" t="str">
            <v>车联网环境下移动数据多载波传输处理方法研究</v>
          </cell>
          <cell r="E97">
            <v>0</v>
          </cell>
          <cell r="F97" t="str">
            <v>惠飞</v>
          </cell>
          <cell r="G97" t="str">
            <v>信息学院</v>
          </cell>
          <cell r="H97">
            <v>0</v>
          </cell>
          <cell r="I97">
            <v>0</v>
          </cell>
          <cell r="J97" t="str">
            <v>已提交</v>
          </cell>
          <cell r="K97" t="str">
            <v>16-3</v>
          </cell>
          <cell r="L97" t="str">
            <v>已提交</v>
          </cell>
          <cell r="M97" t="str">
            <v>16-9</v>
          </cell>
          <cell r="N97" t="str">
            <v>未提交</v>
          </cell>
          <cell r="O97" t="str">
            <v>16-15</v>
          </cell>
        </row>
        <row r="98">
          <cell r="B98">
            <v>310824164006</v>
          </cell>
          <cell r="C98" t="str">
            <v>省部级科学技术奖成果提升支持项目</v>
          </cell>
          <cell r="D98" t="str">
            <v>基于机器视觉与3D激光雷达的智能车自动防撞预警技术</v>
          </cell>
          <cell r="E98">
            <v>0</v>
          </cell>
          <cell r="F98" t="str">
            <v>徐志刚</v>
          </cell>
          <cell r="G98" t="str">
            <v>信息学院</v>
          </cell>
          <cell r="H98">
            <v>0</v>
          </cell>
          <cell r="I98">
            <v>0</v>
          </cell>
          <cell r="J98" t="str">
            <v>已提交</v>
          </cell>
          <cell r="K98" t="str">
            <v>16-3</v>
          </cell>
          <cell r="L98" t="str">
            <v>已提交</v>
          </cell>
          <cell r="M98" t="str">
            <v>16-9</v>
          </cell>
          <cell r="N98" t="str">
            <v>未提交</v>
          </cell>
          <cell r="O98" t="str">
            <v>16-15</v>
          </cell>
        </row>
        <row r="99">
          <cell r="B99">
            <v>310824164007</v>
          </cell>
          <cell r="C99" t="str">
            <v>省部级科学技术奖成果提升支持项目</v>
          </cell>
          <cell r="D99" t="str">
            <v>车联网环境下运动车辆行为检测分析方法研究</v>
          </cell>
          <cell r="E99">
            <v>0</v>
          </cell>
          <cell r="F99" t="str">
            <v>杨澜</v>
          </cell>
          <cell r="G99" t="str">
            <v>信息学院</v>
          </cell>
          <cell r="H99">
            <v>0</v>
          </cell>
          <cell r="I99">
            <v>0</v>
          </cell>
          <cell r="J99" t="str">
            <v>已提交</v>
          </cell>
          <cell r="K99" t="str">
            <v>16-3</v>
          </cell>
          <cell r="L99" t="str">
            <v>已提交</v>
          </cell>
          <cell r="M99" t="str">
            <v>16-9</v>
          </cell>
          <cell r="N99" t="str">
            <v>未提交</v>
          </cell>
          <cell r="O99" t="str">
            <v>16-15</v>
          </cell>
        </row>
        <row r="100">
          <cell r="B100">
            <v>310841161001</v>
          </cell>
          <cell r="C100" t="str">
            <v>基础研究项目（面向国家自然科学基金预研项目）</v>
          </cell>
          <cell r="D100" t="str">
            <v>基于CSS理念下西安城市“风景道”+“遗产廊道”耦合模式道路景观设计与评价方法研究</v>
          </cell>
          <cell r="E100">
            <v>0</v>
          </cell>
          <cell r="F100" t="str">
            <v>白骅</v>
          </cell>
          <cell r="G100" t="str">
            <v>建筑学院</v>
          </cell>
          <cell r="H100">
            <v>0</v>
          </cell>
          <cell r="I100">
            <v>0</v>
          </cell>
          <cell r="J100" t="str">
            <v>已提交</v>
          </cell>
          <cell r="K100" t="str">
            <v>16-4</v>
          </cell>
          <cell r="L100" t="str">
            <v>已提交</v>
          </cell>
          <cell r="M100" t="str">
            <v>16-10</v>
          </cell>
          <cell r="N100" t="str">
            <v>未提交</v>
          </cell>
          <cell r="O100" t="str">
            <v>16-16</v>
          </cell>
        </row>
        <row r="101">
          <cell r="B101">
            <v>310841161002</v>
          </cell>
          <cell r="C101" t="str">
            <v>基础研究项目（面向国家自然科学基金预研项目）</v>
          </cell>
          <cell r="D101" t="str">
            <v>清代陕西古迹保护研究</v>
          </cell>
          <cell r="E101">
            <v>0</v>
          </cell>
          <cell r="F101" t="str">
            <v>陈斯亮</v>
          </cell>
          <cell r="G101" t="str">
            <v>建筑学院</v>
          </cell>
          <cell r="H101">
            <v>0</v>
          </cell>
          <cell r="I101">
            <v>0</v>
          </cell>
          <cell r="J101" t="str">
            <v>已提交</v>
          </cell>
          <cell r="K101" t="str">
            <v>16-4</v>
          </cell>
          <cell r="L101" t="str">
            <v>已提交</v>
          </cell>
          <cell r="M101" t="str">
            <v>16-10</v>
          </cell>
          <cell r="N101" t="str">
            <v>未提交</v>
          </cell>
          <cell r="O101" t="str">
            <v>16-16</v>
          </cell>
        </row>
        <row r="102">
          <cell r="B102">
            <v>310841161003</v>
          </cell>
          <cell r="C102" t="str">
            <v>基础研究项目（面向国家自然科学基金预研项目）</v>
          </cell>
          <cell r="D102" t="str">
            <v>陕南秦岭地区城乡空间统筹布局的适宜性评价及优化路径研究</v>
          </cell>
          <cell r="E102">
            <v>0</v>
          </cell>
          <cell r="F102" t="str">
            <v>余侃华</v>
          </cell>
          <cell r="G102" t="str">
            <v>建筑学院</v>
          </cell>
          <cell r="H102">
            <v>0</v>
          </cell>
          <cell r="I102">
            <v>0</v>
          </cell>
          <cell r="J102" t="str">
            <v>已提交</v>
          </cell>
          <cell r="K102" t="str">
            <v>16-4</v>
          </cell>
          <cell r="L102" t="str">
            <v>未提交</v>
          </cell>
          <cell r="M102" t="str">
            <v>16-10</v>
          </cell>
          <cell r="N102" t="str">
            <v>未提交</v>
          </cell>
          <cell r="O102" t="str">
            <v>16-16</v>
          </cell>
        </row>
        <row r="103">
          <cell r="B103">
            <v>310823161001</v>
          </cell>
          <cell r="C103" t="str">
            <v>基础研究项目（面向国家自然科学基金预研项目）</v>
          </cell>
          <cell r="D103" t="str">
            <v>物流通道网络体系规划的关键技术研究</v>
          </cell>
          <cell r="E103">
            <v>0</v>
          </cell>
          <cell r="F103" t="str">
            <v>付鑫</v>
          </cell>
          <cell r="G103" t="str">
            <v>经管学院</v>
          </cell>
          <cell r="H103">
            <v>0</v>
          </cell>
          <cell r="I103">
            <v>0</v>
          </cell>
          <cell r="J103" t="str">
            <v>已提交</v>
          </cell>
          <cell r="K103" t="str">
            <v>16-4</v>
          </cell>
          <cell r="L103" t="str">
            <v>未提交</v>
          </cell>
          <cell r="M103" t="str">
            <v>16-10</v>
          </cell>
          <cell r="N103" t="str">
            <v>未提交</v>
          </cell>
          <cell r="O103" t="str">
            <v>16-16</v>
          </cell>
        </row>
        <row r="104">
          <cell r="B104">
            <v>310812161001</v>
          </cell>
          <cell r="C104" t="str">
            <v>基础研究项目（面向国家自然科学基金预研项目）</v>
          </cell>
          <cell r="D104" t="str">
            <v>微波介质陶瓷纳米粉体的制备及介电性能研究</v>
          </cell>
          <cell r="E104">
            <v>0</v>
          </cell>
          <cell r="F104" t="str">
            <v>程琳</v>
          </cell>
          <cell r="G104" t="str">
            <v>理学院</v>
          </cell>
          <cell r="H104">
            <v>0</v>
          </cell>
          <cell r="I104">
            <v>0</v>
          </cell>
          <cell r="J104" t="str">
            <v>已提交</v>
          </cell>
          <cell r="K104" t="str">
            <v>16-4</v>
          </cell>
          <cell r="L104" t="str">
            <v>已提交</v>
          </cell>
          <cell r="M104" t="str">
            <v>16-10</v>
          </cell>
          <cell r="N104" t="str">
            <v>未提交</v>
          </cell>
          <cell r="O104" t="str">
            <v>16-16</v>
          </cell>
        </row>
        <row r="105">
          <cell r="B105">
            <v>310812161002</v>
          </cell>
          <cell r="C105" t="str">
            <v>基础研究项目（面向国家自然科学基金预研项目）</v>
          </cell>
          <cell r="D105" t="str">
            <v>半刚性骨架功能配位聚合物的构筑及性能研究</v>
          </cell>
          <cell r="E105">
            <v>0</v>
          </cell>
          <cell r="F105" t="str">
            <v>崔林</v>
          </cell>
          <cell r="G105" t="str">
            <v>理学院</v>
          </cell>
          <cell r="H105">
            <v>0</v>
          </cell>
          <cell r="I105">
            <v>0</v>
          </cell>
          <cell r="J105" t="str">
            <v>已提交</v>
          </cell>
          <cell r="K105" t="str">
            <v>16-4</v>
          </cell>
          <cell r="L105" t="str">
            <v>已提交</v>
          </cell>
          <cell r="M105" t="str">
            <v>16-10</v>
          </cell>
          <cell r="N105" t="str">
            <v>未提交</v>
          </cell>
          <cell r="O105" t="str">
            <v>16-16</v>
          </cell>
        </row>
        <row r="106">
          <cell r="B106">
            <v>310812161003</v>
          </cell>
          <cell r="C106" t="str">
            <v>基础研究项目（面向国家自然科学基金预研项目）</v>
          </cell>
          <cell r="D106" t="str">
            <v>移动荷载作用下粘弹性微梁在力-热-磁环境中的非线性振动分析</v>
          </cell>
          <cell r="E106">
            <v>0</v>
          </cell>
          <cell r="F106" t="str">
            <v>邓庆田</v>
          </cell>
          <cell r="G106" t="str">
            <v>理学院</v>
          </cell>
          <cell r="H106">
            <v>0</v>
          </cell>
          <cell r="I106">
            <v>0</v>
          </cell>
          <cell r="J106" t="str">
            <v>已提交</v>
          </cell>
          <cell r="K106" t="str">
            <v>16-4</v>
          </cell>
          <cell r="L106" t="str">
            <v>已提交</v>
          </cell>
          <cell r="M106" t="str">
            <v>16-10</v>
          </cell>
          <cell r="N106" t="str">
            <v>未提交</v>
          </cell>
          <cell r="O106" t="str">
            <v>16-16</v>
          </cell>
        </row>
        <row r="107">
          <cell r="B107">
            <v>310812161004</v>
          </cell>
          <cell r="C107" t="str">
            <v>基础研究项目（面向国家自然科学基金预研项目）</v>
          </cell>
          <cell r="D107" t="str">
            <v>基于非线性弹性波谱的混凝土微损伤识别</v>
          </cell>
          <cell r="E107">
            <v>0</v>
          </cell>
          <cell r="F107" t="str">
            <v>贺燕飞</v>
          </cell>
          <cell r="G107" t="str">
            <v>理学院</v>
          </cell>
          <cell r="H107">
            <v>0</v>
          </cell>
          <cell r="I107">
            <v>0</v>
          </cell>
          <cell r="J107" t="str">
            <v>已提交</v>
          </cell>
          <cell r="K107" t="str">
            <v>16-4</v>
          </cell>
          <cell r="L107" t="str">
            <v>已提交</v>
          </cell>
          <cell r="M107" t="str">
            <v>16-10</v>
          </cell>
          <cell r="N107" t="str">
            <v>未提交</v>
          </cell>
          <cell r="O107" t="str">
            <v>16-16</v>
          </cell>
        </row>
        <row r="108">
          <cell r="B108">
            <v>310812161005</v>
          </cell>
          <cell r="C108" t="str">
            <v>基础研究项目（面向国家自然科学基金预研项目）</v>
          </cell>
          <cell r="D108" t="str">
            <v>逐层限制编码长度的多层信息处理算法研究</v>
          </cell>
          <cell r="E108">
            <v>0</v>
          </cell>
          <cell r="F108" t="str">
            <v>姬楠楠</v>
          </cell>
          <cell r="G108" t="str">
            <v>理学院</v>
          </cell>
          <cell r="H108">
            <v>0</v>
          </cell>
          <cell r="I108">
            <v>0</v>
          </cell>
          <cell r="J108" t="str">
            <v>已提交</v>
          </cell>
          <cell r="K108" t="str">
            <v>16-4</v>
          </cell>
          <cell r="L108" t="str">
            <v>已提交</v>
          </cell>
          <cell r="M108" t="str">
            <v>16-10</v>
          </cell>
          <cell r="N108" t="str">
            <v>未提交</v>
          </cell>
          <cell r="O108" t="str">
            <v>16-16</v>
          </cell>
        </row>
        <row r="109">
          <cell r="B109">
            <v>310812161006</v>
          </cell>
          <cell r="C109" t="str">
            <v>基础研究项目（面向国家自然科学基金预研项目）</v>
          </cell>
          <cell r="D109" t="str">
            <v>图谱与图中路和圈的计数问题研究</v>
          </cell>
          <cell r="E109">
            <v>0</v>
          </cell>
          <cell r="F109" t="str">
            <v>刘奋进</v>
          </cell>
          <cell r="G109" t="str">
            <v>理学院</v>
          </cell>
          <cell r="H109">
            <v>0</v>
          </cell>
          <cell r="I109">
            <v>0</v>
          </cell>
          <cell r="J109" t="str">
            <v>已提交</v>
          </cell>
          <cell r="K109" t="str">
            <v>16-4</v>
          </cell>
          <cell r="L109" t="str">
            <v>已提交</v>
          </cell>
          <cell r="M109" t="str">
            <v>16-10</v>
          </cell>
          <cell r="N109" t="str">
            <v>未提交</v>
          </cell>
          <cell r="O109" t="str">
            <v>16-16</v>
          </cell>
        </row>
        <row r="110">
          <cell r="B110">
            <v>310812161007</v>
          </cell>
          <cell r="C110" t="str">
            <v>基础研究项目（面向国家自然科学基金预研项目）</v>
          </cell>
          <cell r="D110" t="str">
            <v>干旱半干旱地区土壤水分运动规律研究</v>
          </cell>
          <cell r="E110">
            <v>0</v>
          </cell>
          <cell r="F110" t="str">
            <v>潘红霞</v>
          </cell>
          <cell r="G110" t="str">
            <v>理学院</v>
          </cell>
          <cell r="H110">
            <v>0</v>
          </cell>
          <cell r="I110">
            <v>0</v>
          </cell>
          <cell r="J110" t="str">
            <v>已提交</v>
          </cell>
          <cell r="K110" t="str">
            <v>16-4</v>
          </cell>
          <cell r="L110" t="str">
            <v>已提交</v>
          </cell>
          <cell r="M110" t="str">
            <v>16-10</v>
          </cell>
          <cell r="N110" t="str">
            <v>未提交</v>
          </cell>
          <cell r="O110" t="str">
            <v>16-16</v>
          </cell>
        </row>
        <row r="111">
          <cell r="B111">
            <v>310812161008</v>
          </cell>
          <cell r="C111" t="str">
            <v>基础研究项目（面向国家自然科学基金预研项目）</v>
          </cell>
          <cell r="D111" t="str">
            <v>连续体结构可靠性拓扑优化的元胞自动机方法</v>
          </cell>
          <cell r="E111">
            <v>0</v>
          </cell>
          <cell r="F111" t="str">
            <v>王慧</v>
          </cell>
          <cell r="G111" t="str">
            <v>理学院</v>
          </cell>
          <cell r="H111">
            <v>0</v>
          </cell>
          <cell r="I111">
            <v>0</v>
          </cell>
          <cell r="J111" t="str">
            <v>已提交</v>
          </cell>
          <cell r="K111" t="str">
            <v>16-4</v>
          </cell>
          <cell r="L111" t="str">
            <v>已提交</v>
          </cell>
          <cell r="M111" t="str">
            <v>16-10</v>
          </cell>
          <cell r="N111" t="str">
            <v>未提交</v>
          </cell>
          <cell r="O111" t="str">
            <v>16-16</v>
          </cell>
        </row>
        <row r="112">
          <cell r="B112">
            <v>310812161009</v>
          </cell>
          <cell r="C112" t="str">
            <v>基础研究项目（面向国家自然科学基金预研项目）</v>
          </cell>
          <cell r="D112" t="str">
            <v>长杆弹侵彻有界靶的动力学研究</v>
          </cell>
          <cell r="E112">
            <v>0</v>
          </cell>
          <cell r="F112" t="str">
            <v>王娟</v>
          </cell>
          <cell r="G112" t="str">
            <v>理学院</v>
          </cell>
          <cell r="H112">
            <v>0</v>
          </cell>
          <cell r="I112">
            <v>0</v>
          </cell>
          <cell r="J112" t="str">
            <v>已提交</v>
          </cell>
          <cell r="K112" t="str">
            <v>16-4</v>
          </cell>
          <cell r="L112" t="str">
            <v>已提交</v>
          </cell>
          <cell r="M112" t="str">
            <v>16-10</v>
          </cell>
          <cell r="N112" t="str">
            <v>未提交</v>
          </cell>
          <cell r="O112" t="str">
            <v>16-16</v>
          </cell>
        </row>
        <row r="113">
          <cell r="B113">
            <v>310812161010</v>
          </cell>
          <cell r="C113" t="str">
            <v>基础研究项目（面向国家自然科学基金预研项目）</v>
          </cell>
          <cell r="D113" t="str">
            <v>基于高分辨率遥感的西咸新区地表覆盖精细制图研究</v>
          </cell>
          <cell r="E113">
            <v>0</v>
          </cell>
          <cell r="F113" t="str">
            <v>吴田军</v>
          </cell>
          <cell r="G113" t="str">
            <v>理学院</v>
          </cell>
          <cell r="H113">
            <v>0</v>
          </cell>
          <cell r="I113">
            <v>0</v>
          </cell>
          <cell r="J113" t="str">
            <v>已提交</v>
          </cell>
          <cell r="K113" t="str">
            <v>16-4</v>
          </cell>
          <cell r="L113" t="str">
            <v>已提交</v>
          </cell>
          <cell r="M113" t="str">
            <v>16-10</v>
          </cell>
          <cell r="N113" t="str">
            <v>未提交</v>
          </cell>
          <cell r="O113" t="str">
            <v>16-16</v>
          </cell>
        </row>
        <row r="114">
          <cell r="B114">
            <v>310812161011</v>
          </cell>
          <cell r="C114" t="str">
            <v>基础研究项目（面向国家自然科学基金预研项目）</v>
          </cell>
          <cell r="D114" t="str">
            <v>西安地区水源热泵抽灌井热渗耦合模型研究</v>
          </cell>
          <cell r="E114">
            <v>0</v>
          </cell>
          <cell r="F114" t="str">
            <v>闫峭</v>
          </cell>
          <cell r="G114" t="str">
            <v>理学院</v>
          </cell>
          <cell r="H114">
            <v>0</v>
          </cell>
          <cell r="I114">
            <v>0</v>
          </cell>
          <cell r="J114" t="str">
            <v>已提交</v>
          </cell>
          <cell r="K114" t="str">
            <v>16-4</v>
          </cell>
          <cell r="L114" t="str">
            <v>已提交</v>
          </cell>
          <cell r="M114" t="str">
            <v>16-10</v>
          </cell>
          <cell r="N114" t="str">
            <v>未提交</v>
          </cell>
          <cell r="O114" t="str">
            <v>16-16</v>
          </cell>
        </row>
        <row r="115">
          <cell r="B115">
            <v>310812161012</v>
          </cell>
          <cell r="C115" t="str">
            <v>基础研究项目（面向国家自然科学基金预研项目）</v>
          </cell>
          <cell r="D115" t="str">
            <v>罐式车辆道路运输危险气体泄漏扩散模型与仿真</v>
          </cell>
          <cell r="E115">
            <v>0</v>
          </cell>
          <cell r="F115" t="str">
            <v>张锦荣</v>
          </cell>
          <cell r="G115" t="str">
            <v>理学院</v>
          </cell>
          <cell r="H115">
            <v>0</v>
          </cell>
          <cell r="I115">
            <v>0</v>
          </cell>
          <cell r="J115" t="str">
            <v>已提交</v>
          </cell>
          <cell r="K115" t="str">
            <v>16-4</v>
          </cell>
          <cell r="L115" t="str">
            <v>已提交</v>
          </cell>
          <cell r="M115" t="str">
            <v>16-10</v>
          </cell>
          <cell r="N115" t="str">
            <v>未提交</v>
          </cell>
          <cell r="O115" t="str">
            <v>16-16</v>
          </cell>
        </row>
        <row r="116">
          <cell r="B116">
            <v>310812161013</v>
          </cell>
          <cell r="C116" t="str">
            <v>基础研究项目（面向国家自然科学基金预研项目）</v>
          </cell>
          <cell r="D116" t="str">
            <v>广义及多层广义模糊可靠性模型理论研究及应用</v>
          </cell>
          <cell r="E116">
            <v>0</v>
          </cell>
          <cell r="F116" t="str">
            <v>张萌</v>
          </cell>
          <cell r="G116" t="str">
            <v>理学院</v>
          </cell>
          <cell r="H116">
            <v>0</v>
          </cell>
          <cell r="I116">
            <v>0</v>
          </cell>
          <cell r="J116" t="str">
            <v>已提交</v>
          </cell>
          <cell r="K116" t="str">
            <v>16-4</v>
          </cell>
          <cell r="L116" t="str">
            <v>已提交</v>
          </cell>
          <cell r="M116" t="str">
            <v>16-10</v>
          </cell>
          <cell r="N116" t="str">
            <v>未提交</v>
          </cell>
          <cell r="O116" t="str">
            <v>16-16</v>
          </cell>
        </row>
        <row r="117">
          <cell r="B117">
            <v>310822161001</v>
          </cell>
          <cell r="C117" t="str">
            <v>基础研究项目（面向国家自然科学基金预研项目）</v>
          </cell>
          <cell r="D117" t="str">
            <v>物联网驱动的仓储物流实时状态监控研究</v>
          </cell>
          <cell r="E117">
            <v>0</v>
          </cell>
          <cell r="F117" t="str">
            <v>付颖斌</v>
          </cell>
          <cell r="G117" t="str">
            <v>汽车学院</v>
          </cell>
          <cell r="H117">
            <v>0</v>
          </cell>
          <cell r="I117">
            <v>0</v>
          </cell>
          <cell r="J117" t="str">
            <v>已提交</v>
          </cell>
          <cell r="K117" t="str">
            <v>16-4</v>
          </cell>
          <cell r="L117" t="str">
            <v>已提交</v>
          </cell>
          <cell r="M117" t="str">
            <v>16-10</v>
          </cell>
          <cell r="N117" t="str">
            <v>未提交</v>
          </cell>
          <cell r="O117" t="str">
            <v>16-16</v>
          </cell>
        </row>
        <row r="118">
          <cell r="B118">
            <v>310822161002</v>
          </cell>
          <cell r="C118" t="str">
            <v>基础研究项目（面向国家自然科学基金预研项目）</v>
          </cell>
          <cell r="D118" t="str">
            <v>基于工况识别的纯电动汽车复合电源自适应能量管理算法与优化控制策略研究</v>
          </cell>
          <cell r="E118">
            <v>0</v>
          </cell>
          <cell r="F118" t="str">
            <v>贺伊琳</v>
          </cell>
          <cell r="G118" t="str">
            <v>汽车学院</v>
          </cell>
          <cell r="H118">
            <v>0</v>
          </cell>
          <cell r="I118">
            <v>0</v>
          </cell>
          <cell r="J118" t="str">
            <v>已提交</v>
          </cell>
          <cell r="K118" t="str">
            <v>16-4</v>
          </cell>
          <cell r="L118" t="str">
            <v>已提交</v>
          </cell>
          <cell r="M118" t="str">
            <v>16-10</v>
          </cell>
          <cell r="N118" t="str">
            <v>未提交</v>
          </cell>
          <cell r="O118" t="str">
            <v>16-16</v>
          </cell>
        </row>
        <row r="119">
          <cell r="B119">
            <v>310822161003</v>
          </cell>
          <cell r="C119" t="str">
            <v>基础研究项目（面向国家自然科学基金预研项目）</v>
          </cell>
          <cell r="D119" t="str">
            <v>货车驾驶员坐姿脚部受振试验及其评价方法</v>
          </cell>
          <cell r="E119">
            <v>0</v>
          </cell>
          <cell r="F119" t="str">
            <v>李彬</v>
          </cell>
          <cell r="G119" t="str">
            <v>汽车学院</v>
          </cell>
          <cell r="H119">
            <v>0</v>
          </cell>
          <cell r="I119">
            <v>0</v>
          </cell>
          <cell r="J119" t="str">
            <v>已提交</v>
          </cell>
          <cell r="K119" t="str">
            <v>16-4</v>
          </cell>
          <cell r="L119" t="str">
            <v>已提交</v>
          </cell>
          <cell r="M119" t="str">
            <v>16-10</v>
          </cell>
          <cell r="N119" t="str">
            <v>未提交</v>
          </cell>
          <cell r="O119" t="str">
            <v>16-16</v>
          </cell>
        </row>
        <row r="120">
          <cell r="B120">
            <v>310822161004</v>
          </cell>
          <cell r="C120" t="str">
            <v>基础研究项目（面向国家自然科学基金预研项目）</v>
          </cell>
          <cell r="D120" t="str">
            <v>需求驱动型供应链系统协同仿生建模与优化设计</v>
          </cell>
          <cell r="E120">
            <v>0</v>
          </cell>
          <cell r="F120" t="str">
            <v>李博</v>
          </cell>
          <cell r="G120" t="str">
            <v>汽车学院</v>
          </cell>
          <cell r="H120">
            <v>0</v>
          </cell>
          <cell r="I120">
            <v>0</v>
          </cell>
          <cell r="J120" t="str">
            <v>已提交</v>
          </cell>
          <cell r="K120" t="str">
            <v>16-4</v>
          </cell>
          <cell r="L120" t="str">
            <v>已提交</v>
          </cell>
          <cell r="M120" t="str">
            <v>16-10</v>
          </cell>
          <cell r="N120" t="str">
            <v>未提交</v>
          </cell>
          <cell r="O120" t="str">
            <v>16-16</v>
          </cell>
        </row>
        <row r="121">
          <cell r="B121">
            <v>310822161005</v>
          </cell>
          <cell r="C121" t="str">
            <v>基础研究项目（面向国家自然科学基金预研项目）</v>
          </cell>
          <cell r="D121" t="str">
            <v>高海拔地区公路运输车辆油耗统计模型与综合控制策略</v>
          </cell>
          <cell r="E121">
            <v>0</v>
          </cell>
          <cell r="F121" t="str">
            <v>刘伟</v>
          </cell>
          <cell r="G121" t="str">
            <v>汽车学院</v>
          </cell>
          <cell r="H121">
            <v>0</v>
          </cell>
          <cell r="I121">
            <v>0</v>
          </cell>
          <cell r="J121" t="str">
            <v>已提交</v>
          </cell>
          <cell r="K121" t="str">
            <v>16-4</v>
          </cell>
          <cell r="L121" t="str">
            <v>已提交</v>
          </cell>
          <cell r="M121" t="str">
            <v>16-10</v>
          </cell>
          <cell r="N121" t="str">
            <v>未提交</v>
          </cell>
          <cell r="O121" t="str">
            <v>16-16</v>
          </cell>
        </row>
        <row r="122">
          <cell r="B122">
            <v>310822161006</v>
          </cell>
          <cell r="C122" t="str">
            <v>基础研究项目（面向国家自然科学基金预研项目）</v>
          </cell>
          <cell r="D122" t="str">
            <v>基于车辆运行状态偏离监测的驾驶人认知分心状态检测方法研究</v>
          </cell>
          <cell r="E122">
            <v>0</v>
          </cell>
          <cell r="F122" t="str">
            <v>马勇</v>
          </cell>
          <cell r="G122" t="str">
            <v>汽车学院</v>
          </cell>
          <cell r="H122">
            <v>0</v>
          </cell>
          <cell r="I122">
            <v>0</v>
          </cell>
          <cell r="J122" t="str">
            <v>已提交</v>
          </cell>
          <cell r="K122" t="str">
            <v>16-4</v>
          </cell>
          <cell r="L122" t="str">
            <v>已提交</v>
          </cell>
          <cell r="M122" t="str">
            <v>16-10</v>
          </cell>
          <cell r="N122" t="str">
            <v>未提交</v>
          </cell>
          <cell r="O122" t="str">
            <v>16-16</v>
          </cell>
        </row>
        <row r="123">
          <cell r="B123">
            <v>310822161007</v>
          </cell>
          <cell r="C123" t="str">
            <v>基础研究项目（面向国家自然科学基金预研项目）</v>
          </cell>
          <cell r="D123" t="str">
            <v>苛刻条件下脂润滑汽车轮毂轴承摩擦磨损机理及润滑特性研究</v>
          </cell>
          <cell r="E123">
            <v>0</v>
          </cell>
          <cell r="F123" t="str">
            <v>彭朝林</v>
          </cell>
          <cell r="G123" t="str">
            <v>汽车学院</v>
          </cell>
          <cell r="H123">
            <v>0</v>
          </cell>
          <cell r="I123">
            <v>0</v>
          </cell>
          <cell r="J123" t="str">
            <v>已提交</v>
          </cell>
          <cell r="K123" t="str">
            <v>16-4</v>
          </cell>
          <cell r="L123" t="str">
            <v>已提交</v>
          </cell>
          <cell r="M123" t="str">
            <v>16-10</v>
          </cell>
          <cell r="N123" t="str">
            <v>未提交</v>
          </cell>
          <cell r="O123" t="str">
            <v>16-16</v>
          </cell>
        </row>
        <row r="124">
          <cell r="B124">
            <v>310822161008</v>
          </cell>
          <cell r="C124" t="str">
            <v>基础研究项目（面向国家自然科学基金预研项目）</v>
          </cell>
          <cell r="D124" t="str">
            <v>基于全量理论的客车侧翻多步碰撞快速算法研究</v>
          </cell>
          <cell r="E124">
            <v>0</v>
          </cell>
          <cell r="F124" t="str">
            <v>王童</v>
          </cell>
          <cell r="G124" t="str">
            <v>汽车学院</v>
          </cell>
          <cell r="H124">
            <v>0</v>
          </cell>
          <cell r="I124">
            <v>0</v>
          </cell>
          <cell r="J124" t="str">
            <v>已提交</v>
          </cell>
          <cell r="K124" t="str">
            <v>16-4</v>
          </cell>
          <cell r="L124" t="str">
            <v>已提交</v>
          </cell>
          <cell r="M124" t="str">
            <v>16-10</v>
          </cell>
          <cell r="N124" t="str">
            <v>未提交</v>
          </cell>
          <cell r="O124" t="str">
            <v>16-16</v>
          </cell>
        </row>
        <row r="125">
          <cell r="B125">
            <v>310822161009</v>
          </cell>
          <cell r="C125" t="str">
            <v>基础研究项目（面向国家自然科学基金预研项目）</v>
          </cell>
          <cell r="D125" t="str">
            <v>基于多传感器技术的危险驾驶状态辨识</v>
          </cell>
          <cell r="E125">
            <v>0</v>
          </cell>
          <cell r="F125" t="str">
            <v>吴付威</v>
          </cell>
          <cell r="G125" t="str">
            <v>汽车学院</v>
          </cell>
          <cell r="H125">
            <v>0</v>
          </cell>
          <cell r="I125">
            <v>0</v>
          </cell>
          <cell r="J125" t="str">
            <v>已提交</v>
          </cell>
          <cell r="K125" t="str">
            <v>16-4</v>
          </cell>
          <cell r="L125" t="str">
            <v>已提交</v>
          </cell>
          <cell r="M125" t="str">
            <v>16-10</v>
          </cell>
          <cell r="N125" t="str">
            <v>未提交</v>
          </cell>
          <cell r="O125" t="str">
            <v>16-16</v>
          </cell>
        </row>
        <row r="126">
          <cell r="B126">
            <v>310822161010</v>
          </cell>
          <cell r="C126" t="str">
            <v>基础研究项目（面向国家自然科学基金预研项目）</v>
          </cell>
          <cell r="D126" t="str">
            <v>基于视频提取技术的道路景观单调性对驾驶安全的影响机理研究</v>
          </cell>
          <cell r="E126">
            <v>0</v>
          </cell>
          <cell r="F126" t="str">
            <v>徐婷</v>
          </cell>
          <cell r="G126" t="str">
            <v>汽车学院</v>
          </cell>
          <cell r="H126">
            <v>0</v>
          </cell>
          <cell r="I126">
            <v>0</v>
          </cell>
          <cell r="J126" t="str">
            <v>已提交</v>
          </cell>
          <cell r="K126" t="str">
            <v>16-4</v>
          </cell>
          <cell r="L126" t="str">
            <v>已提交</v>
          </cell>
          <cell r="M126" t="str">
            <v>16-10</v>
          </cell>
          <cell r="N126" t="str">
            <v>未提交</v>
          </cell>
          <cell r="O126" t="str">
            <v>16-16</v>
          </cell>
        </row>
        <row r="127">
          <cell r="B127">
            <v>310822161011</v>
          </cell>
          <cell r="C127" t="str">
            <v>基础研究项目（面向国家自然科学基金预研项目）</v>
          </cell>
          <cell r="D127" t="str">
            <v>山地与平原城市公交客车AMT适应性分析</v>
          </cell>
          <cell r="E127">
            <v>0</v>
          </cell>
          <cell r="F127" t="str">
            <v>闫晟煜</v>
          </cell>
          <cell r="G127" t="str">
            <v>汽车学院</v>
          </cell>
          <cell r="H127">
            <v>0</v>
          </cell>
          <cell r="I127">
            <v>0</v>
          </cell>
          <cell r="J127" t="str">
            <v>已提交</v>
          </cell>
          <cell r="K127" t="str">
            <v>16-4</v>
          </cell>
          <cell r="L127" t="str">
            <v>已提交</v>
          </cell>
          <cell r="M127" t="str">
            <v>16-10</v>
          </cell>
          <cell r="N127" t="str">
            <v>未提交</v>
          </cell>
          <cell r="O127" t="str">
            <v>16-16</v>
          </cell>
        </row>
        <row r="128">
          <cell r="B128">
            <v>310822161012</v>
          </cell>
          <cell r="C128" t="str">
            <v>基础研究项目（面向国家自然科学基金预研项目）</v>
          </cell>
          <cell r="D128" t="str">
            <v>供应商与分销商间关系嵌入的形成机制及作用效果研究——基于我国乘用车市场的样本</v>
          </cell>
          <cell r="E128">
            <v>0</v>
          </cell>
          <cell r="F128" t="str">
            <v>杨伟</v>
          </cell>
          <cell r="G128" t="str">
            <v>汽车学院</v>
          </cell>
          <cell r="H128">
            <v>0</v>
          </cell>
          <cell r="I128">
            <v>0</v>
          </cell>
          <cell r="J128" t="str">
            <v>已提交</v>
          </cell>
          <cell r="K128" t="str">
            <v>16-4</v>
          </cell>
          <cell r="L128" t="str">
            <v>已提交</v>
          </cell>
          <cell r="M128" t="str">
            <v>16-10</v>
          </cell>
          <cell r="N128" t="str">
            <v>未提交</v>
          </cell>
          <cell r="O128" t="str">
            <v>16-16</v>
          </cell>
        </row>
        <row r="129">
          <cell r="B129">
            <v>310822161013</v>
          </cell>
          <cell r="C129" t="str">
            <v>基础研究项目（面向国家自然科学基金预研项目）</v>
          </cell>
          <cell r="D129" t="str">
            <v>基于路面湿滑状态辨识的车辆纵向碰撞危险态势预测模式</v>
          </cell>
          <cell r="E129">
            <v>0</v>
          </cell>
          <cell r="F129" t="str">
            <v>杨炜</v>
          </cell>
          <cell r="G129" t="str">
            <v>汽车学院</v>
          </cell>
          <cell r="H129">
            <v>0</v>
          </cell>
          <cell r="I129">
            <v>0</v>
          </cell>
          <cell r="J129" t="str">
            <v>已提交</v>
          </cell>
          <cell r="K129" t="str">
            <v>16-4</v>
          </cell>
          <cell r="L129" t="str">
            <v>已提交</v>
          </cell>
          <cell r="M129" t="str">
            <v>16-10</v>
          </cell>
          <cell r="N129" t="str">
            <v>未提交</v>
          </cell>
          <cell r="O129" t="str">
            <v>16-16</v>
          </cell>
        </row>
        <row r="130">
          <cell r="B130">
            <v>310822161014</v>
          </cell>
          <cell r="C130" t="str">
            <v>基础研究项目（面向国家自然科学基金预研项目）</v>
          </cell>
          <cell r="D130" t="str">
            <v>曲柄销轴承流体动力润滑特性与曲轴扭振的耦合分析研究</v>
          </cell>
          <cell r="E130">
            <v>0</v>
          </cell>
          <cell r="F130" t="str">
            <v>余宾宴</v>
          </cell>
          <cell r="G130" t="str">
            <v>汽车学院</v>
          </cell>
          <cell r="H130">
            <v>0</v>
          </cell>
          <cell r="I130">
            <v>0</v>
          </cell>
          <cell r="J130" t="str">
            <v>已提交</v>
          </cell>
          <cell r="K130" t="str">
            <v>16-4</v>
          </cell>
          <cell r="L130" t="str">
            <v>已提交</v>
          </cell>
          <cell r="M130" t="str">
            <v>16-10</v>
          </cell>
          <cell r="N130" t="str">
            <v>未提交</v>
          </cell>
          <cell r="O130" t="str">
            <v>16-16</v>
          </cell>
        </row>
        <row r="131">
          <cell r="B131">
            <v>310822161015</v>
          </cell>
          <cell r="C131" t="str">
            <v>基础研究项目（面向国家自然科学基金预研项目）</v>
          </cell>
          <cell r="D131" t="str">
            <v>微观交通环境下的无人驾驶智能车辆运动控制研究</v>
          </cell>
          <cell r="E131">
            <v>0</v>
          </cell>
          <cell r="F131" t="str">
            <v>张硕</v>
          </cell>
          <cell r="G131" t="str">
            <v>汽车学院</v>
          </cell>
          <cell r="H131">
            <v>0</v>
          </cell>
          <cell r="I131">
            <v>0</v>
          </cell>
          <cell r="J131" t="str">
            <v>已提交</v>
          </cell>
          <cell r="K131" t="str">
            <v>16-4</v>
          </cell>
          <cell r="L131" t="str">
            <v>已提交</v>
          </cell>
          <cell r="M131" t="str">
            <v>16-10</v>
          </cell>
          <cell r="N131" t="str">
            <v>未提交</v>
          </cell>
          <cell r="O131" t="str">
            <v>16-16</v>
          </cell>
        </row>
        <row r="132">
          <cell r="B132">
            <v>310822161016</v>
          </cell>
          <cell r="C132" t="str">
            <v>基础研究项目（面向国家自然科学基金预研项目）</v>
          </cell>
          <cell r="D132" t="str">
            <v>集装箱多式联运网络优化研究</v>
          </cell>
          <cell r="E132">
            <v>0</v>
          </cell>
          <cell r="F132" t="str">
            <v>赵姣</v>
          </cell>
          <cell r="G132" t="str">
            <v>汽车学院</v>
          </cell>
          <cell r="H132">
            <v>0</v>
          </cell>
          <cell r="I132">
            <v>0</v>
          </cell>
          <cell r="J132" t="str">
            <v>已提交</v>
          </cell>
          <cell r="K132" t="str">
            <v>16-4</v>
          </cell>
          <cell r="L132" t="str">
            <v>已提交</v>
          </cell>
          <cell r="M132" t="str">
            <v>16-10</v>
          </cell>
          <cell r="N132" t="str">
            <v>未提交</v>
          </cell>
          <cell r="O132" t="str">
            <v>16-16</v>
          </cell>
        </row>
        <row r="133">
          <cell r="B133">
            <v>310824161001</v>
          </cell>
          <cell r="C133" t="str">
            <v>基础研究项目（面向国家自然科学基金预研项目）</v>
          </cell>
          <cell r="D133" t="str">
            <v>基于模型的智能车辆传感器故障估计研究</v>
          </cell>
          <cell r="E133">
            <v>0</v>
          </cell>
          <cell r="F133" t="str">
            <v>冯笑然</v>
          </cell>
          <cell r="G133" t="str">
            <v>信息学院</v>
          </cell>
          <cell r="H133">
            <v>0</v>
          </cell>
          <cell r="I133">
            <v>0</v>
          </cell>
          <cell r="J133" t="str">
            <v>已提交</v>
          </cell>
          <cell r="K133" t="str">
            <v>16-4</v>
          </cell>
          <cell r="L133" t="str">
            <v>已提交</v>
          </cell>
          <cell r="M133" t="str">
            <v>16-10</v>
          </cell>
          <cell r="N133" t="str">
            <v>未提交</v>
          </cell>
          <cell r="O133" t="str">
            <v>16-16</v>
          </cell>
        </row>
        <row r="134">
          <cell r="B134">
            <v>310824161002</v>
          </cell>
          <cell r="C134" t="str">
            <v>基础研究项目（面向国家自然科学基金预研项目）</v>
          </cell>
          <cell r="D134" t="str">
            <v>致密岩频散介电特征研究及测量</v>
          </cell>
          <cell r="E134">
            <v>0</v>
          </cell>
          <cell r="F134" t="str">
            <v>郭晨</v>
          </cell>
          <cell r="G134" t="str">
            <v>信息学院</v>
          </cell>
          <cell r="H134">
            <v>0</v>
          </cell>
          <cell r="I134">
            <v>0</v>
          </cell>
          <cell r="J134" t="str">
            <v>已提交</v>
          </cell>
          <cell r="K134" t="str">
            <v>16-4</v>
          </cell>
          <cell r="L134" t="str">
            <v>已提交</v>
          </cell>
          <cell r="M134" t="str">
            <v>16-10</v>
          </cell>
          <cell r="N134" t="str">
            <v>未提交</v>
          </cell>
          <cell r="O134" t="str">
            <v>16-16</v>
          </cell>
        </row>
        <row r="135">
          <cell r="B135">
            <v>310824161003</v>
          </cell>
          <cell r="C135" t="str">
            <v>基础研究项目（面向国家自然科学基金预研项目）</v>
          </cell>
          <cell r="D135" t="str">
            <v>基于GiD的FDTD-FVTD混合方法研究</v>
          </cell>
          <cell r="E135">
            <v>0</v>
          </cell>
          <cell r="F135" t="str">
            <v>贺之莉</v>
          </cell>
          <cell r="G135" t="str">
            <v>信息学院</v>
          </cell>
          <cell r="H135">
            <v>0</v>
          </cell>
          <cell r="I135">
            <v>0</v>
          </cell>
          <cell r="J135" t="str">
            <v>已提交</v>
          </cell>
          <cell r="K135" t="str">
            <v>16-4</v>
          </cell>
          <cell r="L135" t="str">
            <v>已提交</v>
          </cell>
          <cell r="M135" t="str">
            <v>16-10</v>
          </cell>
          <cell r="N135" t="str">
            <v>未提交</v>
          </cell>
          <cell r="O135" t="str">
            <v>16-16</v>
          </cell>
        </row>
        <row r="136">
          <cell r="B136">
            <v>310824161004</v>
          </cell>
          <cell r="C136" t="str">
            <v>基础研究项目（面向国家自然科学基金预研项目）</v>
          </cell>
          <cell r="D136" t="str">
            <v>带移位运算的定点数据通路的形式验证方法研究</v>
          </cell>
          <cell r="E136">
            <v>0</v>
          </cell>
          <cell r="F136" t="str">
            <v>李东海</v>
          </cell>
          <cell r="G136" t="str">
            <v>信息学院</v>
          </cell>
          <cell r="H136">
            <v>0</v>
          </cell>
          <cell r="I136">
            <v>0</v>
          </cell>
          <cell r="J136" t="str">
            <v>已提交</v>
          </cell>
          <cell r="K136" t="str">
            <v>16-4</v>
          </cell>
          <cell r="L136" t="str">
            <v>已提交</v>
          </cell>
          <cell r="M136" t="str">
            <v>16-10</v>
          </cell>
          <cell r="N136" t="str">
            <v>未提交</v>
          </cell>
          <cell r="O136" t="str">
            <v>16-16</v>
          </cell>
        </row>
        <row r="137">
          <cell r="B137">
            <v>310824161005</v>
          </cell>
          <cell r="C137" t="str">
            <v>基础研究项目（面向国家自然科学基金预研项目）</v>
          </cell>
          <cell r="D137" t="str">
            <v>基于层状结构的探地雷达检测正反演研究</v>
          </cell>
          <cell r="E137">
            <v>0</v>
          </cell>
          <cell r="F137" t="str">
            <v>李婷</v>
          </cell>
          <cell r="G137" t="str">
            <v>信息学院</v>
          </cell>
          <cell r="H137">
            <v>0</v>
          </cell>
          <cell r="I137">
            <v>0</v>
          </cell>
          <cell r="J137" t="str">
            <v>已提交</v>
          </cell>
          <cell r="K137" t="str">
            <v>16-4</v>
          </cell>
          <cell r="L137" t="str">
            <v>已提交</v>
          </cell>
          <cell r="M137" t="str">
            <v>16-10</v>
          </cell>
          <cell r="N137" t="str">
            <v>未提交</v>
          </cell>
          <cell r="O137" t="str">
            <v>16-16</v>
          </cell>
        </row>
        <row r="138">
          <cell r="B138">
            <v>310824161006</v>
          </cell>
          <cell r="C138" t="str">
            <v>基础研究项目（面向国家自然科学基金预研项目）</v>
          </cell>
          <cell r="D138" t="str">
            <v>基于空谱联合约束优化的压缩高光谱遥感图像快速重建</v>
          </cell>
          <cell r="E138">
            <v>0</v>
          </cell>
          <cell r="F138" t="str">
            <v>刘海英</v>
          </cell>
          <cell r="G138" t="str">
            <v>信息学院</v>
          </cell>
          <cell r="H138">
            <v>0</v>
          </cell>
          <cell r="I138">
            <v>0</v>
          </cell>
          <cell r="J138" t="str">
            <v>已提交</v>
          </cell>
          <cell r="K138" t="str">
            <v>16-4</v>
          </cell>
          <cell r="L138" t="str">
            <v>已提交</v>
          </cell>
          <cell r="M138" t="str">
            <v>16-10</v>
          </cell>
          <cell r="N138" t="str">
            <v>未提交</v>
          </cell>
          <cell r="O138" t="str">
            <v>16-16</v>
          </cell>
        </row>
        <row r="139">
          <cell r="B139">
            <v>310824161007</v>
          </cell>
          <cell r="C139" t="str">
            <v>基础研究项目（面向国家自然科学基金预研项目）</v>
          </cell>
          <cell r="D139" t="str">
            <v>一种超高清3D数字电视拼接墙画面分割器的方案设计与研究</v>
          </cell>
          <cell r="E139">
            <v>0</v>
          </cell>
          <cell r="F139" t="str">
            <v>刘晓春</v>
          </cell>
          <cell r="G139" t="str">
            <v>信息学院</v>
          </cell>
          <cell r="H139">
            <v>0</v>
          </cell>
          <cell r="I139">
            <v>0</v>
          </cell>
          <cell r="J139" t="str">
            <v>已提交</v>
          </cell>
          <cell r="K139" t="str">
            <v>16-4</v>
          </cell>
          <cell r="L139" t="str">
            <v>已提交</v>
          </cell>
          <cell r="M139" t="str">
            <v>16-10</v>
          </cell>
          <cell r="N139" t="str">
            <v>未提交</v>
          </cell>
          <cell r="O139" t="str">
            <v>16-16</v>
          </cell>
        </row>
        <row r="140">
          <cell r="B140">
            <v>310824161008</v>
          </cell>
          <cell r="C140" t="str">
            <v>基础研究项目（面向国家自然科学基金预研项目）</v>
          </cell>
          <cell r="D140" t="str">
            <v>基于认知检测技术的物联网传输性能分析</v>
          </cell>
          <cell r="E140">
            <v>0</v>
          </cell>
          <cell r="F140" t="str">
            <v>刘鑫一</v>
          </cell>
          <cell r="G140" t="str">
            <v>信息学院</v>
          </cell>
          <cell r="H140">
            <v>0</v>
          </cell>
          <cell r="I140">
            <v>0</v>
          </cell>
          <cell r="J140" t="str">
            <v>已提交</v>
          </cell>
          <cell r="K140" t="str">
            <v>16-4</v>
          </cell>
          <cell r="L140" t="str">
            <v>已提交</v>
          </cell>
          <cell r="M140" t="str">
            <v>16-10</v>
          </cell>
          <cell r="N140" t="str">
            <v>未提交</v>
          </cell>
          <cell r="O140" t="str">
            <v>16-16</v>
          </cell>
        </row>
        <row r="141">
          <cell r="B141">
            <v>310824161009</v>
          </cell>
          <cell r="C141" t="str">
            <v>基础研究项目（面向国家自然科学基金预研项目）</v>
          </cell>
          <cell r="D141" t="str">
            <v>复杂城市环境下GPS非视距多径智能实时抑制方法研究</v>
          </cell>
          <cell r="E141">
            <v>0</v>
          </cell>
          <cell r="F141" t="str">
            <v>王江安</v>
          </cell>
          <cell r="G141" t="str">
            <v>信息学院</v>
          </cell>
          <cell r="H141">
            <v>0</v>
          </cell>
          <cell r="I141">
            <v>0</v>
          </cell>
          <cell r="J141" t="str">
            <v>已提交</v>
          </cell>
          <cell r="K141" t="str">
            <v>16-4</v>
          </cell>
          <cell r="L141" t="str">
            <v>已提交</v>
          </cell>
          <cell r="M141" t="str">
            <v>16-10</v>
          </cell>
          <cell r="N141" t="str">
            <v>未提交</v>
          </cell>
          <cell r="O141" t="str">
            <v>16-16</v>
          </cell>
        </row>
        <row r="142">
          <cell r="B142">
            <v>310824161010</v>
          </cell>
          <cell r="C142" t="str">
            <v>基础研究项目（面向国家自然科学基金预研项目）</v>
          </cell>
          <cell r="D142" t="str">
            <v>顺层岩质边坡模型滑坡多姿态数据测量研究</v>
          </cell>
          <cell r="E142">
            <v>0</v>
          </cell>
          <cell r="F142" t="str">
            <v>王伟</v>
          </cell>
          <cell r="G142" t="str">
            <v>信息学院</v>
          </cell>
          <cell r="H142">
            <v>0</v>
          </cell>
          <cell r="I142">
            <v>0</v>
          </cell>
          <cell r="J142" t="str">
            <v>已提交</v>
          </cell>
          <cell r="K142" t="str">
            <v>16-4</v>
          </cell>
          <cell r="L142" t="str">
            <v>已提交</v>
          </cell>
          <cell r="M142" t="str">
            <v>16-10</v>
          </cell>
          <cell r="N142" t="str">
            <v>未提交</v>
          </cell>
          <cell r="O142" t="str">
            <v>16-16</v>
          </cell>
        </row>
        <row r="143">
          <cell r="B143">
            <v>310824161011</v>
          </cell>
          <cell r="C143" t="str">
            <v>基础研究项目（面向国家自然科学基金预研项目）</v>
          </cell>
          <cell r="D143" t="str">
            <v>基于图像标记的条件随机场关键技术研究</v>
          </cell>
          <cell r="E143">
            <v>0</v>
          </cell>
          <cell r="F143" t="str">
            <v>徐丽</v>
          </cell>
          <cell r="G143" t="str">
            <v>信息学院</v>
          </cell>
          <cell r="H143">
            <v>0</v>
          </cell>
          <cell r="I143">
            <v>0</v>
          </cell>
          <cell r="J143" t="str">
            <v>已提交</v>
          </cell>
          <cell r="K143" t="str">
            <v>16-4</v>
          </cell>
          <cell r="L143" t="str">
            <v>已提交</v>
          </cell>
          <cell r="M143" t="str">
            <v>16-10</v>
          </cell>
          <cell r="N143" t="str">
            <v>未提交</v>
          </cell>
          <cell r="O143" t="str">
            <v>16-16</v>
          </cell>
        </row>
        <row r="144">
          <cell r="B144">
            <v>310824161012</v>
          </cell>
          <cell r="C144" t="str">
            <v>基础研究项目（面向国家自然科学基金预研项目）</v>
          </cell>
          <cell r="D144" t="str">
            <v>以人为本的流式服务模型对用户出行帮助机制的研究</v>
          </cell>
          <cell r="E144">
            <v>0</v>
          </cell>
          <cell r="F144" t="str">
            <v>朱依水</v>
          </cell>
          <cell r="G144" t="str">
            <v>信息学院</v>
          </cell>
          <cell r="H144">
            <v>0</v>
          </cell>
          <cell r="I144">
            <v>0</v>
          </cell>
          <cell r="J144" t="str">
            <v>已提交</v>
          </cell>
          <cell r="K144" t="str">
            <v>16-4</v>
          </cell>
          <cell r="L144" t="str">
            <v>已提交</v>
          </cell>
          <cell r="M144" t="str">
            <v>16-10</v>
          </cell>
          <cell r="N144" t="str">
            <v>未提交</v>
          </cell>
          <cell r="O144" t="str">
            <v>16-16</v>
          </cell>
        </row>
        <row r="145">
          <cell r="B145">
            <v>310827161001</v>
          </cell>
          <cell r="C145" t="str">
            <v>基础研究项目（面向国家自然科学基金预研项目）</v>
          </cell>
          <cell r="D145" t="str">
            <v>火山岩-侵入岩成因联系：以闽浙沿海云山火山-侵入杂岩为例</v>
          </cell>
          <cell r="E145">
            <v>0</v>
          </cell>
          <cell r="F145" t="str">
            <v>陈璟元</v>
          </cell>
          <cell r="G145" t="str">
            <v>资源学院</v>
          </cell>
          <cell r="H145">
            <v>0</v>
          </cell>
          <cell r="I145">
            <v>0</v>
          </cell>
          <cell r="J145" t="str">
            <v>已提交</v>
          </cell>
          <cell r="K145" t="str">
            <v>16-4</v>
          </cell>
          <cell r="L145" t="str">
            <v>已提交</v>
          </cell>
          <cell r="M145" t="str">
            <v>16-10</v>
          </cell>
          <cell r="N145" t="str">
            <v>未提交</v>
          </cell>
          <cell r="O145" t="str">
            <v>16-16</v>
          </cell>
        </row>
        <row r="146">
          <cell r="B146">
            <v>310827161002</v>
          </cell>
          <cell r="C146" t="str">
            <v>基础研究项目（面向国家自然科学基金预研项目）</v>
          </cell>
          <cell r="D146" t="str">
            <v>东昆仑东段新元古代花岗质片麻岩年代学及构造属性研究</v>
          </cell>
          <cell r="E146">
            <v>0</v>
          </cell>
          <cell r="F146" t="str">
            <v>陈有炘</v>
          </cell>
          <cell r="G146" t="str">
            <v>资源学院</v>
          </cell>
          <cell r="H146">
            <v>0</v>
          </cell>
          <cell r="I146">
            <v>0</v>
          </cell>
          <cell r="J146" t="str">
            <v>已提交</v>
          </cell>
          <cell r="K146" t="str">
            <v>16-4</v>
          </cell>
          <cell r="L146" t="str">
            <v>已提交</v>
          </cell>
          <cell r="M146" t="str">
            <v>16-10</v>
          </cell>
          <cell r="N146" t="str">
            <v>未提交</v>
          </cell>
          <cell r="O146" t="str">
            <v>16-16</v>
          </cell>
        </row>
        <row r="147">
          <cell r="B147">
            <v>310827161003</v>
          </cell>
          <cell r="C147" t="str">
            <v>基础研究项目（面向国家自然科学基金预研项目）</v>
          </cell>
          <cell r="D147" t="str">
            <v>煤层碳封存中CO2-水-煤相互作用研究</v>
          </cell>
          <cell r="E147">
            <v>0</v>
          </cell>
          <cell r="F147" t="str">
            <v>高莎莎</v>
          </cell>
          <cell r="G147" t="str">
            <v>资源学院</v>
          </cell>
          <cell r="H147">
            <v>0</v>
          </cell>
          <cell r="I147">
            <v>0</v>
          </cell>
          <cell r="J147" t="str">
            <v>已提交</v>
          </cell>
          <cell r="K147" t="str">
            <v>16-4</v>
          </cell>
          <cell r="L147" t="str">
            <v>已提交</v>
          </cell>
          <cell r="M147" t="str">
            <v>16-10</v>
          </cell>
          <cell r="N147" t="str">
            <v>未提交</v>
          </cell>
          <cell r="O147" t="str">
            <v>16-16</v>
          </cell>
        </row>
        <row r="148">
          <cell r="B148">
            <v>310827161004</v>
          </cell>
          <cell r="C148" t="str">
            <v>基础研究项目（面向国家自然科学基金预研项目）</v>
          </cell>
          <cell r="D148" t="str">
            <v>智慧城市中开放性公共场所人群数目识别及预警系统研究</v>
          </cell>
          <cell r="E148">
            <v>0</v>
          </cell>
          <cell r="F148" t="str">
            <v>韩磊</v>
          </cell>
          <cell r="G148" t="str">
            <v>资源学院</v>
          </cell>
          <cell r="H148">
            <v>0</v>
          </cell>
          <cell r="I148">
            <v>0</v>
          </cell>
          <cell r="J148" t="str">
            <v>已提交</v>
          </cell>
          <cell r="K148" t="str">
            <v>16-4</v>
          </cell>
          <cell r="L148" t="str">
            <v>已提交</v>
          </cell>
          <cell r="M148" t="str">
            <v>16-10</v>
          </cell>
          <cell r="N148" t="str">
            <v>未提交</v>
          </cell>
          <cell r="O148" t="str">
            <v>16-16</v>
          </cell>
        </row>
        <row r="149">
          <cell r="B149">
            <v>310827161005</v>
          </cell>
          <cell r="C149" t="str">
            <v>基础研究项目（面向国家自然科学基金预研项目）</v>
          </cell>
          <cell r="D149" t="str">
            <v>安徽铜陵狮子山矿田三维地球化学结构与深部找矿预测研究</v>
          </cell>
          <cell r="E149">
            <v>0</v>
          </cell>
          <cell r="F149" t="str">
            <v>林鑫</v>
          </cell>
          <cell r="G149" t="str">
            <v>资源学院</v>
          </cell>
          <cell r="H149">
            <v>0</v>
          </cell>
          <cell r="I149">
            <v>0</v>
          </cell>
          <cell r="J149" t="str">
            <v>已提交</v>
          </cell>
          <cell r="K149" t="str">
            <v>16-4</v>
          </cell>
          <cell r="L149" t="str">
            <v>已提交</v>
          </cell>
          <cell r="M149" t="str">
            <v>16-10</v>
          </cell>
          <cell r="N149" t="str">
            <v>未提交</v>
          </cell>
          <cell r="O149" t="str">
            <v>16-16</v>
          </cell>
        </row>
        <row r="150">
          <cell r="B150">
            <v>310827161006</v>
          </cell>
          <cell r="C150" t="str">
            <v>基础研究项目（面向国家自然科学基金预研项目）</v>
          </cell>
          <cell r="D150" t="str">
            <v>西昆仑麻扎—康西瓦构造带构造属性及向西延展研究</v>
          </cell>
          <cell r="E150">
            <v>0</v>
          </cell>
          <cell r="F150" t="str">
            <v>刘成军</v>
          </cell>
          <cell r="G150" t="str">
            <v>资源学院</v>
          </cell>
          <cell r="H150">
            <v>0</v>
          </cell>
          <cell r="I150">
            <v>0</v>
          </cell>
          <cell r="J150" t="str">
            <v>已提交</v>
          </cell>
          <cell r="K150" t="str">
            <v>16-4</v>
          </cell>
          <cell r="L150" t="str">
            <v>已提交</v>
          </cell>
          <cell r="M150" t="str">
            <v>16-10</v>
          </cell>
          <cell r="N150" t="str">
            <v>未提交</v>
          </cell>
          <cell r="O150" t="str">
            <v>16-16</v>
          </cell>
        </row>
        <row r="151">
          <cell r="B151">
            <v>310827161007</v>
          </cell>
          <cell r="C151" t="str">
            <v>基础研究项目（面向国家自然科学基金预研项目）</v>
          </cell>
          <cell r="D151" t="str">
            <v>四川红格层状岩体中硫化物-金属氧化物包裹体研究</v>
          </cell>
          <cell r="E151">
            <v>0</v>
          </cell>
          <cell r="F151" t="str">
            <v>栾燕</v>
          </cell>
          <cell r="G151" t="str">
            <v>资源学院</v>
          </cell>
          <cell r="H151">
            <v>0</v>
          </cell>
          <cell r="I151">
            <v>0</v>
          </cell>
          <cell r="J151" t="str">
            <v>已提交</v>
          </cell>
          <cell r="K151" t="str">
            <v>16-4</v>
          </cell>
          <cell r="L151" t="str">
            <v>已提交</v>
          </cell>
          <cell r="M151" t="str">
            <v>16-10</v>
          </cell>
          <cell r="N151" t="str">
            <v>未提交</v>
          </cell>
          <cell r="O151" t="str">
            <v>16-16</v>
          </cell>
        </row>
        <row r="152">
          <cell r="B152">
            <v>310827161008</v>
          </cell>
          <cell r="C152" t="str">
            <v>基础研究项目（面向国家自然科学基金预研项目）</v>
          </cell>
          <cell r="D152" t="str">
            <v>地质样品单次溶样Sr-Nd同位素全岩分析方法研究及应用</v>
          </cell>
          <cell r="E152">
            <v>0</v>
          </cell>
          <cell r="F152" t="str">
            <v>谭细娟</v>
          </cell>
          <cell r="G152" t="str">
            <v>资源学院</v>
          </cell>
          <cell r="H152">
            <v>0</v>
          </cell>
          <cell r="I152">
            <v>0</v>
          </cell>
          <cell r="J152" t="str">
            <v>已提交</v>
          </cell>
          <cell r="K152" t="str">
            <v>16-4</v>
          </cell>
          <cell r="L152" t="str">
            <v>已提交</v>
          </cell>
          <cell r="M152" t="str">
            <v>16-10</v>
          </cell>
          <cell r="N152" t="str">
            <v>未提交</v>
          </cell>
          <cell r="O152" t="str">
            <v>16-16</v>
          </cell>
        </row>
        <row r="153">
          <cell r="B153">
            <v>310827161009</v>
          </cell>
          <cell r="C153" t="str">
            <v>基础研究项目（面向国家自然科学基金预研项目）</v>
          </cell>
          <cell r="D153" t="str">
            <v>很低级变泥质岩的成岩-变质演化特征及其研究意义</v>
          </cell>
          <cell r="E153">
            <v>0</v>
          </cell>
          <cell r="F153" t="str">
            <v>汤艳</v>
          </cell>
          <cell r="G153" t="str">
            <v>资源学院</v>
          </cell>
          <cell r="H153">
            <v>0</v>
          </cell>
          <cell r="I153">
            <v>0</v>
          </cell>
          <cell r="J153" t="str">
            <v>已提交</v>
          </cell>
          <cell r="K153" t="str">
            <v>16-4</v>
          </cell>
          <cell r="L153" t="str">
            <v>已提交</v>
          </cell>
          <cell r="M153" t="str">
            <v>16-10</v>
          </cell>
          <cell r="N153" t="str">
            <v>未提交</v>
          </cell>
          <cell r="O153" t="str">
            <v>16-16</v>
          </cell>
        </row>
        <row r="154">
          <cell r="B154">
            <v>310827161010</v>
          </cell>
          <cell r="C154" t="str">
            <v>基础研究项目（面向国家自然科学基金预研项目）</v>
          </cell>
          <cell r="D154" t="str">
            <v>伊犁地块北缘古生代岩浆作用对北天山洋盆演化的制约</v>
          </cell>
          <cell r="E154">
            <v>0</v>
          </cell>
          <cell r="F154" t="str">
            <v>王盟</v>
          </cell>
          <cell r="G154" t="str">
            <v>资源学院</v>
          </cell>
          <cell r="H154">
            <v>0</v>
          </cell>
          <cell r="I154">
            <v>0</v>
          </cell>
          <cell r="J154" t="str">
            <v>已提交</v>
          </cell>
          <cell r="K154" t="str">
            <v>16-4</v>
          </cell>
          <cell r="L154" t="str">
            <v>已提交</v>
          </cell>
          <cell r="M154" t="str">
            <v>16-10</v>
          </cell>
          <cell r="N154" t="str">
            <v>未提交</v>
          </cell>
          <cell r="O154" t="str">
            <v>16-16</v>
          </cell>
        </row>
        <row r="155">
          <cell r="B155">
            <v>310827161011</v>
          </cell>
          <cell r="C155" t="str">
            <v>基础研究项目（面向国家自然科学基金预研项目）</v>
          </cell>
          <cell r="D155" t="str">
            <v>延边赤卫沟金矿碳酸质成矿流体研究</v>
          </cell>
          <cell r="E155">
            <v>0</v>
          </cell>
          <cell r="F155" t="str">
            <v>王硕</v>
          </cell>
          <cell r="G155" t="str">
            <v>资源学院</v>
          </cell>
          <cell r="H155">
            <v>0</v>
          </cell>
          <cell r="I155">
            <v>0</v>
          </cell>
          <cell r="J155" t="str">
            <v>已提交</v>
          </cell>
          <cell r="K155" t="str">
            <v>16-4</v>
          </cell>
          <cell r="L155" t="str">
            <v>已提交</v>
          </cell>
          <cell r="M155" t="str">
            <v>16-10</v>
          </cell>
          <cell r="N155" t="str">
            <v>未提交</v>
          </cell>
          <cell r="O155" t="str">
            <v>16-16</v>
          </cell>
        </row>
        <row r="156">
          <cell r="B156">
            <v>310827161012</v>
          </cell>
          <cell r="C156" t="str">
            <v>基础研究项目（面向国家自然科学基金预研项目）</v>
          </cell>
          <cell r="D156" t="str">
            <v>河南巩义铝土矿工艺矿物学研究</v>
          </cell>
          <cell r="E156">
            <v>0</v>
          </cell>
          <cell r="F156" t="str">
            <v>王燕</v>
          </cell>
          <cell r="G156" t="str">
            <v>资源学院</v>
          </cell>
          <cell r="H156">
            <v>0</v>
          </cell>
          <cell r="I156">
            <v>0</v>
          </cell>
          <cell r="J156" t="str">
            <v>已补交</v>
          </cell>
          <cell r="K156" t="str">
            <v>16-4</v>
          </cell>
          <cell r="L156" t="str">
            <v>已提交</v>
          </cell>
          <cell r="M156" t="str">
            <v>16-10</v>
          </cell>
          <cell r="N156" t="str">
            <v>已补交</v>
          </cell>
          <cell r="O156" t="str">
            <v>16-16</v>
          </cell>
        </row>
        <row r="157">
          <cell r="B157">
            <v>310827161013</v>
          </cell>
          <cell r="C157" t="str">
            <v>基础研究项目（面向国家自然科学基金预研项目）</v>
          </cell>
          <cell r="D157" t="str">
            <v>鄂尔多斯盆地巨大构造与油气富集规律研究</v>
          </cell>
          <cell r="E157">
            <v>0</v>
          </cell>
          <cell r="F157" t="str">
            <v>王震</v>
          </cell>
          <cell r="G157" t="str">
            <v>资源学院</v>
          </cell>
          <cell r="H157">
            <v>0</v>
          </cell>
          <cell r="I157">
            <v>0</v>
          </cell>
          <cell r="J157" t="str">
            <v>已提交</v>
          </cell>
          <cell r="K157" t="str">
            <v>16-4</v>
          </cell>
          <cell r="L157" t="str">
            <v>已提交</v>
          </cell>
          <cell r="M157" t="str">
            <v>16-10</v>
          </cell>
          <cell r="N157" t="str">
            <v>未提交</v>
          </cell>
          <cell r="O157" t="str">
            <v>16-16</v>
          </cell>
        </row>
        <row r="158">
          <cell r="B158">
            <v>310827161014</v>
          </cell>
          <cell r="C158" t="str">
            <v>基础研究项目（面向国家自然科学基金预研项目）</v>
          </cell>
          <cell r="D158" t="str">
            <v>基于ArcHydro的数字流域特征提取及水文网络构建研究</v>
          </cell>
          <cell r="E158">
            <v>0</v>
          </cell>
          <cell r="F158" t="str">
            <v>徐翠玲</v>
          </cell>
          <cell r="G158" t="str">
            <v>资源学院</v>
          </cell>
          <cell r="H158">
            <v>0</v>
          </cell>
          <cell r="I158">
            <v>0</v>
          </cell>
          <cell r="J158" t="str">
            <v>已提交</v>
          </cell>
          <cell r="K158" t="str">
            <v>16-4</v>
          </cell>
          <cell r="L158" t="str">
            <v>已提交</v>
          </cell>
          <cell r="M158" t="str">
            <v>16-10</v>
          </cell>
          <cell r="N158" t="str">
            <v>未提交</v>
          </cell>
          <cell r="O158" t="str">
            <v>16-16</v>
          </cell>
        </row>
        <row r="159">
          <cell r="B159">
            <v>310827161015</v>
          </cell>
          <cell r="C159" t="str">
            <v>基础研究项目（面向国家自然科学基金预研项目）</v>
          </cell>
          <cell r="D159" t="str">
            <v>甘肃北山地区黑山矿床外围镁铁质—超镁铁质岩体岩石成因研究</v>
          </cell>
          <cell r="E159">
            <v>0</v>
          </cell>
          <cell r="F159" t="str">
            <v>徐刚</v>
          </cell>
          <cell r="G159" t="str">
            <v>资源学院</v>
          </cell>
          <cell r="H159">
            <v>0</v>
          </cell>
          <cell r="I159">
            <v>0</v>
          </cell>
          <cell r="J159" t="str">
            <v>已提交</v>
          </cell>
          <cell r="K159" t="str">
            <v>16-4</v>
          </cell>
          <cell r="L159" t="str">
            <v>已提交</v>
          </cell>
          <cell r="M159" t="str">
            <v>16-10</v>
          </cell>
          <cell r="N159" t="str">
            <v>未提交</v>
          </cell>
          <cell r="O159" t="str">
            <v>16-16</v>
          </cell>
        </row>
        <row r="160">
          <cell r="B160">
            <v>310827161016</v>
          </cell>
          <cell r="C160" t="str">
            <v>基础研究项目（面向国家自然科学基金预研项目）</v>
          </cell>
          <cell r="D160" t="str">
            <v>华南中-新生代构造过程的热年代学记录</v>
          </cell>
          <cell r="E160">
            <v>0</v>
          </cell>
          <cell r="F160" t="str">
            <v>闫颖转陶霓</v>
          </cell>
          <cell r="G160" t="str">
            <v>资源学院</v>
          </cell>
          <cell r="H160">
            <v>0</v>
          </cell>
          <cell r="I160">
            <v>0</v>
          </cell>
          <cell r="J160" t="str">
            <v>已提交</v>
          </cell>
          <cell r="K160" t="str">
            <v>16-4</v>
          </cell>
          <cell r="L160" t="str">
            <v>已提交</v>
          </cell>
          <cell r="M160" t="str">
            <v>16-10</v>
          </cell>
          <cell r="N160" t="str">
            <v>未提交</v>
          </cell>
          <cell r="O160" t="str">
            <v>16-16</v>
          </cell>
        </row>
        <row r="161">
          <cell r="B161">
            <v>310827161017</v>
          </cell>
          <cell r="C161" t="str">
            <v>基础研究项目（面向国家自然科学基金预研项目）</v>
          </cell>
          <cell r="D161" t="str">
            <v>鄂尔多斯盆地西南缘丹霞地貌形成机制研究</v>
          </cell>
          <cell r="E161">
            <v>0</v>
          </cell>
          <cell r="F161" t="str">
            <v>杨望暾</v>
          </cell>
          <cell r="G161" t="str">
            <v>资源学院</v>
          </cell>
          <cell r="H161">
            <v>0</v>
          </cell>
          <cell r="I161">
            <v>0</v>
          </cell>
          <cell r="J161" t="str">
            <v>已提交</v>
          </cell>
          <cell r="K161" t="str">
            <v>16-4</v>
          </cell>
          <cell r="L161" t="str">
            <v>已提交</v>
          </cell>
          <cell r="M161" t="str">
            <v>16-10</v>
          </cell>
          <cell r="N161" t="str">
            <v>未提交</v>
          </cell>
          <cell r="O161" t="str">
            <v>16-16</v>
          </cell>
        </row>
        <row r="162">
          <cell r="B162">
            <v>310827161018</v>
          </cell>
          <cell r="C162" t="str">
            <v>基础研究项目（面向国家自然科学基金预研项目）</v>
          </cell>
          <cell r="D162" t="str">
            <v>陕西能源植物黄连木规模化利用的温室气体减排潜力研究</v>
          </cell>
          <cell r="E162">
            <v>0</v>
          </cell>
          <cell r="F162" t="str">
            <v>尹芳</v>
          </cell>
          <cell r="G162" t="str">
            <v>资源学院</v>
          </cell>
          <cell r="H162">
            <v>0</v>
          </cell>
          <cell r="I162">
            <v>0</v>
          </cell>
          <cell r="J162" t="str">
            <v>已提交</v>
          </cell>
          <cell r="K162" t="str">
            <v>16-4</v>
          </cell>
          <cell r="L162" t="str">
            <v>已提交</v>
          </cell>
          <cell r="M162" t="str">
            <v>16-10</v>
          </cell>
          <cell r="N162" t="str">
            <v>未提交</v>
          </cell>
          <cell r="O162" t="str">
            <v>16-16</v>
          </cell>
        </row>
        <row r="163">
          <cell r="B163">
            <v>310827161019</v>
          </cell>
          <cell r="C163" t="str">
            <v>基础研究项目（面向国家自然科学基金预研项目）</v>
          </cell>
          <cell r="D163" t="str">
            <v>陕西省土地市场动态变化分析及对策研究</v>
          </cell>
          <cell r="E163">
            <v>0</v>
          </cell>
          <cell r="F163" t="str">
            <v>员学锋</v>
          </cell>
          <cell r="G163" t="str">
            <v>资源学院</v>
          </cell>
          <cell r="H163">
            <v>0</v>
          </cell>
          <cell r="I163">
            <v>0</v>
          </cell>
          <cell r="J163" t="str">
            <v>已提交</v>
          </cell>
          <cell r="K163" t="str">
            <v>16-4</v>
          </cell>
          <cell r="L163" t="str">
            <v>已提交</v>
          </cell>
          <cell r="M163" t="str">
            <v>16-10</v>
          </cell>
          <cell r="N163" t="str">
            <v>未提交</v>
          </cell>
          <cell r="O163" t="str">
            <v>16-16</v>
          </cell>
        </row>
        <row r="164">
          <cell r="B164">
            <v>310827161020</v>
          </cell>
          <cell r="C164" t="str">
            <v>基础研究项目（面向国家自然科学基金预研项目）</v>
          </cell>
          <cell r="D164" t="str">
            <v>新疆萨尔托海蛇绿岩地幔橄榄岩铂族元素研究</v>
          </cell>
          <cell r="E164">
            <v>0</v>
          </cell>
          <cell r="F164" t="str">
            <v>张丽敏</v>
          </cell>
          <cell r="G164" t="str">
            <v>资源学院</v>
          </cell>
          <cell r="H164">
            <v>0</v>
          </cell>
          <cell r="I164">
            <v>0</v>
          </cell>
          <cell r="J164" t="str">
            <v>已提交</v>
          </cell>
          <cell r="K164" t="str">
            <v>16-4</v>
          </cell>
          <cell r="L164" t="str">
            <v>已提交</v>
          </cell>
          <cell r="M164" t="str">
            <v>16-10</v>
          </cell>
          <cell r="N164" t="str">
            <v>未提交</v>
          </cell>
          <cell r="O164" t="str">
            <v>16-16</v>
          </cell>
        </row>
        <row r="165">
          <cell r="B165">
            <v>310827161021</v>
          </cell>
          <cell r="C165" t="str">
            <v>基础研究项目（面向国家自然科学基金预研项目）</v>
          </cell>
          <cell r="D165" t="str">
            <v>渭河盆地多成因天然气气体来源研究</v>
          </cell>
          <cell r="E165">
            <v>0</v>
          </cell>
          <cell r="F165" t="str">
            <v>张雪</v>
          </cell>
          <cell r="G165" t="str">
            <v>资源学院</v>
          </cell>
          <cell r="H165">
            <v>0</v>
          </cell>
          <cell r="I165">
            <v>0</v>
          </cell>
          <cell r="J165" t="str">
            <v>已提交</v>
          </cell>
          <cell r="K165" t="str">
            <v>16-4</v>
          </cell>
          <cell r="L165" t="str">
            <v>已提交</v>
          </cell>
          <cell r="M165" t="str">
            <v>16-10</v>
          </cell>
          <cell r="N165" t="str">
            <v>未提交</v>
          </cell>
          <cell r="O165" t="str">
            <v>16-16</v>
          </cell>
        </row>
        <row r="166">
          <cell r="B166">
            <v>310827161022</v>
          </cell>
          <cell r="C166" t="str">
            <v>基础研究项目（面向国家自然科学基金预研项目）</v>
          </cell>
          <cell r="D166" t="str">
            <v>华北克拉通中生代岩石圈深部作用过程——来自鲁西地区早白垩世辉石岩捕掳体成因的制约</v>
          </cell>
          <cell r="E166">
            <v>0</v>
          </cell>
          <cell r="F166" t="str">
            <v>周群君</v>
          </cell>
          <cell r="G166" t="str">
            <v>资源学院</v>
          </cell>
          <cell r="H166">
            <v>0</v>
          </cell>
          <cell r="I166">
            <v>0</v>
          </cell>
          <cell r="J166" t="str">
            <v>已提交</v>
          </cell>
          <cell r="K166" t="str">
            <v>16-4</v>
          </cell>
          <cell r="L166" t="str">
            <v>已提交</v>
          </cell>
          <cell r="M166" t="str">
            <v>16-10</v>
          </cell>
          <cell r="N166" t="str">
            <v>未提交</v>
          </cell>
          <cell r="O166" t="str">
            <v>16-16</v>
          </cell>
        </row>
        <row r="167">
          <cell r="B167">
            <v>310827161023</v>
          </cell>
          <cell r="C167" t="str">
            <v>基础研究项目（面向国家自然科学基金预研项目）</v>
          </cell>
          <cell r="D167" t="str">
            <v>铅锌矿浮选废水回水利用基础研究</v>
          </cell>
          <cell r="E167">
            <v>0</v>
          </cell>
          <cell r="F167" t="str">
            <v>左可胜</v>
          </cell>
          <cell r="G167" t="str">
            <v>资源学院</v>
          </cell>
          <cell r="H167">
            <v>0</v>
          </cell>
          <cell r="I167">
            <v>0</v>
          </cell>
          <cell r="J167" t="str">
            <v>已提交</v>
          </cell>
          <cell r="K167" t="str">
            <v>16-4</v>
          </cell>
          <cell r="L167" t="str">
            <v>已提交</v>
          </cell>
          <cell r="M167" t="str">
            <v>16-10</v>
          </cell>
          <cell r="N167" t="str">
            <v>未提交</v>
          </cell>
          <cell r="O167" t="str">
            <v>16-16</v>
          </cell>
        </row>
        <row r="168">
          <cell r="B168">
            <v>310821161001</v>
          </cell>
          <cell r="C168" t="str">
            <v>基础研究项目（面向国家自然科学基金预研项目）</v>
          </cell>
          <cell r="D168" t="str">
            <v>基于生命周期成本车辆分担技术的高速公路养护管理费费率的研究</v>
          </cell>
          <cell r="E168">
            <v>0</v>
          </cell>
          <cell r="F168" t="str">
            <v>柏强</v>
          </cell>
          <cell r="G168" t="str">
            <v>公路学院</v>
          </cell>
          <cell r="H168">
            <v>0</v>
          </cell>
          <cell r="I168">
            <v>0</v>
          </cell>
          <cell r="J168" t="str">
            <v>已提交</v>
          </cell>
          <cell r="K168" t="str">
            <v>16-5</v>
          </cell>
          <cell r="L168" t="str">
            <v>已提交</v>
          </cell>
          <cell r="M168" t="str">
            <v>16-11</v>
          </cell>
          <cell r="N168" t="str">
            <v>未提交</v>
          </cell>
          <cell r="O168" t="str">
            <v>16-17</v>
          </cell>
        </row>
        <row r="169">
          <cell r="B169">
            <v>310821161002</v>
          </cell>
          <cell r="C169" t="str">
            <v>基础研究项目（面向国家自然科学基金预研项目）</v>
          </cell>
          <cell r="D169" t="str">
            <v>“绿色水泥”加固软土路基的研究与应用</v>
          </cell>
          <cell r="E169">
            <v>0</v>
          </cell>
          <cell r="F169" t="str">
            <v>陈锐</v>
          </cell>
          <cell r="G169" t="str">
            <v>公路学院</v>
          </cell>
          <cell r="H169">
            <v>0</v>
          </cell>
          <cell r="I169">
            <v>0</v>
          </cell>
          <cell r="J169" t="str">
            <v>已提交</v>
          </cell>
          <cell r="K169" t="str">
            <v>16-5</v>
          </cell>
          <cell r="L169" t="str">
            <v>已提交</v>
          </cell>
          <cell r="M169" t="str">
            <v>16-11</v>
          </cell>
          <cell r="N169" t="str">
            <v>未提交</v>
          </cell>
          <cell r="O169" t="str">
            <v>16-17</v>
          </cell>
        </row>
        <row r="170">
          <cell r="B170">
            <v>310821161003</v>
          </cell>
          <cell r="C170" t="str">
            <v>基础研究项目（面向国家自然科学基金预研项目）</v>
          </cell>
          <cell r="D170" t="str">
            <v>网格状城市路网信号灯多目标优化系统</v>
          </cell>
          <cell r="E170">
            <v>0</v>
          </cell>
          <cell r="F170" t="str">
            <v>陈笑</v>
          </cell>
          <cell r="G170" t="str">
            <v>公路学院</v>
          </cell>
          <cell r="H170">
            <v>0</v>
          </cell>
          <cell r="I170">
            <v>0</v>
          </cell>
          <cell r="J170" t="str">
            <v>已提交</v>
          </cell>
          <cell r="K170" t="str">
            <v>16-5</v>
          </cell>
          <cell r="L170" t="str">
            <v>已提交</v>
          </cell>
          <cell r="M170" t="str">
            <v>16-11</v>
          </cell>
          <cell r="N170" t="str">
            <v>未提交</v>
          </cell>
          <cell r="O170" t="str">
            <v>16-17</v>
          </cell>
        </row>
        <row r="171">
          <cell r="B171">
            <v>310821161004</v>
          </cell>
          <cell r="C171" t="str">
            <v>基础研究项目（面向国家自然科学基金预研项目）</v>
          </cell>
          <cell r="D171" t="str">
            <v>矩形钢管高强混凝土桁架组合梁极限承载力试验与理论研究</v>
          </cell>
          <cell r="E171">
            <v>0</v>
          </cell>
          <cell r="F171" t="str">
            <v>程高</v>
          </cell>
          <cell r="G171" t="str">
            <v>公路学院</v>
          </cell>
          <cell r="H171">
            <v>0</v>
          </cell>
          <cell r="I171">
            <v>0</v>
          </cell>
          <cell r="J171" t="str">
            <v>已提交</v>
          </cell>
          <cell r="K171" t="str">
            <v>16-5</v>
          </cell>
          <cell r="L171" t="str">
            <v>已提交</v>
          </cell>
          <cell r="M171" t="str">
            <v>16-11</v>
          </cell>
          <cell r="N171" t="str">
            <v>未提交</v>
          </cell>
          <cell r="O171" t="str">
            <v>16-17</v>
          </cell>
        </row>
        <row r="172">
          <cell r="B172">
            <v>310821161005</v>
          </cell>
          <cell r="C172" t="str">
            <v>基础研究项目（面向国家自然科学基金预研项目）</v>
          </cell>
          <cell r="D172" t="str">
            <v>基于移动通信数据的城市居民活动及出行特征提取方法研究</v>
          </cell>
          <cell r="E172">
            <v>0</v>
          </cell>
          <cell r="F172" t="str">
            <v>程小云</v>
          </cell>
          <cell r="G172" t="str">
            <v>公路学院</v>
          </cell>
          <cell r="H172">
            <v>0</v>
          </cell>
          <cell r="I172">
            <v>0</v>
          </cell>
          <cell r="J172" t="str">
            <v>已提交</v>
          </cell>
          <cell r="K172" t="str">
            <v>16-5</v>
          </cell>
          <cell r="L172" t="str">
            <v>已提交</v>
          </cell>
          <cell r="M172" t="str">
            <v>16-11</v>
          </cell>
          <cell r="N172" t="str">
            <v>未提交</v>
          </cell>
          <cell r="O172" t="str">
            <v>16-17</v>
          </cell>
        </row>
        <row r="173">
          <cell r="B173">
            <v>310821161006</v>
          </cell>
          <cell r="C173" t="str">
            <v>基础研究项目（面向国家自然科学基金预研项目）</v>
          </cell>
          <cell r="D173" t="str">
            <v>基于行为理论的城市群商务公务旅客出行方式偏好及服务需求研究</v>
          </cell>
          <cell r="E173">
            <v>0</v>
          </cell>
          <cell r="F173" t="str">
            <v>董治</v>
          </cell>
          <cell r="G173" t="str">
            <v>公路学院</v>
          </cell>
          <cell r="H173">
            <v>0</v>
          </cell>
          <cell r="I173">
            <v>0</v>
          </cell>
          <cell r="J173" t="str">
            <v>已提交</v>
          </cell>
          <cell r="K173" t="str">
            <v>16-5</v>
          </cell>
          <cell r="L173" t="str">
            <v>已提交</v>
          </cell>
          <cell r="M173" t="str">
            <v>16-11</v>
          </cell>
          <cell r="N173" t="str">
            <v>未提交</v>
          </cell>
          <cell r="O173" t="str">
            <v>16-17</v>
          </cell>
        </row>
        <row r="174">
          <cell r="B174">
            <v>310821161007</v>
          </cell>
          <cell r="C174" t="str">
            <v>基础研究项目（面向国家自然科学基金预研项目）</v>
          </cell>
          <cell r="D174" t="str">
            <v>水泥沥青胶浆界面的稳定方法与作用机理</v>
          </cell>
          <cell r="E174">
            <v>0</v>
          </cell>
          <cell r="F174" t="str">
            <v>杜少文</v>
          </cell>
          <cell r="G174" t="str">
            <v>公路学院</v>
          </cell>
          <cell r="H174">
            <v>0</v>
          </cell>
          <cell r="I174">
            <v>0</v>
          </cell>
          <cell r="J174" t="str">
            <v>已提交</v>
          </cell>
          <cell r="K174" t="str">
            <v>16-5</v>
          </cell>
          <cell r="L174" t="str">
            <v>已提交</v>
          </cell>
          <cell r="M174" t="str">
            <v>16-11</v>
          </cell>
          <cell r="N174" t="str">
            <v>未提交</v>
          </cell>
          <cell r="O174" t="str">
            <v>16-17</v>
          </cell>
        </row>
        <row r="175">
          <cell r="B175">
            <v>310821161008</v>
          </cell>
          <cell r="C175" t="str">
            <v>基础研究项目（面向国家自然科学基金预研项目）</v>
          </cell>
          <cell r="D175" t="str">
            <v>基于岩石节理剪切过程微凸体损伤的声发射特征研究</v>
          </cell>
          <cell r="E175">
            <v>0</v>
          </cell>
          <cell r="F175" t="str">
            <v>范祥</v>
          </cell>
          <cell r="G175" t="str">
            <v>公路学院</v>
          </cell>
          <cell r="H175">
            <v>0</v>
          </cell>
          <cell r="I175">
            <v>0</v>
          </cell>
          <cell r="J175" t="str">
            <v>已提交</v>
          </cell>
          <cell r="K175" t="str">
            <v>16-5</v>
          </cell>
          <cell r="L175" t="str">
            <v>已提交</v>
          </cell>
          <cell r="M175" t="str">
            <v>16-11</v>
          </cell>
          <cell r="N175" t="str">
            <v>未提交</v>
          </cell>
          <cell r="O175" t="str">
            <v>16-17</v>
          </cell>
        </row>
        <row r="176">
          <cell r="B176">
            <v>310821161009</v>
          </cell>
          <cell r="C176" t="str">
            <v>基础研究项目（面向国家自然科学基金预研项目）</v>
          </cell>
          <cell r="D176" t="str">
            <v>过火PC梁桥剩余承载能力评价方法研究</v>
          </cell>
          <cell r="E176">
            <v>0</v>
          </cell>
          <cell r="F176" t="str">
            <v>侯炜</v>
          </cell>
          <cell r="G176" t="str">
            <v>公路学院</v>
          </cell>
          <cell r="H176">
            <v>0</v>
          </cell>
          <cell r="I176">
            <v>0</v>
          </cell>
          <cell r="J176" t="str">
            <v>已提交</v>
          </cell>
          <cell r="K176" t="str">
            <v>16-5</v>
          </cell>
          <cell r="L176" t="str">
            <v>已提交</v>
          </cell>
          <cell r="M176" t="str">
            <v>16-11</v>
          </cell>
          <cell r="N176" t="str">
            <v>未提交</v>
          </cell>
          <cell r="O176" t="str">
            <v>16-17</v>
          </cell>
        </row>
        <row r="177">
          <cell r="B177">
            <v>310821161010</v>
          </cell>
          <cell r="C177" t="str">
            <v>基础研究项目（面向国家自然科学基金预研项目）</v>
          </cell>
          <cell r="D177" t="str">
            <v>基于可变限速控制的城市快速路通行能力与安全性改善研究</v>
          </cell>
          <cell r="E177">
            <v>0</v>
          </cell>
          <cell r="F177" t="str">
            <v>李多</v>
          </cell>
          <cell r="G177" t="str">
            <v>公路学院</v>
          </cell>
          <cell r="H177">
            <v>0</v>
          </cell>
          <cell r="I177">
            <v>0</v>
          </cell>
          <cell r="J177" t="str">
            <v>已提交</v>
          </cell>
          <cell r="K177" t="str">
            <v>16-5</v>
          </cell>
          <cell r="L177" t="str">
            <v>已提交</v>
          </cell>
          <cell r="M177" t="str">
            <v>16-11</v>
          </cell>
          <cell r="N177" t="str">
            <v>未提交</v>
          </cell>
          <cell r="O177" t="str">
            <v>16-17</v>
          </cell>
        </row>
        <row r="178">
          <cell r="B178">
            <v>310821161011</v>
          </cell>
          <cell r="C178" t="str">
            <v>基础研究项目（面向国家自然科学基金预研项目）</v>
          </cell>
          <cell r="D178" t="str">
            <v>多元混合交通流环境下交叉口群交通设计及管控优化方法研究</v>
          </cell>
          <cell r="E178">
            <v>0</v>
          </cell>
          <cell r="F178" t="str">
            <v>李岩</v>
          </cell>
          <cell r="G178" t="str">
            <v>公路学院</v>
          </cell>
          <cell r="H178">
            <v>0</v>
          </cell>
          <cell r="I178">
            <v>0</v>
          </cell>
          <cell r="J178" t="str">
            <v>已提交</v>
          </cell>
          <cell r="K178" t="str">
            <v>16-5</v>
          </cell>
          <cell r="L178" t="str">
            <v>已提交</v>
          </cell>
          <cell r="M178" t="str">
            <v>16-11</v>
          </cell>
          <cell r="N178" t="str">
            <v>未提交</v>
          </cell>
          <cell r="O178" t="str">
            <v>16-17</v>
          </cell>
        </row>
        <row r="179">
          <cell r="B179">
            <v>310821161012</v>
          </cell>
          <cell r="C179" t="str">
            <v>基础研究项目（面向国家自然科学基金预研项目）</v>
          </cell>
          <cell r="D179" t="str">
            <v>服役PC刚构桥时变位移精细计算方法</v>
          </cell>
          <cell r="E179">
            <v>0</v>
          </cell>
          <cell r="F179" t="str">
            <v>李源</v>
          </cell>
          <cell r="G179" t="str">
            <v>公路学院</v>
          </cell>
          <cell r="H179">
            <v>0</v>
          </cell>
          <cell r="I179">
            <v>0</v>
          </cell>
          <cell r="J179" t="str">
            <v>已提交</v>
          </cell>
          <cell r="K179" t="str">
            <v>16-5</v>
          </cell>
          <cell r="L179" t="str">
            <v>已提交</v>
          </cell>
          <cell r="M179" t="str">
            <v>16-11</v>
          </cell>
          <cell r="N179" t="str">
            <v>未提交</v>
          </cell>
          <cell r="O179" t="str">
            <v>16-17</v>
          </cell>
        </row>
        <row r="180">
          <cell r="B180">
            <v>310821161013</v>
          </cell>
          <cell r="C180" t="str">
            <v>基础研究项目（面向国家自然科学基金预研项目）</v>
          </cell>
          <cell r="D180" t="str">
            <v>高海拔高辐射山区悬索桥桥塔温度场计算模式</v>
          </cell>
          <cell r="E180">
            <v>0</v>
          </cell>
          <cell r="F180" t="str">
            <v>牛艳伟</v>
          </cell>
          <cell r="G180" t="str">
            <v>公路学院</v>
          </cell>
          <cell r="H180">
            <v>0</v>
          </cell>
          <cell r="I180">
            <v>0</v>
          </cell>
          <cell r="J180" t="str">
            <v>已提交</v>
          </cell>
          <cell r="K180" t="str">
            <v>16-5</v>
          </cell>
          <cell r="L180" t="str">
            <v>已提交</v>
          </cell>
          <cell r="M180" t="str">
            <v>16-11</v>
          </cell>
          <cell r="N180" t="str">
            <v>未提交</v>
          </cell>
          <cell r="O180" t="str">
            <v>16-17</v>
          </cell>
        </row>
        <row r="181">
          <cell r="B181">
            <v>310821161014</v>
          </cell>
          <cell r="C181" t="str">
            <v>基础研究项目（面向国家自然科学基金预研项目）</v>
          </cell>
          <cell r="D181" t="str">
            <v>山区公路纵向桥墩冲刷特征</v>
          </cell>
          <cell r="E181">
            <v>0</v>
          </cell>
          <cell r="F181" t="str">
            <v>齐洪亮</v>
          </cell>
          <cell r="G181" t="str">
            <v>公路学院</v>
          </cell>
          <cell r="H181">
            <v>0</v>
          </cell>
          <cell r="I181">
            <v>0</v>
          </cell>
          <cell r="J181" t="str">
            <v>已提交</v>
          </cell>
          <cell r="K181" t="str">
            <v>16-5</v>
          </cell>
          <cell r="L181" t="str">
            <v>已提交</v>
          </cell>
          <cell r="M181" t="str">
            <v>16-11</v>
          </cell>
          <cell r="N181" t="str">
            <v>未提交</v>
          </cell>
          <cell r="O181" t="str">
            <v>16-17</v>
          </cell>
        </row>
        <row r="182">
          <cell r="B182">
            <v>310821161015</v>
          </cell>
          <cell r="C182" t="str">
            <v>基础研究项目（面向国家自然科学基金预研项目）</v>
          </cell>
          <cell r="D182" t="str">
            <v>青藏高原寒冷地区冻融作用参数量化与预估研究</v>
          </cell>
          <cell r="E182">
            <v>0</v>
          </cell>
          <cell r="F182" t="str">
            <v>司伟</v>
          </cell>
          <cell r="G182" t="str">
            <v>公路学院</v>
          </cell>
          <cell r="H182">
            <v>0</v>
          </cell>
          <cell r="I182">
            <v>0</v>
          </cell>
          <cell r="J182" t="str">
            <v>已提交</v>
          </cell>
          <cell r="K182" t="str">
            <v>16-5</v>
          </cell>
          <cell r="L182" t="str">
            <v>已提交</v>
          </cell>
          <cell r="M182" t="str">
            <v>16-11</v>
          </cell>
          <cell r="N182" t="str">
            <v>未提交</v>
          </cell>
          <cell r="O182" t="str">
            <v>16-17</v>
          </cell>
        </row>
        <row r="183">
          <cell r="B183">
            <v>310821161016</v>
          </cell>
          <cell r="C183" t="str">
            <v>基础研究项目（面向国家自然科学基金预研项目）</v>
          </cell>
          <cell r="D183" t="str">
            <v>颗粒材料基层力学及变形的多尺度关联</v>
          </cell>
          <cell r="E183">
            <v>0</v>
          </cell>
          <cell r="F183" t="str">
            <v>涂帅</v>
          </cell>
          <cell r="G183" t="str">
            <v>公路学院</v>
          </cell>
          <cell r="H183">
            <v>0</v>
          </cell>
          <cell r="I183">
            <v>0</v>
          </cell>
          <cell r="J183" t="str">
            <v>已提交</v>
          </cell>
          <cell r="K183" t="str">
            <v>16-5</v>
          </cell>
          <cell r="L183" t="str">
            <v>未提交</v>
          </cell>
          <cell r="M183" t="str">
            <v>16-11</v>
          </cell>
          <cell r="N183" t="str">
            <v>未提交</v>
          </cell>
          <cell r="O183" t="str">
            <v>16-17</v>
          </cell>
        </row>
        <row r="184">
          <cell r="B184">
            <v>310821161017</v>
          </cell>
          <cell r="C184" t="str">
            <v>基础研究项目（面向国家自然科学基金预研项目）</v>
          </cell>
          <cell r="D184" t="str">
            <v>多车道高速公路互通群交通特性及协同优化设计研究</v>
          </cell>
          <cell r="E184">
            <v>0</v>
          </cell>
          <cell r="F184" t="str">
            <v>汪帆</v>
          </cell>
          <cell r="G184" t="str">
            <v>公路学院</v>
          </cell>
          <cell r="H184">
            <v>0</v>
          </cell>
          <cell r="I184">
            <v>0</v>
          </cell>
          <cell r="J184" t="str">
            <v>已提交</v>
          </cell>
          <cell r="K184" t="str">
            <v>16-5</v>
          </cell>
          <cell r="L184" t="str">
            <v>已提交</v>
          </cell>
          <cell r="M184" t="str">
            <v>16-11</v>
          </cell>
          <cell r="N184" t="str">
            <v>未提交</v>
          </cell>
          <cell r="O184" t="str">
            <v>16-17</v>
          </cell>
        </row>
        <row r="185">
          <cell r="B185">
            <v>310821161018</v>
          </cell>
          <cell r="C185" t="str">
            <v>基础研究项目（面向国家自然科学基金预研项目）</v>
          </cell>
          <cell r="D185" t="str">
            <v>温拌沥青混合料流变特性研究</v>
          </cell>
          <cell r="E185">
            <v>0</v>
          </cell>
          <cell r="F185" t="str">
            <v>王春</v>
          </cell>
          <cell r="G185" t="str">
            <v>公路学院</v>
          </cell>
          <cell r="H185">
            <v>0</v>
          </cell>
          <cell r="I185">
            <v>0</v>
          </cell>
          <cell r="J185" t="str">
            <v>已提交</v>
          </cell>
          <cell r="K185" t="str">
            <v>16-5</v>
          </cell>
          <cell r="L185" t="str">
            <v>已提交</v>
          </cell>
          <cell r="M185" t="str">
            <v>16-11</v>
          </cell>
          <cell r="N185" t="str">
            <v>未提交</v>
          </cell>
          <cell r="O185" t="str">
            <v>16-17</v>
          </cell>
        </row>
        <row r="186">
          <cell r="B186">
            <v>310821161019</v>
          </cell>
          <cell r="C186" t="str">
            <v>基础研究项目（面向国家自然科学基金预研项目）</v>
          </cell>
          <cell r="D186" t="str">
            <v>基于风洞试验的脚手架等效风荷载研究</v>
          </cell>
          <cell r="E186">
            <v>0</v>
          </cell>
          <cell r="F186" t="str">
            <v>王峰</v>
          </cell>
          <cell r="G186" t="str">
            <v>公路学院</v>
          </cell>
          <cell r="H186">
            <v>0</v>
          </cell>
          <cell r="I186">
            <v>0</v>
          </cell>
          <cell r="J186" t="str">
            <v>已提交</v>
          </cell>
          <cell r="K186" t="str">
            <v>16-5</v>
          </cell>
          <cell r="L186" t="str">
            <v>已提交</v>
          </cell>
          <cell r="M186" t="str">
            <v>16-11</v>
          </cell>
          <cell r="N186" t="str">
            <v>未提交</v>
          </cell>
          <cell r="O186" t="str">
            <v>16-17</v>
          </cell>
        </row>
        <row r="187">
          <cell r="B187">
            <v>310821161020</v>
          </cell>
          <cell r="C187" t="str">
            <v>基础研究项目（面向国家自然科学基金预研项目）</v>
          </cell>
          <cell r="D187" t="str">
            <v>基于TsunamiSquares方法的滑坡-碎屑流灾害三维运动过程数值模拟研究</v>
          </cell>
          <cell r="E187">
            <v>0</v>
          </cell>
          <cell r="F187" t="str">
            <v>王佳佳</v>
          </cell>
          <cell r="G187" t="str">
            <v>公路学院</v>
          </cell>
          <cell r="H187">
            <v>0</v>
          </cell>
          <cell r="I187">
            <v>0</v>
          </cell>
          <cell r="J187" t="str">
            <v>已提交</v>
          </cell>
          <cell r="K187" t="str">
            <v>16-5</v>
          </cell>
          <cell r="L187" t="str">
            <v>已提交</v>
          </cell>
          <cell r="M187" t="str">
            <v>16-11</v>
          </cell>
          <cell r="N187" t="str">
            <v>未提交</v>
          </cell>
          <cell r="O187" t="str">
            <v>16-17</v>
          </cell>
        </row>
        <row r="188">
          <cell r="B188">
            <v>310821161021</v>
          </cell>
          <cell r="C188" t="str">
            <v>基础研究项目（面向国家自然科学基金预研项目）</v>
          </cell>
          <cell r="D188" t="str">
            <v>既有混凝土箱梁桥承载力评估及合理加固方法研究</v>
          </cell>
          <cell r="E188">
            <v>0</v>
          </cell>
          <cell r="F188" t="str">
            <v>王茜</v>
          </cell>
          <cell r="G188" t="str">
            <v>公路学院</v>
          </cell>
          <cell r="H188">
            <v>0</v>
          </cell>
          <cell r="I188">
            <v>0</v>
          </cell>
          <cell r="J188" t="str">
            <v>已提交</v>
          </cell>
          <cell r="K188" t="str">
            <v>16-5</v>
          </cell>
          <cell r="L188" t="str">
            <v>已提交</v>
          </cell>
          <cell r="M188" t="str">
            <v>16-11</v>
          </cell>
          <cell r="N188" t="str">
            <v>未提交</v>
          </cell>
          <cell r="O188" t="str">
            <v>16-17</v>
          </cell>
        </row>
        <row r="189">
          <cell r="B189">
            <v>310821161022</v>
          </cell>
          <cell r="C189" t="str">
            <v>基础研究项目（面向国家自然科学基金预研项目）</v>
          </cell>
          <cell r="D189" t="str">
            <v>高压旋喷成桩引起土体变形的机理与预测模型研究</v>
          </cell>
          <cell r="E189">
            <v>0</v>
          </cell>
          <cell r="F189" t="str">
            <v>王志丰</v>
          </cell>
          <cell r="G189" t="str">
            <v>公路学院</v>
          </cell>
          <cell r="H189">
            <v>0</v>
          </cell>
          <cell r="I189">
            <v>0</v>
          </cell>
          <cell r="J189" t="str">
            <v>已提交</v>
          </cell>
          <cell r="K189" t="str">
            <v>16-5</v>
          </cell>
          <cell r="L189" t="str">
            <v>已提交</v>
          </cell>
          <cell r="M189" t="str">
            <v>16-11</v>
          </cell>
          <cell r="N189" t="str">
            <v>未提交</v>
          </cell>
          <cell r="O189" t="str">
            <v>16-17</v>
          </cell>
        </row>
        <row r="190">
          <cell r="B190">
            <v>310821161023</v>
          </cell>
          <cell r="C190" t="str">
            <v>基础研究项目（面向国家自然科学基金预研项目）</v>
          </cell>
          <cell r="D190" t="str">
            <v>黄土中结合水对其力学特性的影响机制研究</v>
          </cell>
          <cell r="E190">
            <v>0</v>
          </cell>
          <cell r="F190" t="str">
            <v>吴谦</v>
          </cell>
          <cell r="G190" t="str">
            <v>公路学院</v>
          </cell>
          <cell r="H190">
            <v>0</v>
          </cell>
          <cell r="I190">
            <v>0</v>
          </cell>
          <cell r="J190" t="str">
            <v>已提交</v>
          </cell>
          <cell r="K190" t="str">
            <v>16-5</v>
          </cell>
          <cell r="L190" t="str">
            <v>已提交</v>
          </cell>
          <cell r="M190" t="str">
            <v>16-11</v>
          </cell>
          <cell r="N190" t="str">
            <v>未提交</v>
          </cell>
          <cell r="O190" t="str">
            <v>16-17</v>
          </cell>
        </row>
        <row r="191">
          <cell r="B191">
            <v>310821161024</v>
          </cell>
          <cell r="C191" t="str">
            <v>基础研究项目（面向国家自然科学基金预研项目）</v>
          </cell>
          <cell r="D191" t="str">
            <v>库岸滑坡诱发涌浪灾害的数值模拟研究</v>
          </cell>
          <cell r="E191">
            <v>0</v>
          </cell>
          <cell r="F191" t="str">
            <v>肖莉丽</v>
          </cell>
          <cell r="G191" t="str">
            <v>公路学院</v>
          </cell>
          <cell r="H191">
            <v>0</v>
          </cell>
          <cell r="I191">
            <v>0</v>
          </cell>
          <cell r="J191" t="str">
            <v>已提交</v>
          </cell>
          <cell r="K191" t="str">
            <v>16-5</v>
          </cell>
          <cell r="L191" t="str">
            <v>已提交</v>
          </cell>
          <cell r="M191" t="str">
            <v>16-11</v>
          </cell>
          <cell r="N191" t="str">
            <v>未提交</v>
          </cell>
          <cell r="O191" t="str">
            <v>16-17</v>
          </cell>
        </row>
        <row r="192">
          <cell r="B192">
            <v>310821161025</v>
          </cell>
          <cell r="C192" t="str">
            <v>基础研究项目（面向国家自然科学基金预研项目）</v>
          </cell>
          <cell r="D192" t="str">
            <v>固体壳有限单元的无穿透列式研究和其在织物悬垂性模拟和布料动态仿真中的应用</v>
          </cell>
          <cell r="E192">
            <v>0</v>
          </cell>
          <cell r="F192" t="str">
            <v>谢青</v>
          </cell>
          <cell r="G192" t="str">
            <v>公路学院</v>
          </cell>
          <cell r="H192">
            <v>0</v>
          </cell>
          <cell r="I192">
            <v>0</v>
          </cell>
          <cell r="J192" t="str">
            <v>已提交</v>
          </cell>
          <cell r="K192" t="str">
            <v>16-5</v>
          </cell>
          <cell r="L192" t="str">
            <v>已提交</v>
          </cell>
          <cell r="M192" t="str">
            <v>16-11</v>
          </cell>
          <cell r="N192" t="str">
            <v>未提交</v>
          </cell>
          <cell r="O192" t="str">
            <v>16-17</v>
          </cell>
        </row>
        <row r="193">
          <cell r="B193">
            <v>310821161026</v>
          </cell>
          <cell r="C193" t="str">
            <v>基础研究项目（面向国家自然科学基金预研项目）</v>
          </cell>
          <cell r="D193" t="str">
            <v>基于废胶粉复合改性的温拌沥青混合料其细观机理与性能研究</v>
          </cell>
          <cell r="E193">
            <v>0</v>
          </cell>
          <cell r="F193" t="str">
            <v>徐玮</v>
          </cell>
          <cell r="G193" t="str">
            <v>公路学院</v>
          </cell>
          <cell r="H193">
            <v>0</v>
          </cell>
          <cell r="I193">
            <v>0</v>
          </cell>
          <cell r="J193" t="str">
            <v>已提交</v>
          </cell>
          <cell r="K193" t="str">
            <v>16-5</v>
          </cell>
          <cell r="L193" t="str">
            <v>已提交</v>
          </cell>
          <cell r="M193" t="str">
            <v>16-11</v>
          </cell>
          <cell r="N193" t="str">
            <v>未提交</v>
          </cell>
          <cell r="O193" t="str">
            <v>16-17</v>
          </cell>
        </row>
        <row r="194">
          <cell r="B194">
            <v>310821161027</v>
          </cell>
          <cell r="C194" t="str">
            <v>基础研究项目（面向国家自然科学基金预研项目）</v>
          </cell>
          <cell r="D194" t="str">
            <v>离散链式结构的多尺度力学研究</v>
          </cell>
          <cell r="E194">
            <v>0</v>
          </cell>
          <cell r="F194" t="str">
            <v>徐晓建</v>
          </cell>
          <cell r="G194" t="str">
            <v>公路学院</v>
          </cell>
          <cell r="H194">
            <v>0</v>
          </cell>
          <cell r="I194">
            <v>0</v>
          </cell>
          <cell r="J194" t="str">
            <v>已提交</v>
          </cell>
          <cell r="K194" t="str">
            <v>16-5</v>
          </cell>
          <cell r="L194" t="str">
            <v>已提交</v>
          </cell>
          <cell r="M194" t="str">
            <v>16-11</v>
          </cell>
          <cell r="N194" t="str">
            <v>未提交</v>
          </cell>
          <cell r="O194" t="str">
            <v>16-17</v>
          </cell>
        </row>
        <row r="195">
          <cell r="B195">
            <v>310821161028</v>
          </cell>
          <cell r="C195" t="str">
            <v>基础研究项目（面向国家自然科学基金预研项目）</v>
          </cell>
          <cell r="D195" t="str">
            <v>千枚岩动力破裂机理研究</v>
          </cell>
          <cell r="E195">
            <v>0</v>
          </cell>
          <cell r="F195" t="str">
            <v>许江波</v>
          </cell>
          <cell r="G195" t="str">
            <v>公路学院</v>
          </cell>
          <cell r="H195">
            <v>0</v>
          </cell>
          <cell r="I195">
            <v>0</v>
          </cell>
          <cell r="J195" t="str">
            <v>已提交</v>
          </cell>
          <cell r="K195" t="str">
            <v>16-5</v>
          </cell>
          <cell r="L195" t="str">
            <v>已提交</v>
          </cell>
          <cell r="M195" t="str">
            <v>16-11</v>
          </cell>
          <cell r="N195" t="str">
            <v>未提交</v>
          </cell>
          <cell r="O195" t="str">
            <v>16-17</v>
          </cell>
        </row>
        <row r="196">
          <cell r="B196">
            <v>310821161029</v>
          </cell>
          <cell r="C196" t="str">
            <v>基础研究项目（面向国家自然科学基金预研项目）</v>
          </cell>
          <cell r="D196" t="str">
            <v>贝叶斯时间-空间模型对路面基础设施可靠性的动态研究</v>
          </cell>
          <cell r="E196">
            <v>0</v>
          </cell>
          <cell r="F196" t="str">
            <v>易慧</v>
          </cell>
          <cell r="G196" t="str">
            <v>公路学院</v>
          </cell>
          <cell r="H196">
            <v>0</v>
          </cell>
          <cell r="I196">
            <v>0</v>
          </cell>
          <cell r="J196" t="str">
            <v>已提交</v>
          </cell>
          <cell r="K196" t="str">
            <v>16-5</v>
          </cell>
          <cell r="L196" t="str">
            <v>已提交</v>
          </cell>
          <cell r="M196" t="str">
            <v>16-11</v>
          </cell>
          <cell r="N196" t="str">
            <v>未提交</v>
          </cell>
          <cell r="O196" t="str">
            <v>16-17</v>
          </cell>
        </row>
        <row r="197">
          <cell r="B197">
            <v>310821161030</v>
          </cell>
          <cell r="C197" t="str">
            <v>基础研究项目（面向国家自然科学基金预研项目）</v>
          </cell>
          <cell r="D197" t="str">
            <v>三维无压渗流问题的弱形式求积元分析</v>
          </cell>
          <cell r="E197">
            <v>0</v>
          </cell>
          <cell r="F197" t="str">
            <v>袁帅</v>
          </cell>
          <cell r="G197" t="str">
            <v>公路学院</v>
          </cell>
          <cell r="H197">
            <v>0</v>
          </cell>
          <cell r="I197">
            <v>0</v>
          </cell>
          <cell r="J197" t="str">
            <v>已提交</v>
          </cell>
          <cell r="K197" t="str">
            <v>16-5</v>
          </cell>
          <cell r="L197" t="str">
            <v>已提交</v>
          </cell>
          <cell r="M197" t="str">
            <v>16-11</v>
          </cell>
          <cell r="N197" t="str">
            <v>未提交</v>
          </cell>
          <cell r="O197" t="str">
            <v>16-17</v>
          </cell>
        </row>
        <row r="198">
          <cell r="B198">
            <v>310821161031</v>
          </cell>
          <cell r="C198" t="str">
            <v>基础研究项目（面向国家自然科学基金预研项目）</v>
          </cell>
          <cell r="D198" t="str">
            <v>行车荷载作用下湿软路基变形机理研究</v>
          </cell>
          <cell r="E198">
            <v>0</v>
          </cell>
          <cell r="F198" t="str">
            <v>张海霞</v>
          </cell>
          <cell r="G198" t="str">
            <v>公路学院</v>
          </cell>
          <cell r="H198">
            <v>0</v>
          </cell>
          <cell r="I198">
            <v>0</v>
          </cell>
          <cell r="J198" t="str">
            <v>已提交</v>
          </cell>
          <cell r="K198" t="str">
            <v>16-5</v>
          </cell>
          <cell r="L198" t="str">
            <v>已提交</v>
          </cell>
          <cell r="M198" t="str">
            <v>16-11</v>
          </cell>
          <cell r="N198" t="str">
            <v>未提交</v>
          </cell>
          <cell r="O198" t="str">
            <v>16-17</v>
          </cell>
        </row>
        <row r="199">
          <cell r="B199">
            <v>310829161001</v>
          </cell>
          <cell r="C199" t="str">
            <v>基础研究项目（面向国家自然科学基金预研项目）</v>
          </cell>
          <cell r="D199" t="str">
            <v>渭河河流-地下水交互带中多环芳烃的迁移转化规律研究</v>
          </cell>
          <cell r="E199">
            <v>0</v>
          </cell>
          <cell r="F199" t="str">
            <v>陈宇云</v>
          </cell>
          <cell r="G199" t="str">
            <v>环工学院</v>
          </cell>
          <cell r="H199">
            <v>0</v>
          </cell>
          <cell r="I199">
            <v>0</v>
          </cell>
          <cell r="J199" t="str">
            <v>已提交</v>
          </cell>
          <cell r="K199" t="str">
            <v>16-5</v>
          </cell>
          <cell r="L199" t="str">
            <v>已提交</v>
          </cell>
          <cell r="M199" t="str">
            <v>16-11</v>
          </cell>
          <cell r="N199" t="str">
            <v>未提交</v>
          </cell>
          <cell r="O199" t="str">
            <v>16-17</v>
          </cell>
        </row>
        <row r="200">
          <cell r="B200">
            <v>310829161002</v>
          </cell>
          <cell r="C200" t="str">
            <v>基础研究项目（面向国家自然科学基金预研项目）</v>
          </cell>
          <cell r="D200" t="str">
            <v>影响住宅室内邻苯二甲酸酯人群暴露评估准确性的关键参数不确定性研究</v>
          </cell>
          <cell r="E200">
            <v>0</v>
          </cell>
          <cell r="F200" t="str">
            <v>黄立辉</v>
          </cell>
          <cell r="G200" t="str">
            <v>环工学院</v>
          </cell>
          <cell r="H200">
            <v>0</v>
          </cell>
          <cell r="I200">
            <v>0</v>
          </cell>
          <cell r="J200" t="str">
            <v>已提交</v>
          </cell>
          <cell r="K200" t="str">
            <v>16-5</v>
          </cell>
          <cell r="L200" t="str">
            <v>已提交</v>
          </cell>
          <cell r="M200" t="str">
            <v>16-11</v>
          </cell>
          <cell r="N200" t="str">
            <v>未提交</v>
          </cell>
          <cell r="O200" t="str">
            <v>16-17</v>
          </cell>
        </row>
        <row r="201">
          <cell r="B201">
            <v>310829161003</v>
          </cell>
          <cell r="C201" t="str">
            <v>基础研究项目（面向国家自然科学基金预研项目）</v>
          </cell>
          <cell r="D201" t="str">
            <v>半干旱黄土区土壤凝结水的形成机制研究</v>
          </cell>
          <cell r="E201">
            <v>0</v>
          </cell>
          <cell r="F201" t="str">
            <v>贾志峰</v>
          </cell>
          <cell r="G201" t="str">
            <v>环工学院</v>
          </cell>
          <cell r="H201">
            <v>0</v>
          </cell>
          <cell r="I201">
            <v>0</v>
          </cell>
          <cell r="J201" t="str">
            <v>已提交</v>
          </cell>
          <cell r="K201" t="str">
            <v>16-5</v>
          </cell>
          <cell r="L201" t="str">
            <v>已提交</v>
          </cell>
          <cell r="M201" t="str">
            <v>16-11</v>
          </cell>
          <cell r="N201" t="str">
            <v>未提交</v>
          </cell>
          <cell r="O201" t="str">
            <v>16-17</v>
          </cell>
        </row>
        <row r="202">
          <cell r="B202">
            <v>310829161004</v>
          </cell>
          <cell r="C202" t="str">
            <v>基础研究项目（面向国家自然科学基金预研项目）</v>
          </cell>
          <cell r="D202" t="str">
            <v>黄芪黄酮类化合物抗骨质疏松作用机制研究</v>
          </cell>
          <cell r="E202">
            <v>0</v>
          </cell>
          <cell r="F202" t="str">
            <v>孔祥鹤</v>
          </cell>
          <cell r="G202" t="str">
            <v>环工学院</v>
          </cell>
          <cell r="H202">
            <v>0</v>
          </cell>
          <cell r="I202">
            <v>0</v>
          </cell>
          <cell r="J202" t="str">
            <v>已提交</v>
          </cell>
          <cell r="K202" t="str">
            <v>16-5</v>
          </cell>
          <cell r="L202" t="str">
            <v>已提交</v>
          </cell>
          <cell r="M202" t="str">
            <v>16-11</v>
          </cell>
          <cell r="N202" t="str">
            <v>未提交</v>
          </cell>
          <cell r="O202" t="str">
            <v>16-17</v>
          </cell>
        </row>
        <row r="203">
          <cell r="B203">
            <v>310829161005</v>
          </cell>
          <cell r="C203" t="str">
            <v>基础研究项目（面向国家自然科学基金预研项目）</v>
          </cell>
          <cell r="D203" t="str">
            <v>黄土台塬灌区水文生态系统中生源要素C、N、P驱动机理研究</v>
          </cell>
          <cell r="E203">
            <v>0</v>
          </cell>
          <cell r="F203" t="str">
            <v>李军媛</v>
          </cell>
          <cell r="G203" t="str">
            <v>环工学院</v>
          </cell>
          <cell r="H203">
            <v>0</v>
          </cell>
          <cell r="I203">
            <v>0</v>
          </cell>
          <cell r="J203" t="str">
            <v>已提交</v>
          </cell>
          <cell r="K203" t="str">
            <v>16-5</v>
          </cell>
          <cell r="L203" t="str">
            <v>已提交</v>
          </cell>
          <cell r="M203" t="str">
            <v>16-11</v>
          </cell>
          <cell r="N203" t="str">
            <v>未提交</v>
          </cell>
          <cell r="O203" t="str">
            <v>16-17</v>
          </cell>
        </row>
        <row r="204">
          <cell r="B204">
            <v>310829161006</v>
          </cell>
          <cell r="C204" t="str">
            <v>基础研究项目（面向国家自然科学基金预研项目）</v>
          </cell>
          <cell r="D204" t="str">
            <v>多重驱动下城市型河流与地下水关系及适应性对策</v>
          </cell>
          <cell r="E204">
            <v>0</v>
          </cell>
          <cell r="F204" t="str">
            <v>吕继强</v>
          </cell>
          <cell r="G204" t="str">
            <v>环工学院</v>
          </cell>
          <cell r="H204">
            <v>0</v>
          </cell>
          <cell r="I204">
            <v>0</v>
          </cell>
          <cell r="J204" t="str">
            <v>已提交</v>
          </cell>
          <cell r="K204" t="str">
            <v>16-5</v>
          </cell>
          <cell r="L204" t="str">
            <v>已提交</v>
          </cell>
          <cell r="M204" t="str">
            <v>16-11</v>
          </cell>
          <cell r="N204" t="str">
            <v>未提交</v>
          </cell>
          <cell r="O204" t="str">
            <v>16-17</v>
          </cell>
        </row>
        <row r="205">
          <cell r="B205">
            <v>310829161007</v>
          </cell>
          <cell r="C205" t="str">
            <v>基础研究项目（面向国家自然科学基金预研项目）</v>
          </cell>
          <cell r="D205" t="str">
            <v>城市轨道交通外部效益指标体系构建及测度研究——以西安市为例</v>
          </cell>
          <cell r="E205">
            <v>0</v>
          </cell>
          <cell r="F205" t="str">
            <v>宋赪</v>
          </cell>
          <cell r="G205" t="str">
            <v>环工学院</v>
          </cell>
          <cell r="H205">
            <v>0</v>
          </cell>
          <cell r="I205">
            <v>0</v>
          </cell>
          <cell r="J205" t="str">
            <v>已提交</v>
          </cell>
          <cell r="K205" t="str">
            <v>16-5</v>
          </cell>
          <cell r="L205" t="str">
            <v>已提交</v>
          </cell>
          <cell r="M205" t="str">
            <v>16-11</v>
          </cell>
          <cell r="N205" t="str">
            <v>未提交</v>
          </cell>
          <cell r="O205" t="str">
            <v>16-17</v>
          </cell>
        </row>
        <row r="206">
          <cell r="B206">
            <v>310829161008</v>
          </cell>
          <cell r="C206" t="str">
            <v>基础研究项目（面向国家自然科学基金预研项目）</v>
          </cell>
          <cell r="D206" t="str">
            <v>渭河流域干旱特征及致灾机理研究</v>
          </cell>
          <cell r="E206">
            <v>0</v>
          </cell>
          <cell r="F206" t="str">
            <v>孙东永</v>
          </cell>
          <cell r="G206" t="str">
            <v>环工学院</v>
          </cell>
          <cell r="H206">
            <v>0</v>
          </cell>
          <cell r="I206">
            <v>0</v>
          </cell>
          <cell r="J206" t="str">
            <v>已提交</v>
          </cell>
          <cell r="K206" t="str">
            <v>16-5</v>
          </cell>
          <cell r="L206" t="str">
            <v>已提交</v>
          </cell>
          <cell r="M206" t="str">
            <v>16-11</v>
          </cell>
          <cell r="N206" t="str">
            <v>未提交</v>
          </cell>
          <cell r="O206" t="str">
            <v>16-17</v>
          </cell>
        </row>
        <row r="207">
          <cell r="B207">
            <v>310829161009</v>
          </cell>
          <cell r="C207" t="str">
            <v>基础研究项目（面向国家自然科学基金预研项目）</v>
          </cell>
          <cell r="D207" t="str">
            <v>高性能地源热泵换热孔回填材料的热性能优化模拟与实验研究</v>
          </cell>
          <cell r="E207">
            <v>0</v>
          </cell>
          <cell r="F207" t="str">
            <v>万蓉</v>
          </cell>
          <cell r="G207" t="str">
            <v>环工学院</v>
          </cell>
          <cell r="H207">
            <v>0</v>
          </cell>
          <cell r="I207">
            <v>0</v>
          </cell>
          <cell r="J207" t="str">
            <v>已提交</v>
          </cell>
          <cell r="K207" t="str">
            <v>16-5</v>
          </cell>
          <cell r="L207" t="str">
            <v>已提交</v>
          </cell>
          <cell r="M207" t="str">
            <v>16-11</v>
          </cell>
          <cell r="N207" t="str">
            <v>未提交</v>
          </cell>
          <cell r="O207" t="str">
            <v>16-17</v>
          </cell>
        </row>
        <row r="208">
          <cell r="B208">
            <v>310829161010</v>
          </cell>
          <cell r="C208" t="str">
            <v>基础研究项目（面向国家自然科学基金预研项目）</v>
          </cell>
          <cell r="D208" t="str">
            <v>西北地区节水灌溉模式对地下水的影响</v>
          </cell>
          <cell r="E208">
            <v>0</v>
          </cell>
          <cell r="F208" t="str">
            <v>王金凤</v>
          </cell>
          <cell r="G208" t="str">
            <v>环工学院</v>
          </cell>
          <cell r="H208">
            <v>0</v>
          </cell>
          <cell r="I208">
            <v>0</v>
          </cell>
          <cell r="J208" t="str">
            <v>已提交</v>
          </cell>
          <cell r="K208" t="str">
            <v>16-5</v>
          </cell>
          <cell r="L208" t="str">
            <v>已提交</v>
          </cell>
          <cell r="M208" t="str">
            <v>16-11</v>
          </cell>
          <cell r="N208" t="str">
            <v>未提交</v>
          </cell>
          <cell r="O208" t="str">
            <v>16-17</v>
          </cell>
        </row>
        <row r="209">
          <cell r="B209">
            <v>310829161011</v>
          </cell>
          <cell r="C209" t="str">
            <v>基础研究项目（面向国家自然科学基金预研项目）</v>
          </cell>
          <cell r="D209" t="str">
            <v>斜向荷载作用下钢管混凝土异形柱框架空间节点抗震性能研究</v>
          </cell>
          <cell r="E209">
            <v>0</v>
          </cell>
          <cell r="F209" t="str">
            <v>王妮</v>
          </cell>
          <cell r="G209" t="str">
            <v>环工学院</v>
          </cell>
          <cell r="H209">
            <v>0</v>
          </cell>
          <cell r="I209">
            <v>0</v>
          </cell>
          <cell r="J209" t="str">
            <v>已提交</v>
          </cell>
          <cell r="K209" t="str">
            <v>16-5</v>
          </cell>
          <cell r="L209" t="str">
            <v>已提交</v>
          </cell>
          <cell r="M209" t="str">
            <v>16-11</v>
          </cell>
          <cell r="N209" t="str">
            <v>未提交</v>
          </cell>
          <cell r="O209" t="str">
            <v>16-17</v>
          </cell>
        </row>
        <row r="210">
          <cell r="B210">
            <v>310829161012</v>
          </cell>
          <cell r="C210" t="str">
            <v>基础研究项目（面向国家自然科学基金预研项目）</v>
          </cell>
          <cell r="D210" t="str">
            <v>高温气体过滤用碳化硅/莫来石多孔陶瓷材料的结构可控制备及过滤机制研究</v>
          </cell>
          <cell r="E210">
            <v>0</v>
          </cell>
          <cell r="F210" t="str">
            <v>王伟</v>
          </cell>
          <cell r="G210" t="str">
            <v>环工学院</v>
          </cell>
          <cell r="H210">
            <v>0</v>
          </cell>
          <cell r="I210">
            <v>0</v>
          </cell>
          <cell r="J210" t="str">
            <v>已提交</v>
          </cell>
          <cell r="K210" t="str">
            <v>16-5</v>
          </cell>
          <cell r="L210" t="str">
            <v>已提交</v>
          </cell>
          <cell r="M210" t="str">
            <v>16-11</v>
          </cell>
          <cell r="N210" t="str">
            <v>未提交</v>
          </cell>
          <cell r="O210" t="str">
            <v>16-17</v>
          </cell>
        </row>
        <row r="211">
          <cell r="B211">
            <v>310829161013</v>
          </cell>
          <cell r="C211" t="str">
            <v>基础研究项目（面向国家自然科学基金预研项目）</v>
          </cell>
          <cell r="D211" t="str">
            <v>亲缘关系影响川金丝猴社会行为模式机制的研究</v>
          </cell>
          <cell r="E211">
            <v>0</v>
          </cell>
          <cell r="F211" t="str">
            <v>魏玮</v>
          </cell>
          <cell r="G211" t="str">
            <v>环工学院</v>
          </cell>
          <cell r="H211">
            <v>0</v>
          </cell>
          <cell r="I211">
            <v>0</v>
          </cell>
          <cell r="J211" t="str">
            <v>已提交</v>
          </cell>
          <cell r="K211" t="str">
            <v>16-5</v>
          </cell>
          <cell r="L211" t="str">
            <v>已提交</v>
          </cell>
          <cell r="M211" t="str">
            <v>16-11</v>
          </cell>
          <cell r="N211" t="str">
            <v>未提交</v>
          </cell>
          <cell r="O211" t="str">
            <v>16-17</v>
          </cell>
        </row>
        <row r="212">
          <cell r="B212">
            <v>310829161014</v>
          </cell>
          <cell r="C212" t="str">
            <v>基础研究项目（面向国家自然科学基金预研项目）</v>
          </cell>
          <cell r="D212" t="str">
            <v>非理想条件下地下水第二类越流系统井流解的分析及含水层水文地质参数计算</v>
          </cell>
          <cell r="E212">
            <v>0</v>
          </cell>
          <cell r="F212" t="str">
            <v>吴健华</v>
          </cell>
          <cell r="G212" t="str">
            <v>环工学院</v>
          </cell>
          <cell r="H212">
            <v>0</v>
          </cell>
          <cell r="I212">
            <v>0</v>
          </cell>
          <cell r="J212" t="str">
            <v>已提交</v>
          </cell>
          <cell r="K212" t="str">
            <v>16-5</v>
          </cell>
          <cell r="L212" t="str">
            <v>已提交</v>
          </cell>
          <cell r="M212" t="str">
            <v>16-11</v>
          </cell>
          <cell r="N212" t="str">
            <v>未提交</v>
          </cell>
          <cell r="O212" t="str">
            <v>16-17</v>
          </cell>
        </row>
        <row r="213">
          <cell r="B213">
            <v>310829161015</v>
          </cell>
          <cell r="C213" t="str">
            <v>基础研究项目（面向国家自然科学基金预研项目）</v>
          </cell>
          <cell r="D213" t="str">
            <v>明胶多肽基电场响应型智能凝胶的电泳强化原位合成及性能测试</v>
          </cell>
          <cell r="E213">
            <v>0</v>
          </cell>
          <cell r="F213" t="str">
            <v>邢建宇</v>
          </cell>
          <cell r="G213" t="str">
            <v>环工学院</v>
          </cell>
          <cell r="H213">
            <v>0</v>
          </cell>
          <cell r="I213">
            <v>0</v>
          </cell>
          <cell r="J213" t="str">
            <v>已提交</v>
          </cell>
          <cell r="K213" t="str">
            <v>16-5</v>
          </cell>
          <cell r="L213" t="str">
            <v>已提交</v>
          </cell>
          <cell r="M213" t="str">
            <v>16-11</v>
          </cell>
          <cell r="N213" t="str">
            <v>未提交</v>
          </cell>
          <cell r="O213" t="str">
            <v>16-17</v>
          </cell>
        </row>
        <row r="214">
          <cell r="B214">
            <v>310829161016</v>
          </cell>
          <cell r="C214" t="str">
            <v>基础研究项目（面向国家自然科学基金预研项目）</v>
          </cell>
          <cell r="D214" t="str">
            <v>磁性埃洛石纳米管表面印迹复合材料选择性分离/富集与测定水溶液中的四环素类抗生素</v>
          </cell>
          <cell r="E214">
            <v>0</v>
          </cell>
          <cell r="F214" t="str">
            <v>张中杰</v>
          </cell>
          <cell r="G214" t="str">
            <v>环工学院</v>
          </cell>
          <cell r="H214">
            <v>0</v>
          </cell>
          <cell r="I214">
            <v>0</v>
          </cell>
          <cell r="J214" t="str">
            <v>已提交</v>
          </cell>
          <cell r="K214" t="str">
            <v>16-5</v>
          </cell>
          <cell r="L214" t="str">
            <v>已提交</v>
          </cell>
          <cell r="M214" t="str">
            <v>16-11</v>
          </cell>
          <cell r="N214" t="str">
            <v>未提交</v>
          </cell>
          <cell r="O214" t="str">
            <v>16-17</v>
          </cell>
        </row>
        <row r="215">
          <cell r="B215">
            <v>310829161017</v>
          </cell>
          <cell r="C215" t="str">
            <v>基础研究项目（面向国家自然科学基金预研项目）</v>
          </cell>
          <cell r="D215" t="str">
            <v>聚合物负载金属有机框架物膜的制备及其吸附水中酚类环境内分泌干扰物的研究</v>
          </cell>
          <cell r="E215">
            <v>0</v>
          </cell>
          <cell r="F215" t="str">
            <v>周美梅</v>
          </cell>
          <cell r="G215" t="str">
            <v>环工学院</v>
          </cell>
          <cell r="H215">
            <v>0</v>
          </cell>
          <cell r="I215">
            <v>0</v>
          </cell>
          <cell r="J215" t="str">
            <v>已提交</v>
          </cell>
          <cell r="K215" t="str">
            <v>16-5</v>
          </cell>
          <cell r="L215" t="str">
            <v>已提交</v>
          </cell>
          <cell r="M215" t="str">
            <v>16-11</v>
          </cell>
          <cell r="N215" t="str">
            <v>未提交</v>
          </cell>
          <cell r="O215" t="str">
            <v>16-17</v>
          </cell>
        </row>
        <row r="216">
          <cell r="B216">
            <v>310825161001</v>
          </cell>
          <cell r="C216" t="str">
            <v>基础研究项目（面向国家自然科学基金预研项目）</v>
          </cell>
          <cell r="D216" t="str">
            <v>基于热力学分析的疲劳损伤与寿命预测研究</v>
          </cell>
          <cell r="E216">
            <v>0</v>
          </cell>
          <cell r="F216" t="str">
            <v>封硕</v>
          </cell>
          <cell r="G216" t="str">
            <v>机械学院</v>
          </cell>
          <cell r="H216">
            <v>0</v>
          </cell>
          <cell r="I216">
            <v>0</v>
          </cell>
          <cell r="J216" t="str">
            <v>已提交</v>
          </cell>
          <cell r="K216" t="str">
            <v>16-5</v>
          </cell>
          <cell r="L216" t="str">
            <v>已提交</v>
          </cell>
          <cell r="M216" t="str">
            <v>16-11</v>
          </cell>
          <cell r="N216" t="str">
            <v>未提交</v>
          </cell>
          <cell r="O216" t="str">
            <v>16-17</v>
          </cell>
        </row>
        <row r="217">
          <cell r="B217">
            <v>310825161002</v>
          </cell>
          <cell r="C217" t="str">
            <v>基础研究项目（面向国家自然科学基金预研项目）</v>
          </cell>
          <cell r="D217" t="str">
            <v>面向整车性能的多轴大型车辆油气悬架系统的集成化匹配研究</v>
          </cell>
          <cell r="E217">
            <v>0</v>
          </cell>
          <cell r="F217" t="str">
            <v>古玉锋</v>
          </cell>
          <cell r="G217" t="str">
            <v>机械学院</v>
          </cell>
          <cell r="H217">
            <v>0</v>
          </cell>
          <cell r="I217">
            <v>0</v>
          </cell>
          <cell r="J217" t="str">
            <v>已提交</v>
          </cell>
          <cell r="K217" t="str">
            <v>16-5</v>
          </cell>
          <cell r="L217" t="str">
            <v>已提交</v>
          </cell>
          <cell r="M217" t="str">
            <v>16-11</v>
          </cell>
          <cell r="N217" t="str">
            <v>未提交</v>
          </cell>
          <cell r="O217" t="str">
            <v>16-17</v>
          </cell>
        </row>
        <row r="218">
          <cell r="B218">
            <v>310825161003</v>
          </cell>
          <cell r="C218" t="str">
            <v>基础研究项目（面向国家自然科学基金预研项目）</v>
          </cell>
          <cell r="D218" t="str">
            <v>面齿轮功率分流传动刚-柔混合动力学建模方法研究</v>
          </cell>
          <cell r="E218">
            <v>0</v>
          </cell>
          <cell r="F218" t="str">
            <v>郭家舜</v>
          </cell>
          <cell r="G218" t="str">
            <v>机械学院</v>
          </cell>
          <cell r="H218">
            <v>0</v>
          </cell>
          <cell r="I218">
            <v>0</v>
          </cell>
          <cell r="J218" t="str">
            <v>已提交</v>
          </cell>
          <cell r="K218" t="str">
            <v>16-5</v>
          </cell>
          <cell r="L218" t="str">
            <v>已提交</v>
          </cell>
          <cell r="M218" t="str">
            <v>16-11</v>
          </cell>
          <cell r="N218" t="str">
            <v>未提交</v>
          </cell>
          <cell r="O218" t="str">
            <v>16-17</v>
          </cell>
        </row>
        <row r="219">
          <cell r="B219">
            <v>310825161004</v>
          </cell>
          <cell r="C219" t="str">
            <v>基础研究项目（面向国家自然科学基金预研项目）</v>
          </cell>
          <cell r="D219" t="str">
            <v>基于粒群透筛的振动筛系统动力学与离散颗粒的耦合建模分析</v>
          </cell>
          <cell r="E219">
            <v>0</v>
          </cell>
          <cell r="F219" t="str">
            <v>贺朝霞</v>
          </cell>
          <cell r="G219" t="str">
            <v>机械学院</v>
          </cell>
          <cell r="H219">
            <v>0</v>
          </cell>
          <cell r="I219">
            <v>0</v>
          </cell>
          <cell r="J219" t="str">
            <v>已提交</v>
          </cell>
          <cell r="K219" t="str">
            <v>16-5</v>
          </cell>
          <cell r="L219" t="str">
            <v>已提交</v>
          </cell>
          <cell r="M219" t="str">
            <v>16-11</v>
          </cell>
          <cell r="N219" t="str">
            <v>未提交</v>
          </cell>
          <cell r="O219" t="str">
            <v>16-17</v>
          </cell>
        </row>
        <row r="220">
          <cell r="B220">
            <v>310825161005</v>
          </cell>
          <cell r="C220" t="str">
            <v>基础研究项目（面向国家自然科学基金预研项目）</v>
          </cell>
          <cell r="D220" t="str">
            <v>装载机传动系载荷谱的测试及疲劳寿命预测研究</v>
          </cell>
          <cell r="E220">
            <v>0</v>
          </cell>
          <cell r="F220" t="str">
            <v>梁佳</v>
          </cell>
          <cell r="G220" t="str">
            <v>机械学院</v>
          </cell>
          <cell r="H220">
            <v>0</v>
          </cell>
          <cell r="I220">
            <v>0</v>
          </cell>
          <cell r="J220" t="str">
            <v>已提交</v>
          </cell>
          <cell r="K220" t="str">
            <v>16-5</v>
          </cell>
          <cell r="L220" t="str">
            <v>已提交</v>
          </cell>
          <cell r="M220" t="str">
            <v>16-11</v>
          </cell>
          <cell r="N220" t="str">
            <v>未提交</v>
          </cell>
          <cell r="O220" t="str">
            <v>16-17</v>
          </cell>
        </row>
        <row r="221">
          <cell r="B221">
            <v>310825161006</v>
          </cell>
          <cell r="C221" t="str">
            <v>基础研究项目（面向国家自然科学基金预研项目）</v>
          </cell>
          <cell r="D221" t="str">
            <v>基于CNC齿轮测量机的弧齿锥齿轮齿面测量误差精确补偿方法研究</v>
          </cell>
          <cell r="E221">
            <v>0</v>
          </cell>
          <cell r="F221" t="str">
            <v>刘永生</v>
          </cell>
          <cell r="G221" t="str">
            <v>机械学院</v>
          </cell>
          <cell r="H221">
            <v>0</v>
          </cell>
          <cell r="I221">
            <v>0</v>
          </cell>
          <cell r="J221" t="str">
            <v>已提交</v>
          </cell>
          <cell r="K221" t="str">
            <v>16-5</v>
          </cell>
          <cell r="L221" t="str">
            <v>已提交</v>
          </cell>
          <cell r="M221" t="str">
            <v>16-11</v>
          </cell>
          <cell r="N221" t="str">
            <v>未提交</v>
          </cell>
          <cell r="O221" t="str">
            <v>16-17</v>
          </cell>
        </row>
        <row r="222">
          <cell r="B222">
            <v>310825161007</v>
          </cell>
          <cell r="C222" t="str">
            <v>基础研究项目（面向国家自然科学基金预研项目）</v>
          </cell>
          <cell r="D222" t="str">
            <v>基于线阵相机高分辨率成像的聚焦形貌恢复技术研究</v>
          </cell>
          <cell r="E222">
            <v>0</v>
          </cell>
          <cell r="F222" t="str">
            <v>夏晓华</v>
          </cell>
          <cell r="G222" t="str">
            <v>机械学院</v>
          </cell>
          <cell r="H222">
            <v>0</v>
          </cell>
          <cell r="I222">
            <v>0</v>
          </cell>
          <cell r="J222" t="str">
            <v>已提交</v>
          </cell>
          <cell r="K222" t="str">
            <v>16-5</v>
          </cell>
          <cell r="L222" t="str">
            <v>已提交</v>
          </cell>
          <cell r="M222" t="str">
            <v>16-11</v>
          </cell>
          <cell r="N222" t="str">
            <v>未提交</v>
          </cell>
          <cell r="O222" t="str">
            <v>16-17</v>
          </cell>
        </row>
        <row r="223">
          <cell r="B223">
            <v>310825161008</v>
          </cell>
          <cell r="C223" t="str">
            <v>基础研究项目（面向国家自然科学基金预研项目）</v>
          </cell>
          <cell r="D223" t="str">
            <v>小功率透平式气动马达能量转化效率的研究</v>
          </cell>
          <cell r="E223">
            <v>0</v>
          </cell>
          <cell r="F223" t="str">
            <v>张宏兵</v>
          </cell>
          <cell r="G223" t="str">
            <v>机械学院</v>
          </cell>
          <cell r="H223">
            <v>0</v>
          </cell>
          <cell r="I223">
            <v>0</v>
          </cell>
          <cell r="J223" t="str">
            <v>已提交</v>
          </cell>
          <cell r="K223" t="str">
            <v>16-5</v>
          </cell>
          <cell r="L223" t="str">
            <v>已提交</v>
          </cell>
          <cell r="M223" t="str">
            <v>16-11</v>
          </cell>
          <cell r="N223" t="str">
            <v>未提交</v>
          </cell>
          <cell r="O223" t="str">
            <v>16-17</v>
          </cell>
        </row>
        <row r="224">
          <cell r="B224">
            <v>310825161009</v>
          </cell>
          <cell r="C224" t="str">
            <v>基础研究项目（面向国家自然科学基金预研项目）</v>
          </cell>
          <cell r="D224" t="str">
            <v>基于U-K理论的并联机器人扩展层级建模方法研究</v>
          </cell>
          <cell r="E224">
            <v>0</v>
          </cell>
          <cell r="F224" t="str">
            <v>赵睿英</v>
          </cell>
          <cell r="G224" t="str">
            <v>机械学院</v>
          </cell>
          <cell r="H224">
            <v>0</v>
          </cell>
          <cell r="I224">
            <v>0</v>
          </cell>
          <cell r="J224" t="str">
            <v>已提交</v>
          </cell>
          <cell r="K224" t="str">
            <v>16-5</v>
          </cell>
          <cell r="L224" t="str">
            <v>已提交</v>
          </cell>
          <cell r="M224" t="str">
            <v>16-11</v>
          </cell>
          <cell r="N224" t="str">
            <v>未提交</v>
          </cell>
          <cell r="O224" t="str">
            <v>16-17</v>
          </cell>
        </row>
        <row r="225">
          <cell r="B225">
            <v>310825161010</v>
          </cell>
          <cell r="C225" t="str">
            <v>基础研究项目（面向国家自然科学基金预研项目）</v>
          </cell>
          <cell r="D225" t="str">
            <v>串联混合动力装载机能量管理与回收策略研究</v>
          </cell>
          <cell r="E225">
            <v>0</v>
          </cell>
          <cell r="F225" t="str">
            <v>赵勇</v>
          </cell>
          <cell r="G225" t="str">
            <v>机械学院</v>
          </cell>
          <cell r="H225">
            <v>0</v>
          </cell>
          <cell r="I225">
            <v>0</v>
          </cell>
          <cell r="J225" t="str">
            <v>已提交</v>
          </cell>
          <cell r="K225" t="str">
            <v>16-5</v>
          </cell>
          <cell r="L225" t="str">
            <v>已提交</v>
          </cell>
          <cell r="M225" t="str">
            <v>16-11</v>
          </cell>
          <cell r="N225" t="str">
            <v>未提交</v>
          </cell>
          <cell r="O225" t="str">
            <v>16-17</v>
          </cell>
        </row>
        <row r="226">
          <cell r="B226">
            <v>310828161001</v>
          </cell>
          <cell r="C226" t="str">
            <v>基础研究项目（面向国家自然科学基金预研项目）</v>
          </cell>
          <cell r="D226" t="str">
            <v>基于协同学的工程项目组合配置优化研究</v>
          </cell>
          <cell r="E226">
            <v>0</v>
          </cell>
          <cell r="F226" t="str">
            <v>白礼彪</v>
          </cell>
          <cell r="G226" t="str">
            <v>建工学院</v>
          </cell>
          <cell r="H226">
            <v>0</v>
          </cell>
          <cell r="I226">
            <v>0</v>
          </cell>
          <cell r="J226" t="str">
            <v>已提交</v>
          </cell>
          <cell r="K226" t="str">
            <v>16-5</v>
          </cell>
          <cell r="L226" t="str">
            <v>已提交</v>
          </cell>
          <cell r="M226" t="str">
            <v>16-11</v>
          </cell>
          <cell r="N226" t="str">
            <v>未提交</v>
          </cell>
          <cell r="O226" t="str">
            <v>16-17</v>
          </cell>
        </row>
        <row r="227">
          <cell r="B227">
            <v>310828161002</v>
          </cell>
          <cell r="C227" t="str">
            <v>基础研究项目（面向国家自然科学基金预研项目）</v>
          </cell>
          <cell r="D227" t="str">
            <v>防屈曲钢板组合偏心支撑钢框架抗震性能研究</v>
          </cell>
          <cell r="E227">
            <v>0</v>
          </cell>
          <cell r="F227" t="str">
            <v>段留省</v>
          </cell>
          <cell r="G227" t="str">
            <v>建工学院</v>
          </cell>
          <cell r="H227">
            <v>0</v>
          </cell>
          <cell r="I227">
            <v>0</v>
          </cell>
          <cell r="J227" t="str">
            <v>已提交</v>
          </cell>
          <cell r="K227" t="str">
            <v>16-5</v>
          </cell>
          <cell r="L227" t="str">
            <v>已提交</v>
          </cell>
          <cell r="M227" t="str">
            <v>16-11</v>
          </cell>
          <cell r="N227" t="str">
            <v>未提交</v>
          </cell>
          <cell r="O227" t="str">
            <v>16-17</v>
          </cell>
        </row>
        <row r="228">
          <cell r="B228">
            <v>310828161003</v>
          </cell>
          <cell r="C228" t="str">
            <v>基础研究项目（面向国家自然科学基金预研项目）</v>
          </cell>
          <cell r="D228" t="str">
            <v>区域新型城镇化发展质量的动态预警管理研究</v>
          </cell>
          <cell r="E228">
            <v>0</v>
          </cell>
          <cell r="F228" t="str">
            <v>韩言虎</v>
          </cell>
          <cell r="G228" t="str">
            <v>建工学院</v>
          </cell>
          <cell r="H228">
            <v>0</v>
          </cell>
          <cell r="I228">
            <v>0</v>
          </cell>
          <cell r="J228" t="str">
            <v>已提交</v>
          </cell>
          <cell r="K228" t="str">
            <v>16-5</v>
          </cell>
          <cell r="L228" t="str">
            <v>已提交</v>
          </cell>
          <cell r="M228" t="str">
            <v>16-11</v>
          </cell>
          <cell r="N228" t="str">
            <v>未提交</v>
          </cell>
          <cell r="O228" t="str">
            <v>16-17</v>
          </cell>
        </row>
        <row r="229">
          <cell r="B229">
            <v>310828161004</v>
          </cell>
          <cell r="C229" t="str">
            <v>基础研究项目（面向国家自然科学基金预研项目）</v>
          </cell>
          <cell r="D229" t="str">
            <v>大型基坑平行分区参数及机理研究</v>
          </cell>
          <cell r="E229">
            <v>0</v>
          </cell>
          <cell r="F229" t="str">
            <v>黄沛</v>
          </cell>
          <cell r="G229" t="str">
            <v>建工学院</v>
          </cell>
          <cell r="H229">
            <v>0</v>
          </cell>
          <cell r="I229">
            <v>0</v>
          </cell>
          <cell r="J229" t="str">
            <v>已提交</v>
          </cell>
          <cell r="K229" t="str">
            <v>16-5</v>
          </cell>
          <cell r="L229" t="str">
            <v>已提交</v>
          </cell>
          <cell r="M229" t="str">
            <v>16-11</v>
          </cell>
          <cell r="N229" t="str">
            <v>未提交</v>
          </cell>
          <cell r="O229" t="str">
            <v>16-17</v>
          </cell>
        </row>
        <row r="230">
          <cell r="B230">
            <v>310828161005</v>
          </cell>
          <cell r="C230" t="str">
            <v>基础研究项目（面向国家自然科学基金预研项目）</v>
          </cell>
          <cell r="D230" t="str">
            <v>钢框架结构地震倒塌分析模型与倒塌判别准则研究</v>
          </cell>
          <cell r="E230">
            <v>0</v>
          </cell>
          <cell r="F230" t="str">
            <v>雷拓</v>
          </cell>
          <cell r="G230" t="str">
            <v>建工学院</v>
          </cell>
          <cell r="H230">
            <v>0</v>
          </cell>
          <cell r="I230">
            <v>0</v>
          </cell>
          <cell r="J230" t="str">
            <v>已提交</v>
          </cell>
          <cell r="K230" t="str">
            <v>16-5</v>
          </cell>
          <cell r="L230" t="str">
            <v>已提交</v>
          </cell>
          <cell r="M230" t="str">
            <v>16-11</v>
          </cell>
          <cell r="N230" t="str">
            <v>未提交</v>
          </cell>
          <cell r="O230" t="str">
            <v>16-17</v>
          </cell>
        </row>
        <row r="231">
          <cell r="B231">
            <v>310828161006</v>
          </cell>
          <cell r="C231" t="str">
            <v>基础研究项目（面向国家自然科学基金预研项目）</v>
          </cell>
          <cell r="D231" t="str">
            <v>基于贝叶斯理论的深受弯构件抗剪概率模型研究</v>
          </cell>
          <cell r="E231">
            <v>0</v>
          </cell>
          <cell r="F231" t="str">
            <v>刘喜</v>
          </cell>
          <cell r="G231" t="str">
            <v>建工学院</v>
          </cell>
          <cell r="H231">
            <v>0</v>
          </cell>
          <cell r="I231">
            <v>0</v>
          </cell>
          <cell r="J231" t="str">
            <v>已提交</v>
          </cell>
          <cell r="K231" t="str">
            <v>16-5</v>
          </cell>
          <cell r="L231" t="str">
            <v>已提交</v>
          </cell>
          <cell r="M231" t="str">
            <v>16-11</v>
          </cell>
          <cell r="N231" t="str">
            <v>未提交</v>
          </cell>
          <cell r="O231" t="str">
            <v>16-17</v>
          </cell>
        </row>
        <row r="232">
          <cell r="B232">
            <v>310828161007</v>
          </cell>
          <cell r="C232" t="str">
            <v>基础研究项目（面向国家自然科学基金预研项目）</v>
          </cell>
          <cell r="D232" t="str">
            <v>冷弯薄壁型钢住宅用系列墙体材料开发</v>
          </cell>
          <cell r="E232">
            <v>0</v>
          </cell>
          <cell r="F232" t="str">
            <v>刘云霄</v>
          </cell>
          <cell r="G232" t="str">
            <v>建工学院</v>
          </cell>
          <cell r="H232">
            <v>0</v>
          </cell>
          <cell r="I232">
            <v>0</v>
          </cell>
          <cell r="J232" t="str">
            <v>已提交</v>
          </cell>
          <cell r="K232" t="str">
            <v>16-5</v>
          </cell>
          <cell r="L232" t="str">
            <v>已提交</v>
          </cell>
          <cell r="M232" t="str">
            <v>16-11</v>
          </cell>
          <cell r="N232" t="str">
            <v>未提交</v>
          </cell>
          <cell r="O232" t="str">
            <v>16-17</v>
          </cell>
        </row>
        <row r="233">
          <cell r="B233">
            <v>310828161008</v>
          </cell>
          <cell r="C233" t="str">
            <v>基础研究项目（面向国家自然科学基金预研项目）</v>
          </cell>
          <cell r="D233" t="str">
            <v>自密实轻质弹性混凝土制备及性能研究</v>
          </cell>
          <cell r="E233">
            <v>0</v>
          </cell>
          <cell r="F233" t="str">
            <v>吕晶</v>
          </cell>
          <cell r="G233" t="str">
            <v>建工学院</v>
          </cell>
          <cell r="H233">
            <v>0</v>
          </cell>
          <cell r="I233">
            <v>0</v>
          </cell>
          <cell r="J233" t="str">
            <v>已提交</v>
          </cell>
          <cell r="K233" t="str">
            <v>16-5</v>
          </cell>
          <cell r="L233" t="str">
            <v>已提交</v>
          </cell>
          <cell r="M233" t="str">
            <v>16-11</v>
          </cell>
          <cell r="N233" t="str">
            <v>未提交</v>
          </cell>
          <cell r="O233" t="str">
            <v>16-17</v>
          </cell>
        </row>
        <row r="234">
          <cell r="B234">
            <v>310828161009</v>
          </cell>
          <cell r="C234" t="str">
            <v>基础研究项目（面向国家自然科学基金预研项目）</v>
          </cell>
          <cell r="D234" t="str">
            <v>基于性能的站桥合一结构减震控制理论及试验研究</v>
          </cell>
          <cell r="E234">
            <v>0</v>
          </cell>
          <cell r="F234" t="str">
            <v>马乾瑛</v>
          </cell>
          <cell r="G234" t="str">
            <v>建工学院</v>
          </cell>
          <cell r="H234">
            <v>0</v>
          </cell>
          <cell r="I234">
            <v>0</v>
          </cell>
          <cell r="J234" t="str">
            <v>已提交</v>
          </cell>
          <cell r="K234" t="str">
            <v>16-5</v>
          </cell>
          <cell r="L234" t="str">
            <v>已提交</v>
          </cell>
          <cell r="M234" t="str">
            <v>16-11</v>
          </cell>
          <cell r="N234" t="str">
            <v>未提交</v>
          </cell>
          <cell r="O234" t="str">
            <v>16-17</v>
          </cell>
        </row>
        <row r="235">
          <cell r="B235">
            <v>310828161010</v>
          </cell>
          <cell r="C235" t="str">
            <v>基础研究项目（面向国家自然科学基金预研项目）</v>
          </cell>
          <cell r="D235" t="str">
            <v>新型轻钢组合楼盖平面内受力性能研究</v>
          </cell>
          <cell r="E235">
            <v>0</v>
          </cell>
          <cell r="F235" t="str">
            <v>石宇</v>
          </cell>
          <cell r="G235" t="str">
            <v>建工学院</v>
          </cell>
          <cell r="H235">
            <v>0</v>
          </cell>
          <cell r="I235">
            <v>0</v>
          </cell>
          <cell r="J235" t="str">
            <v>已提交</v>
          </cell>
          <cell r="K235" t="str">
            <v>16-5</v>
          </cell>
          <cell r="L235" t="str">
            <v>未提交</v>
          </cell>
          <cell r="M235" t="str">
            <v>16-11</v>
          </cell>
          <cell r="N235" t="str">
            <v>已提交</v>
          </cell>
          <cell r="O235" t="str">
            <v>16-17</v>
          </cell>
        </row>
        <row r="236">
          <cell r="B236">
            <v>310828161011</v>
          </cell>
          <cell r="C236" t="str">
            <v>基础研究项目（面向国家自然科学基金预研项目）</v>
          </cell>
          <cell r="D236" t="str">
            <v>集中耗能型自复位墙体填充半刚接钢框架可恢复功能式结构抗震性能研究</v>
          </cell>
          <cell r="E236">
            <v>0</v>
          </cell>
          <cell r="F236" t="str">
            <v>吴函恒</v>
          </cell>
          <cell r="G236" t="str">
            <v>建工学院</v>
          </cell>
          <cell r="H236">
            <v>0</v>
          </cell>
          <cell r="I236">
            <v>0</v>
          </cell>
          <cell r="J236" t="str">
            <v>已提交</v>
          </cell>
          <cell r="K236" t="str">
            <v>16-5</v>
          </cell>
          <cell r="L236" t="str">
            <v>已提交</v>
          </cell>
          <cell r="M236" t="str">
            <v>16-11</v>
          </cell>
          <cell r="N236" t="str">
            <v>未提交</v>
          </cell>
          <cell r="O236" t="str">
            <v>16-17</v>
          </cell>
        </row>
        <row r="237">
          <cell r="B237">
            <v>310828161012</v>
          </cell>
          <cell r="C237" t="str">
            <v>基础研究项目（面向国家自然科学基金预研项目）</v>
          </cell>
          <cell r="D237" t="str">
            <v>爆炸荷载下钢管混凝土柱的损伤评估研究</v>
          </cell>
          <cell r="E237">
            <v>0</v>
          </cell>
          <cell r="F237" t="str">
            <v>吴赛</v>
          </cell>
          <cell r="G237" t="str">
            <v>建工学院</v>
          </cell>
          <cell r="H237">
            <v>0</v>
          </cell>
          <cell r="I237">
            <v>0</v>
          </cell>
          <cell r="J237" t="str">
            <v>已提交</v>
          </cell>
          <cell r="K237" t="str">
            <v>16-5</v>
          </cell>
          <cell r="L237" t="str">
            <v>已提交</v>
          </cell>
          <cell r="M237" t="str">
            <v>16-11</v>
          </cell>
          <cell r="N237" t="str">
            <v>未提交</v>
          </cell>
          <cell r="O237" t="str">
            <v>16-17</v>
          </cell>
        </row>
        <row r="238">
          <cell r="B238">
            <v>310828161013</v>
          </cell>
          <cell r="C238" t="str">
            <v>基础研究项目（面向国家自然科学基金预研项目）</v>
          </cell>
          <cell r="D238" t="str">
            <v>盐湿热耦合作用下沥青混合料材料组成与性能特征</v>
          </cell>
          <cell r="E238">
            <v>0</v>
          </cell>
          <cell r="F238" t="str">
            <v>肖晶晶</v>
          </cell>
          <cell r="G238" t="str">
            <v>建工学院</v>
          </cell>
          <cell r="H238">
            <v>0</v>
          </cell>
          <cell r="I238">
            <v>0</v>
          </cell>
          <cell r="J238" t="str">
            <v>已提交</v>
          </cell>
          <cell r="K238" t="str">
            <v>16-5</v>
          </cell>
          <cell r="L238" t="str">
            <v>已提交</v>
          </cell>
          <cell r="M238" t="str">
            <v>16-11</v>
          </cell>
          <cell r="N238" t="str">
            <v>未提交</v>
          </cell>
          <cell r="O238" t="str">
            <v>16-17</v>
          </cell>
        </row>
        <row r="239">
          <cell r="B239">
            <v>310828161014</v>
          </cell>
          <cell r="C239" t="str">
            <v>基础研究项目（面向国家自然科学基金预研项目）</v>
          </cell>
          <cell r="D239" t="str">
            <v>高流动性条件下建筑工程施工人员安全能力提升路径研究</v>
          </cell>
          <cell r="E239">
            <v>0</v>
          </cell>
          <cell r="F239" t="str">
            <v>徐晟</v>
          </cell>
          <cell r="G239" t="str">
            <v>建工学院</v>
          </cell>
          <cell r="H239">
            <v>0</v>
          </cell>
          <cell r="I239">
            <v>0</v>
          </cell>
          <cell r="J239" t="str">
            <v>已提交</v>
          </cell>
          <cell r="K239" t="str">
            <v>16-5</v>
          </cell>
          <cell r="L239" t="str">
            <v>已提交</v>
          </cell>
          <cell r="M239" t="str">
            <v>16-11</v>
          </cell>
          <cell r="N239" t="str">
            <v>未提交</v>
          </cell>
          <cell r="O239" t="str">
            <v>16-17</v>
          </cell>
        </row>
        <row r="240">
          <cell r="B240">
            <v>310831161001</v>
          </cell>
          <cell r="C240" t="str">
            <v>基础研究项目（面向国家自然科学基金预研项目）</v>
          </cell>
          <cell r="D240" t="str">
            <v>基于微观力学的纤维-水泥基体界面功能设计与调控</v>
          </cell>
          <cell r="E240">
            <v>0</v>
          </cell>
          <cell r="F240" t="str">
            <v>白帆</v>
          </cell>
          <cell r="G240" t="str">
            <v>材料学院</v>
          </cell>
          <cell r="H240">
            <v>0</v>
          </cell>
          <cell r="I240">
            <v>0</v>
          </cell>
          <cell r="J240" t="str">
            <v>已提交</v>
          </cell>
          <cell r="K240" t="str">
            <v>16-6</v>
          </cell>
          <cell r="L240" t="str">
            <v>已提交</v>
          </cell>
          <cell r="M240" t="str">
            <v>16-12</v>
          </cell>
          <cell r="N240" t="str">
            <v>未提交</v>
          </cell>
          <cell r="O240" t="str">
            <v>16-18</v>
          </cell>
        </row>
        <row r="241">
          <cell r="B241">
            <v>310831161002</v>
          </cell>
          <cell r="C241" t="str">
            <v>基础研究项目（面向国家自然科学基金预研项目）</v>
          </cell>
          <cell r="D241" t="str">
            <v>基于颗粒流程序流固耦合的沥青混合料冲刷机理研究</v>
          </cell>
          <cell r="E241">
            <v>0</v>
          </cell>
          <cell r="F241" t="str">
            <v>常明丰</v>
          </cell>
          <cell r="G241" t="str">
            <v>材料学院</v>
          </cell>
          <cell r="H241">
            <v>0</v>
          </cell>
          <cell r="I241">
            <v>0</v>
          </cell>
          <cell r="J241" t="str">
            <v>已提交</v>
          </cell>
          <cell r="K241" t="str">
            <v>16-6</v>
          </cell>
          <cell r="L241" t="str">
            <v>已提交</v>
          </cell>
          <cell r="M241" t="str">
            <v>16-12</v>
          </cell>
          <cell r="N241" t="str">
            <v>未提交</v>
          </cell>
          <cell r="O241" t="str">
            <v>16-18</v>
          </cell>
        </row>
        <row r="242">
          <cell r="B242">
            <v>310831161003</v>
          </cell>
          <cell r="C242" t="str">
            <v>基础研究项目（面向国家自然科学基金预研项目）</v>
          </cell>
          <cell r="D242" t="str">
            <v>高性能G-FET中高κ栅/石墨烯结构的制备与热稳定性研究</v>
          </cell>
          <cell r="E242">
            <v>0</v>
          </cell>
          <cell r="F242" t="str">
            <v>樊继斌</v>
          </cell>
          <cell r="G242" t="str">
            <v>材料学院</v>
          </cell>
          <cell r="H242">
            <v>0</v>
          </cell>
          <cell r="I242">
            <v>0</v>
          </cell>
          <cell r="J242" t="str">
            <v>已提交</v>
          </cell>
          <cell r="K242" t="str">
            <v>16-6</v>
          </cell>
          <cell r="L242" t="str">
            <v>已提交</v>
          </cell>
          <cell r="M242" t="str">
            <v>16-12</v>
          </cell>
          <cell r="N242" t="str">
            <v>未提交</v>
          </cell>
          <cell r="O242" t="str">
            <v>16-18</v>
          </cell>
        </row>
        <row r="243">
          <cell r="B243">
            <v>310831161004</v>
          </cell>
          <cell r="C243" t="str">
            <v>基础研究项目（面向国家自然科学基金预研项目）</v>
          </cell>
          <cell r="D243" t="str">
            <v>利用材料界面促使蛋白质结晶研究</v>
          </cell>
          <cell r="E243">
            <v>0</v>
          </cell>
          <cell r="F243" t="str">
            <v>郭云珠</v>
          </cell>
          <cell r="G243" t="str">
            <v>材料学院</v>
          </cell>
          <cell r="H243">
            <v>0</v>
          </cell>
          <cell r="I243">
            <v>0</v>
          </cell>
          <cell r="J243" t="str">
            <v>已提交</v>
          </cell>
          <cell r="K243" t="str">
            <v>16-6</v>
          </cell>
          <cell r="L243" t="str">
            <v>已提交</v>
          </cell>
          <cell r="M243" t="str">
            <v>16-12</v>
          </cell>
          <cell r="N243" t="str">
            <v>未提交</v>
          </cell>
          <cell r="O243" t="str">
            <v>16-18</v>
          </cell>
        </row>
        <row r="244">
          <cell r="B244">
            <v>310831161005</v>
          </cell>
          <cell r="C244" t="str">
            <v>基础研究项目（面向国家自然科学基金预研项目）</v>
          </cell>
          <cell r="D244" t="str">
            <v>Fe基非晶涂层结构调控及其性能研究</v>
          </cell>
          <cell r="E244">
            <v>0</v>
          </cell>
          <cell r="F244" t="str">
            <v>姜超平</v>
          </cell>
          <cell r="G244" t="str">
            <v>材料学院</v>
          </cell>
          <cell r="H244">
            <v>0</v>
          </cell>
          <cell r="I244">
            <v>0</v>
          </cell>
          <cell r="J244" t="str">
            <v>已提交</v>
          </cell>
          <cell r="K244" t="str">
            <v>16-6</v>
          </cell>
          <cell r="L244" t="str">
            <v>已提交</v>
          </cell>
          <cell r="M244" t="str">
            <v>16-12</v>
          </cell>
          <cell r="N244" t="str">
            <v>未提交</v>
          </cell>
          <cell r="O244" t="str">
            <v>16-18</v>
          </cell>
        </row>
        <row r="245">
          <cell r="B245">
            <v>310831161006</v>
          </cell>
          <cell r="C245" t="str">
            <v>基础研究项目（面向国家自然科学基金预研项目）</v>
          </cell>
          <cell r="D245" t="str">
            <v>钛酸锶钡基高介电陶瓷的结构设计与界面调控</v>
          </cell>
          <cell r="E245">
            <v>0</v>
          </cell>
          <cell r="F245" t="str">
            <v>李卓</v>
          </cell>
          <cell r="G245" t="str">
            <v>材料学院</v>
          </cell>
          <cell r="H245">
            <v>0</v>
          </cell>
          <cell r="I245">
            <v>0</v>
          </cell>
          <cell r="J245" t="str">
            <v>已提交</v>
          </cell>
          <cell r="K245" t="str">
            <v>16-6</v>
          </cell>
          <cell r="L245" t="str">
            <v>已提交</v>
          </cell>
          <cell r="M245" t="str">
            <v>16-12</v>
          </cell>
          <cell r="N245" t="str">
            <v>未提交</v>
          </cell>
          <cell r="O245" t="str">
            <v>16-18</v>
          </cell>
        </row>
        <row r="246">
          <cell r="B246">
            <v>310831161007</v>
          </cell>
          <cell r="C246" t="str">
            <v>基础研究项目（面向国家自然科学基金预研项目）</v>
          </cell>
          <cell r="D246" t="str">
            <v>联合微波预处理的多组分混合废旧塑料浮选分离方法及相关机理研究</v>
          </cell>
          <cell r="E246">
            <v>0</v>
          </cell>
          <cell r="F246" t="str">
            <v>刘珺</v>
          </cell>
          <cell r="G246" t="str">
            <v>材料学院</v>
          </cell>
          <cell r="H246">
            <v>0</v>
          </cell>
          <cell r="I246">
            <v>0</v>
          </cell>
          <cell r="J246" t="str">
            <v>已提交</v>
          </cell>
          <cell r="K246" t="str">
            <v>16-6</v>
          </cell>
          <cell r="L246" t="str">
            <v>已提交</v>
          </cell>
          <cell r="M246" t="str">
            <v>16-12</v>
          </cell>
          <cell r="N246" t="str">
            <v>未提交</v>
          </cell>
          <cell r="O246" t="str">
            <v>16-18</v>
          </cell>
        </row>
        <row r="247">
          <cell r="B247">
            <v>310831161008</v>
          </cell>
          <cell r="C247" t="str">
            <v>基础研究项目（面向国家自然科学基金预研项目）</v>
          </cell>
          <cell r="D247" t="str">
            <v>新型核辐射探测器材料CdMnTe合成与单晶生长</v>
          </cell>
          <cell r="E247">
            <v>0</v>
          </cell>
          <cell r="F247" t="str">
            <v>栾丽君</v>
          </cell>
          <cell r="G247" t="str">
            <v>材料学院</v>
          </cell>
          <cell r="H247">
            <v>0</v>
          </cell>
          <cell r="I247">
            <v>0</v>
          </cell>
          <cell r="J247" t="str">
            <v>已提交</v>
          </cell>
          <cell r="K247" t="str">
            <v>16-6</v>
          </cell>
          <cell r="L247" t="str">
            <v>已提交</v>
          </cell>
          <cell r="M247" t="str">
            <v>16-12</v>
          </cell>
          <cell r="N247" t="str">
            <v>未提交</v>
          </cell>
          <cell r="O247" t="str">
            <v>16-18</v>
          </cell>
        </row>
        <row r="248">
          <cell r="B248">
            <v>310831161009</v>
          </cell>
          <cell r="C248" t="str">
            <v>基础研究项目（面向国家自然科学基金预研项目）</v>
          </cell>
          <cell r="D248" t="str">
            <v>环氧沥青聚集态控制与增韧机理研究</v>
          </cell>
          <cell r="E248">
            <v>0</v>
          </cell>
          <cell r="F248" t="str">
            <v>罗伟华</v>
          </cell>
          <cell r="G248" t="str">
            <v>材料学院</v>
          </cell>
          <cell r="H248">
            <v>0</v>
          </cell>
          <cell r="I248">
            <v>0</v>
          </cell>
          <cell r="J248" t="str">
            <v>已提交</v>
          </cell>
          <cell r="K248" t="str">
            <v>16-6</v>
          </cell>
          <cell r="L248" t="str">
            <v>已提交</v>
          </cell>
          <cell r="M248" t="str">
            <v>16-12</v>
          </cell>
          <cell r="N248" t="str">
            <v>未提交</v>
          </cell>
          <cell r="O248" t="str">
            <v>16-18</v>
          </cell>
        </row>
        <row r="249">
          <cell r="B249">
            <v>310831161010</v>
          </cell>
          <cell r="C249" t="str">
            <v>基础研究项目（面向国家自然科学基金预研项目）</v>
          </cell>
          <cell r="D249" t="str">
            <v>沥青混合料的沥青砂浆-集料界面损伤特性及其疲劳破坏细观研究</v>
          </cell>
          <cell r="E249">
            <v>0</v>
          </cell>
          <cell r="F249" t="str">
            <v>牛冬瑜</v>
          </cell>
          <cell r="G249" t="str">
            <v>材料学院</v>
          </cell>
          <cell r="H249">
            <v>0</v>
          </cell>
          <cell r="I249">
            <v>0</v>
          </cell>
          <cell r="J249" t="str">
            <v>已提交</v>
          </cell>
          <cell r="K249" t="str">
            <v>16-6</v>
          </cell>
          <cell r="L249" t="str">
            <v>已提交</v>
          </cell>
          <cell r="M249" t="str">
            <v>16-12</v>
          </cell>
          <cell r="N249" t="str">
            <v>未提交</v>
          </cell>
          <cell r="O249" t="str">
            <v>16-18</v>
          </cell>
        </row>
        <row r="250">
          <cell r="B250">
            <v>310831161011</v>
          </cell>
          <cell r="C250" t="str">
            <v>基础研究项目（面向国家自然科学基金预研项目）</v>
          </cell>
          <cell r="D250" t="str">
            <v>PU/EPIPNs改性乳化沥青常温裂缝修补料的组成设计与粘结机理</v>
          </cell>
          <cell r="E250">
            <v>0</v>
          </cell>
          <cell r="F250" t="str">
            <v>宋莉芳</v>
          </cell>
          <cell r="G250" t="str">
            <v>材料学院</v>
          </cell>
          <cell r="H250">
            <v>0</v>
          </cell>
          <cell r="I250">
            <v>0</v>
          </cell>
          <cell r="J250" t="str">
            <v>已提交</v>
          </cell>
          <cell r="K250" t="str">
            <v>16-6</v>
          </cell>
          <cell r="L250" t="str">
            <v>已提交</v>
          </cell>
          <cell r="M250" t="str">
            <v>16-12</v>
          </cell>
          <cell r="N250" t="str">
            <v>未提交</v>
          </cell>
          <cell r="O250" t="str">
            <v>16-18</v>
          </cell>
        </row>
        <row r="251">
          <cell r="B251">
            <v>310831161012</v>
          </cell>
          <cell r="C251" t="str">
            <v>基础研究项目（面向国家自然科学基金预研项目）</v>
          </cell>
          <cell r="D251" t="str">
            <v>钼合金表面Al,B改性MoSi2涂层的组织及抗氧化机理研究</v>
          </cell>
          <cell r="E251">
            <v>0</v>
          </cell>
          <cell r="F251" t="str">
            <v>田晓东</v>
          </cell>
          <cell r="G251" t="str">
            <v>材料学院</v>
          </cell>
          <cell r="H251">
            <v>0</v>
          </cell>
          <cell r="I251">
            <v>0</v>
          </cell>
          <cell r="J251" t="str">
            <v>已提交</v>
          </cell>
          <cell r="K251" t="str">
            <v>16-6</v>
          </cell>
          <cell r="L251" t="str">
            <v>已提交</v>
          </cell>
          <cell r="M251" t="str">
            <v>16-12</v>
          </cell>
          <cell r="N251" t="str">
            <v>未提交</v>
          </cell>
          <cell r="O251" t="str">
            <v>16-18</v>
          </cell>
        </row>
        <row r="252">
          <cell r="B252">
            <v>310831161013</v>
          </cell>
          <cell r="C252" t="str">
            <v>基础研究项目（面向国家自然科学基金预研项目）</v>
          </cell>
          <cell r="D252" t="str">
            <v>基于再生骨料特性的混凝土次生耐久性劣化机理</v>
          </cell>
          <cell r="E252">
            <v>0</v>
          </cell>
          <cell r="F252" t="str">
            <v>田耀刚</v>
          </cell>
          <cell r="G252" t="str">
            <v>材料学院</v>
          </cell>
          <cell r="H252">
            <v>0</v>
          </cell>
          <cell r="I252">
            <v>0</v>
          </cell>
          <cell r="J252" t="str">
            <v>已提交</v>
          </cell>
          <cell r="K252" t="str">
            <v>16-6</v>
          </cell>
          <cell r="L252" t="str">
            <v>已提交</v>
          </cell>
          <cell r="M252" t="str">
            <v>16-12</v>
          </cell>
          <cell r="N252" t="str">
            <v>未提交</v>
          </cell>
          <cell r="O252" t="str">
            <v>16-18</v>
          </cell>
        </row>
        <row r="253">
          <cell r="B253">
            <v>310831161014</v>
          </cell>
          <cell r="C253" t="str">
            <v>基础研究项目（面向国家自然科学基金预研项目）</v>
          </cell>
          <cell r="D253" t="str">
            <v>基于流体作用的多孔沥青路面降尘特性研究</v>
          </cell>
          <cell r="E253">
            <v>0</v>
          </cell>
          <cell r="F253" t="str">
            <v>王超凡</v>
          </cell>
          <cell r="G253" t="str">
            <v>材料学院</v>
          </cell>
          <cell r="H253">
            <v>0</v>
          </cell>
          <cell r="I253">
            <v>0</v>
          </cell>
          <cell r="J253" t="str">
            <v>已提交</v>
          </cell>
          <cell r="K253" t="str">
            <v>16-6</v>
          </cell>
          <cell r="L253" t="str">
            <v>已提交</v>
          </cell>
          <cell r="M253" t="str">
            <v>16-12</v>
          </cell>
          <cell r="N253" t="str">
            <v>未提交</v>
          </cell>
          <cell r="O253" t="str">
            <v>16-18</v>
          </cell>
        </row>
        <row r="254">
          <cell r="B254">
            <v>310831161015</v>
          </cell>
          <cell r="C254" t="str">
            <v>基础研究项目（面向国家自然科学基金预研项目）</v>
          </cell>
          <cell r="D254" t="str">
            <v>新型水溶性共轭聚合物的设计合成及其在凝血酶的免标记荧光检测中的应用</v>
          </cell>
          <cell r="E254">
            <v>0</v>
          </cell>
          <cell r="F254" t="str">
            <v>王凤燕</v>
          </cell>
          <cell r="G254" t="str">
            <v>材料学院</v>
          </cell>
          <cell r="H254">
            <v>0</v>
          </cell>
          <cell r="I254">
            <v>0</v>
          </cell>
          <cell r="J254" t="str">
            <v>已提交</v>
          </cell>
          <cell r="K254" t="str">
            <v>16-6</v>
          </cell>
          <cell r="L254" t="str">
            <v>已提交</v>
          </cell>
          <cell r="M254" t="str">
            <v>16-12</v>
          </cell>
          <cell r="N254" t="str">
            <v>未提交</v>
          </cell>
          <cell r="O254" t="str">
            <v>16-18</v>
          </cell>
        </row>
        <row r="255">
          <cell r="B255">
            <v>310831161016</v>
          </cell>
          <cell r="C255" t="str">
            <v>基础研究项目（面向国家自然科学基金预研项目）</v>
          </cell>
          <cell r="D255" t="str">
            <v>外延核壳纳米线的应变-微结构双向主动调控及机理研究</v>
          </cell>
          <cell r="E255">
            <v>0</v>
          </cell>
          <cell r="F255" t="str">
            <v>王红波</v>
          </cell>
          <cell r="G255" t="str">
            <v>材料学院</v>
          </cell>
          <cell r="H255">
            <v>0</v>
          </cell>
          <cell r="I255">
            <v>0</v>
          </cell>
          <cell r="J255" t="str">
            <v>已提交</v>
          </cell>
          <cell r="K255" t="str">
            <v>16-6</v>
          </cell>
          <cell r="L255" t="str">
            <v>已提交</v>
          </cell>
          <cell r="M255" t="str">
            <v>16-12</v>
          </cell>
          <cell r="N255" t="str">
            <v>未提交</v>
          </cell>
          <cell r="O255" t="str">
            <v>16-18</v>
          </cell>
        </row>
        <row r="256">
          <cell r="B256">
            <v>310831161017</v>
          </cell>
          <cell r="C256" t="str">
            <v>基础研究项目（面向国家自然科学基金预研项目）</v>
          </cell>
          <cell r="D256" t="str">
            <v>新型介电高分子聚芳醚腈酮及其在储能薄膜电容器中的应用</v>
          </cell>
          <cell r="E256">
            <v>0</v>
          </cell>
          <cell r="F256" t="str">
            <v>魏俊基</v>
          </cell>
          <cell r="G256" t="str">
            <v>材料学院</v>
          </cell>
          <cell r="H256">
            <v>0</v>
          </cell>
          <cell r="I256">
            <v>0</v>
          </cell>
          <cell r="J256" t="str">
            <v>已提交</v>
          </cell>
          <cell r="K256" t="str">
            <v>16-6</v>
          </cell>
          <cell r="L256" t="str">
            <v>已提交</v>
          </cell>
          <cell r="M256" t="str">
            <v>16-12</v>
          </cell>
          <cell r="N256" t="str">
            <v>未提交</v>
          </cell>
          <cell r="O256" t="str">
            <v>16-18</v>
          </cell>
        </row>
        <row r="257">
          <cell r="B257">
            <v>310831161018</v>
          </cell>
          <cell r="C257" t="str">
            <v>基础研究项目（面向国家自然科学基金预研项目）</v>
          </cell>
          <cell r="D257" t="str">
            <v>等离子喷涂发动机气缸保护涂层材料的制备及其结构与性能研究</v>
          </cell>
          <cell r="E257">
            <v>0</v>
          </cell>
          <cell r="F257" t="str">
            <v>邢亚哲</v>
          </cell>
          <cell r="G257" t="str">
            <v>材料学院</v>
          </cell>
          <cell r="H257">
            <v>0</v>
          </cell>
          <cell r="I257">
            <v>0</v>
          </cell>
          <cell r="J257" t="str">
            <v>已提交</v>
          </cell>
          <cell r="K257" t="str">
            <v>16-6</v>
          </cell>
          <cell r="L257" t="str">
            <v>已提交</v>
          </cell>
          <cell r="M257" t="str">
            <v>16-12</v>
          </cell>
          <cell r="N257" t="str">
            <v>未提交</v>
          </cell>
          <cell r="O257" t="str">
            <v>16-18</v>
          </cell>
        </row>
        <row r="258">
          <cell r="B258">
            <v>310831161019</v>
          </cell>
          <cell r="C258" t="str">
            <v>基础研究项目（面向国家自然科学基金预研项目）</v>
          </cell>
          <cell r="D258" t="str">
            <v>橡胶沥青微观反应机理及性能优化研究</v>
          </cell>
          <cell r="E258">
            <v>0</v>
          </cell>
          <cell r="F258" t="str">
            <v>徐鸥明</v>
          </cell>
          <cell r="G258" t="str">
            <v>材料学院</v>
          </cell>
          <cell r="H258">
            <v>0</v>
          </cell>
          <cell r="I258">
            <v>0</v>
          </cell>
          <cell r="J258" t="str">
            <v>已提交</v>
          </cell>
          <cell r="K258" t="str">
            <v>16-6</v>
          </cell>
          <cell r="L258" t="str">
            <v>已提交</v>
          </cell>
          <cell r="M258" t="str">
            <v>16-12</v>
          </cell>
          <cell r="N258" t="str">
            <v>未提交</v>
          </cell>
          <cell r="O258" t="str">
            <v>16-18</v>
          </cell>
        </row>
        <row r="259">
          <cell r="B259">
            <v>310831161020</v>
          </cell>
          <cell r="C259" t="str">
            <v>基础研究项目（面向国家自然科学基金预研项目）</v>
          </cell>
          <cell r="D259" t="str">
            <v>巨磁阻传感器材料Eu2CuSi3单晶生长及其GMR机理研究</v>
          </cell>
          <cell r="E259">
            <v>0</v>
          </cell>
          <cell r="F259" t="str">
            <v>徐义库</v>
          </cell>
          <cell r="G259" t="str">
            <v>材料学院</v>
          </cell>
          <cell r="H259">
            <v>0</v>
          </cell>
          <cell r="I259">
            <v>0</v>
          </cell>
          <cell r="J259" t="str">
            <v>已提交</v>
          </cell>
          <cell r="K259" t="str">
            <v>16-6</v>
          </cell>
          <cell r="L259" t="str">
            <v>已提交</v>
          </cell>
          <cell r="M259" t="str">
            <v>16-12</v>
          </cell>
          <cell r="N259" t="str">
            <v>未提交</v>
          </cell>
          <cell r="O259" t="str">
            <v>16-18</v>
          </cell>
        </row>
        <row r="260">
          <cell r="B260">
            <v>310831161021</v>
          </cell>
          <cell r="C260" t="str">
            <v>基础研究项目（面向国家自然科学基金预研项目）</v>
          </cell>
          <cell r="D260" t="str">
            <v>基于超支化聚合物修饰石墨烯的橡胶高性能化机理分析</v>
          </cell>
          <cell r="E260">
            <v>0</v>
          </cell>
          <cell r="F260" t="str">
            <v>许培俊</v>
          </cell>
          <cell r="G260" t="str">
            <v>材料学院</v>
          </cell>
          <cell r="H260">
            <v>0</v>
          </cell>
          <cell r="I260">
            <v>0</v>
          </cell>
          <cell r="J260" t="str">
            <v>已提交</v>
          </cell>
          <cell r="K260" t="str">
            <v>16-6</v>
          </cell>
          <cell r="L260" t="str">
            <v>已提交</v>
          </cell>
          <cell r="M260" t="str">
            <v>16-12</v>
          </cell>
          <cell r="N260" t="str">
            <v>未提交</v>
          </cell>
          <cell r="O260" t="str">
            <v>16-18</v>
          </cell>
        </row>
        <row r="261">
          <cell r="B261">
            <v>310831161022</v>
          </cell>
          <cell r="C261" t="str">
            <v>基础研究项目（面向国家自然科学基金预研项目）</v>
          </cell>
          <cell r="D261" t="str">
            <v>基于超分子凝胶的三维纳米石墨烯材料的制备及应用</v>
          </cell>
          <cell r="E261">
            <v>0</v>
          </cell>
          <cell r="F261" t="str">
            <v>晏妮</v>
          </cell>
          <cell r="G261" t="str">
            <v>材料学院</v>
          </cell>
          <cell r="H261">
            <v>0</v>
          </cell>
          <cell r="I261">
            <v>0</v>
          </cell>
          <cell r="J261" t="str">
            <v>已提交</v>
          </cell>
          <cell r="K261" t="str">
            <v>16-6</v>
          </cell>
          <cell r="L261" t="str">
            <v>已提交</v>
          </cell>
          <cell r="M261" t="str">
            <v>16-12</v>
          </cell>
          <cell r="N261" t="str">
            <v>未提交</v>
          </cell>
          <cell r="O261" t="str">
            <v>16-18</v>
          </cell>
        </row>
        <row r="262">
          <cell r="B262">
            <v>310831161023</v>
          </cell>
          <cell r="C262" t="str">
            <v>基础研究项目（面向国家自然科学基金预研项目）</v>
          </cell>
          <cell r="D262" t="str">
            <v>基于非等应变方法的SiCp/Al复合材料宏微观力学性能耦合研究</v>
          </cell>
          <cell r="E262">
            <v>0</v>
          </cell>
          <cell r="F262" t="str">
            <v>袁战伟</v>
          </cell>
          <cell r="G262" t="str">
            <v>材料学院</v>
          </cell>
          <cell r="H262">
            <v>0</v>
          </cell>
          <cell r="I262">
            <v>0</v>
          </cell>
          <cell r="J262" t="str">
            <v>已提交</v>
          </cell>
          <cell r="K262" t="str">
            <v>16-6</v>
          </cell>
          <cell r="L262" t="str">
            <v>已提交</v>
          </cell>
          <cell r="M262" t="str">
            <v>16-12</v>
          </cell>
          <cell r="N262" t="str">
            <v>未提交</v>
          </cell>
          <cell r="O262" t="str">
            <v>16-18</v>
          </cell>
        </row>
        <row r="263">
          <cell r="B263">
            <v>310826161001</v>
          </cell>
          <cell r="C263" t="str">
            <v>基础研究项目（面向国家自然科学基金预研项目）</v>
          </cell>
          <cell r="D263" t="str">
            <v>季节性冻土地区弧脚梯形渠道结构拓扑形状优化研究</v>
          </cell>
          <cell r="E263">
            <v>0</v>
          </cell>
          <cell r="F263" t="str">
            <v>安鹏</v>
          </cell>
          <cell r="G263" t="str">
            <v>地测学院</v>
          </cell>
          <cell r="H263">
            <v>0</v>
          </cell>
          <cell r="I263">
            <v>0</v>
          </cell>
          <cell r="J263" t="str">
            <v>已提交</v>
          </cell>
          <cell r="K263" t="str">
            <v>16-6</v>
          </cell>
          <cell r="L263" t="str">
            <v>已提交</v>
          </cell>
          <cell r="M263" t="str">
            <v>16-12</v>
          </cell>
          <cell r="N263" t="str">
            <v>未提交</v>
          </cell>
          <cell r="O263" t="str">
            <v>16-18</v>
          </cell>
        </row>
        <row r="264">
          <cell r="B264">
            <v>310826161002</v>
          </cell>
          <cell r="C264" t="str">
            <v>基础研究项目（面向国家自然科学基金预研项目）</v>
          </cell>
          <cell r="D264" t="str">
            <v>基于形成过程的黄土结构重建试验研究</v>
          </cell>
          <cell r="E264">
            <v>0</v>
          </cell>
          <cell r="F264" t="str">
            <v>成玉祥</v>
          </cell>
          <cell r="G264" t="str">
            <v>地测学院</v>
          </cell>
          <cell r="H264">
            <v>0</v>
          </cell>
          <cell r="I264">
            <v>0</v>
          </cell>
          <cell r="J264" t="str">
            <v>已提交</v>
          </cell>
          <cell r="K264" t="str">
            <v>16-6</v>
          </cell>
          <cell r="L264" t="str">
            <v>已提交</v>
          </cell>
          <cell r="M264" t="str">
            <v>16-12</v>
          </cell>
          <cell r="N264" t="str">
            <v>未提交</v>
          </cell>
          <cell r="O264" t="str">
            <v>16-18</v>
          </cell>
        </row>
        <row r="265">
          <cell r="B265">
            <v>310826161003</v>
          </cell>
          <cell r="C265" t="str">
            <v>基础研究项目（面向国家自然科学基金预研项目）</v>
          </cell>
          <cell r="D265" t="str">
            <v>外水源条件下冻土路基热质传输机制研究</v>
          </cell>
          <cell r="E265">
            <v>0</v>
          </cell>
          <cell r="F265" t="str">
            <v>崔福庆</v>
          </cell>
          <cell r="G265" t="str">
            <v>地测学院</v>
          </cell>
          <cell r="H265">
            <v>0</v>
          </cell>
          <cell r="I265">
            <v>0</v>
          </cell>
          <cell r="J265" t="str">
            <v>已提交</v>
          </cell>
          <cell r="K265" t="str">
            <v>16-6</v>
          </cell>
          <cell r="L265" t="str">
            <v>已提交</v>
          </cell>
          <cell r="M265" t="str">
            <v>16-12</v>
          </cell>
          <cell r="N265" t="str">
            <v>未提交</v>
          </cell>
          <cell r="O265" t="str">
            <v>16-18</v>
          </cell>
        </row>
        <row r="266">
          <cell r="B266">
            <v>310826161004</v>
          </cell>
          <cell r="C266" t="str">
            <v>基础研究项目（面向国家自然科学基金预研项目）</v>
          </cell>
          <cell r="D266" t="str">
            <v>基于SfM方法快速获取泾河南岸滑坡地带超高分辨率数值高程模型（DEM）的研究</v>
          </cell>
          <cell r="E266">
            <v>0</v>
          </cell>
          <cell r="F266" t="str">
            <v>黄伟亮</v>
          </cell>
          <cell r="G266" t="str">
            <v>地测学院</v>
          </cell>
          <cell r="H266">
            <v>0</v>
          </cell>
          <cell r="I266">
            <v>0</v>
          </cell>
          <cell r="J266" t="str">
            <v>已提交</v>
          </cell>
          <cell r="K266" t="str">
            <v>16-6</v>
          </cell>
          <cell r="L266" t="str">
            <v>已提交</v>
          </cell>
          <cell r="M266" t="str">
            <v>16-12</v>
          </cell>
          <cell r="N266" t="str">
            <v>未提交</v>
          </cell>
          <cell r="O266" t="str">
            <v>16-18</v>
          </cell>
        </row>
        <row r="267">
          <cell r="B267">
            <v>310826161005</v>
          </cell>
          <cell r="C267" t="str">
            <v>基础研究项目（面向国家自然科学基金预研项目）</v>
          </cell>
          <cell r="D267" t="str">
            <v>基于重力与重力梯度测量的探测具有特征模式重力信号源的理论研究</v>
          </cell>
          <cell r="E267">
            <v>0</v>
          </cell>
          <cell r="F267" t="str">
            <v>巨鹏</v>
          </cell>
          <cell r="G267" t="str">
            <v>地测学院</v>
          </cell>
          <cell r="H267">
            <v>0</v>
          </cell>
          <cell r="I267">
            <v>0</v>
          </cell>
          <cell r="J267" t="str">
            <v>已提交</v>
          </cell>
          <cell r="K267" t="str">
            <v>16-6</v>
          </cell>
          <cell r="L267" t="str">
            <v>已提交</v>
          </cell>
          <cell r="M267" t="str">
            <v>16-12</v>
          </cell>
          <cell r="N267" t="str">
            <v>未提交</v>
          </cell>
          <cell r="O267" t="str">
            <v>16-18</v>
          </cell>
        </row>
        <row r="268">
          <cell r="B268">
            <v>310826161006</v>
          </cell>
          <cell r="C268" t="str">
            <v>基础研究项目（面向国家自然科学基金预研项目）</v>
          </cell>
          <cell r="D268" t="str">
            <v>地铁动荷载在地裂缝场地的传播特征及其灾害效应研究</v>
          </cell>
          <cell r="E268">
            <v>0</v>
          </cell>
          <cell r="F268" t="str">
            <v>李亚兰</v>
          </cell>
          <cell r="G268" t="str">
            <v>地测学院</v>
          </cell>
          <cell r="H268">
            <v>0</v>
          </cell>
          <cell r="I268">
            <v>0</v>
          </cell>
          <cell r="J268" t="str">
            <v>已提交</v>
          </cell>
          <cell r="K268" t="str">
            <v>16-6</v>
          </cell>
          <cell r="L268" t="str">
            <v>已提交</v>
          </cell>
          <cell r="M268" t="str">
            <v>16-12</v>
          </cell>
          <cell r="N268" t="str">
            <v>未提交</v>
          </cell>
          <cell r="O268" t="str">
            <v>16-18</v>
          </cell>
        </row>
        <row r="269">
          <cell r="B269">
            <v>310826161007</v>
          </cell>
          <cell r="C269" t="str">
            <v>基础研究项目（面向国家自然科学基金预研项目）</v>
          </cell>
          <cell r="D269" t="str">
            <v>非饱和黄土深基坑桩锚支护结构的稳定性及安全评价研究</v>
          </cell>
          <cell r="E269">
            <v>0</v>
          </cell>
          <cell r="F269" t="str">
            <v>李艳</v>
          </cell>
          <cell r="G269" t="str">
            <v>地测学院</v>
          </cell>
          <cell r="H269">
            <v>0</v>
          </cell>
          <cell r="I269">
            <v>0</v>
          </cell>
          <cell r="J269" t="str">
            <v>已提交</v>
          </cell>
          <cell r="K269" t="str">
            <v>16-6</v>
          </cell>
          <cell r="L269" t="str">
            <v>已提交</v>
          </cell>
          <cell r="M269" t="str">
            <v>16-12</v>
          </cell>
          <cell r="N269" t="str">
            <v>未提交</v>
          </cell>
          <cell r="O269" t="str">
            <v>16-18</v>
          </cell>
        </row>
        <row r="270">
          <cell r="B270">
            <v>310826161008</v>
          </cell>
          <cell r="C270" t="str">
            <v>基础研究项目（面向国家自然科学基金预研项目）</v>
          </cell>
          <cell r="D270" t="str">
            <v>时频域横波分裂与煤层裂隙预测方法研究</v>
          </cell>
          <cell r="E270">
            <v>0</v>
          </cell>
          <cell r="F270" t="str">
            <v>马见青</v>
          </cell>
          <cell r="G270" t="str">
            <v>地测学院</v>
          </cell>
          <cell r="H270">
            <v>0</v>
          </cell>
          <cell r="I270">
            <v>0</v>
          </cell>
          <cell r="J270" t="str">
            <v>已提交</v>
          </cell>
          <cell r="K270" t="str">
            <v>16-6</v>
          </cell>
          <cell r="L270" t="str">
            <v>已提交</v>
          </cell>
          <cell r="M270" t="str">
            <v>16-12</v>
          </cell>
          <cell r="N270" t="str">
            <v>未提交</v>
          </cell>
          <cell r="O270" t="str">
            <v>16-18</v>
          </cell>
        </row>
        <row r="271">
          <cell r="B271">
            <v>310826161009</v>
          </cell>
          <cell r="C271" t="str">
            <v>基础研究项目（面向国家自然科学基金预研项目）</v>
          </cell>
          <cell r="D271" t="str">
            <v>国产高分专项对地观测卫星遥感发展与应用综合研究</v>
          </cell>
          <cell r="E271">
            <v>0</v>
          </cell>
          <cell r="F271" t="str">
            <v>宁晓红</v>
          </cell>
          <cell r="G271" t="str">
            <v>地测学院</v>
          </cell>
          <cell r="H271">
            <v>0</v>
          </cell>
          <cell r="I271">
            <v>0</v>
          </cell>
          <cell r="J271" t="str">
            <v>已提交</v>
          </cell>
          <cell r="K271" t="str">
            <v>16-6</v>
          </cell>
          <cell r="L271" t="str">
            <v>已提交</v>
          </cell>
          <cell r="M271" t="str">
            <v>16-12</v>
          </cell>
          <cell r="N271" t="str">
            <v>未提交</v>
          </cell>
          <cell r="O271" t="str">
            <v>16-18</v>
          </cell>
        </row>
        <row r="272">
          <cell r="B272">
            <v>310826161010</v>
          </cell>
          <cell r="C272" t="str">
            <v>基础研究项目（面向国家自然科学基金预研项目）</v>
          </cell>
          <cell r="D272" t="str">
            <v>利用当前重力卫星数据检验相对论性引力理论的初步研究</v>
          </cell>
          <cell r="E272">
            <v>0</v>
          </cell>
          <cell r="F272" t="str">
            <v>强丽娥</v>
          </cell>
          <cell r="G272" t="str">
            <v>地测学院</v>
          </cell>
          <cell r="H272">
            <v>0</v>
          </cell>
          <cell r="I272">
            <v>0</v>
          </cell>
          <cell r="J272" t="str">
            <v>已提交</v>
          </cell>
          <cell r="K272" t="str">
            <v>16-6</v>
          </cell>
          <cell r="L272" t="str">
            <v>已提交</v>
          </cell>
          <cell r="M272" t="str">
            <v>16-12</v>
          </cell>
          <cell r="N272" t="str">
            <v>未提交</v>
          </cell>
          <cell r="O272" t="str">
            <v>16-18</v>
          </cell>
        </row>
        <row r="273">
          <cell r="B273">
            <v>310826161011</v>
          </cell>
          <cell r="C273" t="str">
            <v>基础研究项目（面向国家自然科学基金预研项目）</v>
          </cell>
          <cell r="D273" t="str">
            <v>组合数字相机虚拟影像的颜色传递机理与辐射模型研究</v>
          </cell>
          <cell r="E273">
            <v>0</v>
          </cell>
          <cell r="F273" t="str">
            <v>任超锋</v>
          </cell>
          <cell r="G273" t="str">
            <v>地测学院</v>
          </cell>
          <cell r="H273">
            <v>0</v>
          </cell>
          <cell r="I273">
            <v>0</v>
          </cell>
          <cell r="J273" t="str">
            <v>已提交</v>
          </cell>
          <cell r="K273" t="str">
            <v>16-6</v>
          </cell>
          <cell r="L273" t="str">
            <v>已提交</v>
          </cell>
          <cell r="M273" t="str">
            <v>16-12</v>
          </cell>
          <cell r="N273" t="str">
            <v>未提交</v>
          </cell>
          <cell r="O273" t="str">
            <v>16-18</v>
          </cell>
        </row>
        <row r="274">
          <cell r="B274">
            <v>310826161012</v>
          </cell>
          <cell r="C274" t="str">
            <v>基础研究项目（面向国家自然科学基金预研项目）</v>
          </cell>
          <cell r="D274" t="str">
            <v>等效偏移距在垂直地震剖面中成像研究</v>
          </cell>
          <cell r="E274">
            <v>0</v>
          </cell>
          <cell r="F274" t="str">
            <v>孙乃泉</v>
          </cell>
          <cell r="G274" t="str">
            <v>地测学院</v>
          </cell>
          <cell r="H274">
            <v>0</v>
          </cell>
          <cell r="I274">
            <v>0</v>
          </cell>
          <cell r="J274" t="str">
            <v>已提交</v>
          </cell>
          <cell r="K274" t="str">
            <v>16-6</v>
          </cell>
          <cell r="L274" t="str">
            <v>未提交</v>
          </cell>
          <cell r="M274" t="str">
            <v>16-12</v>
          </cell>
          <cell r="N274" t="str">
            <v>未提交</v>
          </cell>
          <cell r="O274" t="str">
            <v>16-18</v>
          </cell>
        </row>
        <row r="275">
          <cell r="B275">
            <v>310826161013</v>
          </cell>
          <cell r="C275" t="str">
            <v>基础研究项目（面向国家自然科学基金预研项目）</v>
          </cell>
          <cell r="D275" t="str">
            <v>反倾岩质水库岸坡失稳机理的模型研究</v>
          </cell>
          <cell r="E275">
            <v>0</v>
          </cell>
          <cell r="F275" t="str">
            <v>谭维佳</v>
          </cell>
          <cell r="G275" t="str">
            <v>地测学院</v>
          </cell>
          <cell r="H275">
            <v>0</v>
          </cell>
          <cell r="I275">
            <v>0</v>
          </cell>
          <cell r="J275" t="str">
            <v>已提交</v>
          </cell>
          <cell r="K275" t="str">
            <v>16-6</v>
          </cell>
          <cell r="L275" t="str">
            <v>已提交</v>
          </cell>
          <cell r="M275" t="str">
            <v>16-12</v>
          </cell>
          <cell r="N275" t="str">
            <v>未提交</v>
          </cell>
          <cell r="O275" t="str">
            <v>16-18</v>
          </cell>
        </row>
        <row r="276">
          <cell r="B276">
            <v>310826161014</v>
          </cell>
          <cell r="C276" t="str">
            <v>基础研究项目（面向国家自然科学基金预研项目）</v>
          </cell>
          <cell r="D276" t="str">
            <v>页岩气储层测井评价方法研究</v>
          </cell>
          <cell r="E276">
            <v>0</v>
          </cell>
          <cell r="F276" t="str">
            <v>王飞</v>
          </cell>
          <cell r="G276" t="str">
            <v>地测学院</v>
          </cell>
          <cell r="H276">
            <v>0</v>
          </cell>
          <cell r="I276">
            <v>0</v>
          </cell>
          <cell r="J276" t="str">
            <v>已提交</v>
          </cell>
          <cell r="K276" t="str">
            <v>16-6</v>
          </cell>
          <cell r="L276" t="str">
            <v>已提交</v>
          </cell>
          <cell r="M276" t="str">
            <v>16-12</v>
          </cell>
          <cell r="N276" t="str">
            <v>未提交</v>
          </cell>
          <cell r="O276" t="str">
            <v>16-18</v>
          </cell>
        </row>
        <row r="277">
          <cell r="B277">
            <v>310826161015</v>
          </cell>
          <cell r="C277" t="str">
            <v>基础研究项目（面向国家自然科学基金预研项目）</v>
          </cell>
          <cell r="D277" t="str">
            <v>秦巴山区典型浅层滑坡蠕滑破坏机理研究</v>
          </cell>
          <cell r="E277">
            <v>0</v>
          </cell>
          <cell r="F277" t="str">
            <v>熊炜</v>
          </cell>
          <cell r="G277" t="str">
            <v>地测学院</v>
          </cell>
          <cell r="H277">
            <v>0</v>
          </cell>
          <cell r="I277">
            <v>0</v>
          </cell>
          <cell r="J277" t="str">
            <v>已提交</v>
          </cell>
          <cell r="K277" t="str">
            <v>16-6</v>
          </cell>
          <cell r="L277" t="str">
            <v>已提交</v>
          </cell>
          <cell r="M277" t="str">
            <v>16-12</v>
          </cell>
          <cell r="N277" t="str">
            <v>未提交</v>
          </cell>
          <cell r="O277" t="str">
            <v>16-18</v>
          </cell>
        </row>
        <row r="278">
          <cell r="B278">
            <v>310826161016</v>
          </cell>
          <cell r="C278" t="str">
            <v>基础研究项目（面向国家自然科学基金预研项目）</v>
          </cell>
          <cell r="D278" t="str">
            <v>地裂缝活动环境下砌体结构的破坏机制研究</v>
          </cell>
          <cell r="E278">
            <v>0</v>
          </cell>
          <cell r="F278" t="str">
            <v>徐强</v>
          </cell>
          <cell r="G278" t="str">
            <v>地测学院</v>
          </cell>
          <cell r="H278">
            <v>0</v>
          </cell>
          <cell r="I278">
            <v>0</v>
          </cell>
          <cell r="J278" t="str">
            <v>已提交</v>
          </cell>
          <cell r="K278" t="str">
            <v>16-6</v>
          </cell>
          <cell r="L278" t="str">
            <v>已提交</v>
          </cell>
          <cell r="M278" t="str">
            <v>16-12</v>
          </cell>
          <cell r="N278" t="str">
            <v>未提交</v>
          </cell>
          <cell r="O278" t="str">
            <v>16-18</v>
          </cell>
        </row>
        <row r="279">
          <cell r="B279">
            <v>310826161017</v>
          </cell>
          <cell r="C279" t="str">
            <v>基础研究项目（面向国家自然科学基金预研项目）</v>
          </cell>
          <cell r="D279" t="str">
            <v>多源SAR数据联合监测高铁线路形变</v>
          </cell>
          <cell r="E279">
            <v>0</v>
          </cell>
          <cell r="F279" t="str">
            <v>杨成生</v>
          </cell>
          <cell r="G279" t="str">
            <v>地测学院</v>
          </cell>
          <cell r="H279">
            <v>0</v>
          </cell>
          <cell r="I279">
            <v>0</v>
          </cell>
          <cell r="J279" t="str">
            <v>已提交</v>
          </cell>
          <cell r="K279" t="str">
            <v>16-6</v>
          </cell>
          <cell r="L279" t="str">
            <v>未提交</v>
          </cell>
          <cell r="M279" t="str">
            <v>16-12</v>
          </cell>
          <cell r="N279" t="str">
            <v>未提交</v>
          </cell>
          <cell r="O279" t="str">
            <v>16-18</v>
          </cell>
        </row>
        <row r="280">
          <cell r="B280">
            <v>310826161018</v>
          </cell>
          <cell r="C280" t="str">
            <v>基础研究项目（面向国家自然科学基金预研项目）</v>
          </cell>
          <cell r="D280" t="str">
            <v>岩质边坡失稳分区分级监测预警研究</v>
          </cell>
          <cell r="E280">
            <v>0</v>
          </cell>
          <cell r="F280" t="str">
            <v>杨威</v>
          </cell>
          <cell r="G280" t="str">
            <v>地测学院</v>
          </cell>
          <cell r="H280">
            <v>0</v>
          </cell>
          <cell r="I280">
            <v>0</v>
          </cell>
          <cell r="J280" t="str">
            <v>已提交</v>
          </cell>
          <cell r="K280" t="str">
            <v>16-6</v>
          </cell>
          <cell r="L280" t="str">
            <v>已提交</v>
          </cell>
          <cell r="M280" t="str">
            <v>16-12</v>
          </cell>
          <cell r="N280" t="str">
            <v>未提交</v>
          </cell>
          <cell r="O280" t="str">
            <v>16-18</v>
          </cell>
        </row>
        <row r="281">
          <cell r="B281">
            <v>310826161019</v>
          </cell>
          <cell r="C281" t="str">
            <v>基础研究项目（面向国家自然科学基金预研项目）</v>
          </cell>
          <cell r="D281" t="str">
            <v>基于秦巴山区的区域降雨稳定性分析模型研究</v>
          </cell>
          <cell r="E281">
            <v>0</v>
          </cell>
          <cell r="F281" t="str">
            <v>于宁宇</v>
          </cell>
          <cell r="G281" t="str">
            <v>地测学院</v>
          </cell>
          <cell r="H281">
            <v>0</v>
          </cell>
          <cell r="I281">
            <v>0</v>
          </cell>
          <cell r="J281" t="str">
            <v>已提交</v>
          </cell>
          <cell r="K281" t="str">
            <v>16-6</v>
          </cell>
          <cell r="L281" t="str">
            <v>未提交</v>
          </cell>
          <cell r="M281" t="str">
            <v>16-12</v>
          </cell>
          <cell r="N281" t="str">
            <v>未提交</v>
          </cell>
          <cell r="O281" t="str">
            <v>16-18</v>
          </cell>
        </row>
        <row r="282">
          <cell r="B282">
            <v>310826161020</v>
          </cell>
          <cell r="C282" t="str">
            <v>基础研究项目（面向国家自然科学基金预研项目）</v>
          </cell>
          <cell r="D282" t="str">
            <v>黄土滑坡中古土壤带的控滑机理研究</v>
          </cell>
          <cell r="E282">
            <v>0</v>
          </cell>
          <cell r="F282" t="str">
            <v>苑伟娜</v>
          </cell>
          <cell r="G282" t="str">
            <v>地测学院</v>
          </cell>
          <cell r="H282">
            <v>0</v>
          </cell>
          <cell r="I282">
            <v>0</v>
          </cell>
          <cell r="J282" t="str">
            <v>已提交</v>
          </cell>
          <cell r="K282" t="str">
            <v>16-6</v>
          </cell>
          <cell r="L282" t="str">
            <v>已提交</v>
          </cell>
          <cell r="M282" t="str">
            <v>16-12</v>
          </cell>
          <cell r="N282" t="str">
            <v>未提交</v>
          </cell>
          <cell r="O282" t="str">
            <v>16-18</v>
          </cell>
        </row>
        <row r="283">
          <cell r="B283">
            <v>310826161021</v>
          </cell>
          <cell r="C283" t="str">
            <v>基础研究项目（面向国家自然科学基金预研项目）</v>
          </cell>
          <cell r="D283" t="str">
            <v>疏松砂岩储层中的井中声场数值模拟</v>
          </cell>
          <cell r="E283">
            <v>0</v>
          </cell>
          <cell r="F283" t="str">
            <v>岳崇旺</v>
          </cell>
          <cell r="G283" t="str">
            <v>地测学院</v>
          </cell>
          <cell r="H283">
            <v>0</v>
          </cell>
          <cell r="I283">
            <v>0</v>
          </cell>
          <cell r="J283" t="str">
            <v>已提交</v>
          </cell>
          <cell r="K283" t="str">
            <v>16-6</v>
          </cell>
          <cell r="L283" t="str">
            <v>已提交</v>
          </cell>
          <cell r="M283" t="str">
            <v>16-12</v>
          </cell>
          <cell r="N283" t="str">
            <v>未提交</v>
          </cell>
          <cell r="O283" t="str">
            <v>16-18</v>
          </cell>
        </row>
        <row r="284">
          <cell r="B284">
            <v>310826161022</v>
          </cell>
          <cell r="C284" t="str">
            <v>基础研究项目（面向国家自然科学基金预研项目）</v>
          </cell>
          <cell r="D284" t="str">
            <v>基于微观结构的非饱和黄土力学行为分析</v>
          </cell>
          <cell r="E284">
            <v>0</v>
          </cell>
          <cell r="F284" t="str">
            <v>张常亮</v>
          </cell>
          <cell r="G284" t="str">
            <v>地测学院</v>
          </cell>
          <cell r="H284">
            <v>0</v>
          </cell>
          <cell r="I284">
            <v>0</v>
          </cell>
          <cell r="J284" t="str">
            <v>已提交</v>
          </cell>
          <cell r="K284" t="str">
            <v>16-6</v>
          </cell>
          <cell r="L284" t="str">
            <v>已提交</v>
          </cell>
          <cell r="M284" t="str">
            <v>16-12</v>
          </cell>
          <cell r="N284" t="str">
            <v>未提交</v>
          </cell>
          <cell r="O284" t="str">
            <v>16-18</v>
          </cell>
        </row>
        <row r="285">
          <cell r="B285">
            <v>310826161023</v>
          </cell>
          <cell r="C285" t="str">
            <v>基础研究项目（面向国家自然科学基金预研项目）</v>
          </cell>
          <cell r="D285" t="str">
            <v>地质灾害InSAR监测数据中的误差控制</v>
          </cell>
          <cell r="E285">
            <v>0</v>
          </cell>
          <cell r="F285" t="str">
            <v>张静</v>
          </cell>
          <cell r="G285" t="str">
            <v>地测学院</v>
          </cell>
          <cell r="H285">
            <v>0</v>
          </cell>
          <cell r="I285">
            <v>0</v>
          </cell>
          <cell r="J285" t="str">
            <v>已提交</v>
          </cell>
          <cell r="K285" t="str">
            <v>16-6</v>
          </cell>
          <cell r="L285" t="str">
            <v>已提交</v>
          </cell>
          <cell r="M285" t="str">
            <v>16-12</v>
          </cell>
          <cell r="N285" t="str">
            <v>未提交</v>
          </cell>
          <cell r="O285" t="str">
            <v>16-18</v>
          </cell>
        </row>
        <row r="286">
          <cell r="B286">
            <v>310826161024</v>
          </cell>
          <cell r="C286" t="str">
            <v>基础研究项目（面向国家自然科学基金预研项目）</v>
          </cell>
          <cell r="D286" t="str">
            <v>钦杭成矿带东段铜多金属矿床的成矿效率研究</v>
          </cell>
          <cell r="E286">
            <v>0</v>
          </cell>
          <cell r="F286" t="str">
            <v>赵博</v>
          </cell>
          <cell r="G286" t="str">
            <v>地测学院</v>
          </cell>
          <cell r="H286" t="str">
            <v>资助金额</v>
          </cell>
          <cell r="I286">
            <v>0</v>
          </cell>
          <cell r="J286" t="str">
            <v>已提交</v>
          </cell>
          <cell r="K286" t="str">
            <v>16-6</v>
          </cell>
          <cell r="L286" t="str">
            <v>未提交</v>
          </cell>
          <cell r="M286" t="str">
            <v>16-12</v>
          </cell>
          <cell r="N286" t="str">
            <v>未提交</v>
          </cell>
          <cell r="O286" t="str">
            <v>16-18</v>
          </cell>
        </row>
        <row r="287">
          <cell r="B287">
            <v>310826161025</v>
          </cell>
          <cell r="C287" t="str">
            <v>基础研究项目（面向国家自然科学基金预研项目）</v>
          </cell>
          <cell r="D287" t="str">
            <v>基于SCS水文模型的矿渣型泥石流汇流过程研究</v>
          </cell>
          <cell r="E287">
            <v>0</v>
          </cell>
          <cell r="F287" t="str">
            <v>朱兴华</v>
          </cell>
          <cell r="G287" t="str">
            <v>地测学院</v>
          </cell>
          <cell r="H287">
            <v>0</v>
          </cell>
          <cell r="I287">
            <v>0</v>
          </cell>
          <cell r="J287" t="str">
            <v>已提交</v>
          </cell>
          <cell r="K287" t="str">
            <v>16-6</v>
          </cell>
          <cell r="L287" t="str">
            <v>已提交</v>
          </cell>
          <cell r="M287" t="str">
            <v>16-12</v>
          </cell>
          <cell r="N287" t="str">
            <v>未提交</v>
          </cell>
          <cell r="O287" t="str">
            <v>16-18</v>
          </cell>
        </row>
        <row r="288">
          <cell r="B288">
            <v>310832161001</v>
          </cell>
          <cell r="C288" t="str">
            <v>基础研究项目（面向国家自然科学基金预研项目）</v>
          </cell>
          <cell r="D288" t="str">
            <v>基于多源异构数据融合的危险品运输车安全预警方法研究</v>
          </cell>
          <cell r="E288">
            <v>0</v>
          </cell>
          <cell r="F288" t="str">
            <v>白璘</v>
          </cell>
          <cell r="G288" t="str">
            <v>电控学院</v>
          </cell>
          <cell r="H288">
            <v>0</v>
          </cell>
          <cell r="I288">
            <v>0</v>
          </cell>
          <cell r="J288" t="str">
            <v>已提交</v>
          </cell>
          <cell r="K288" t="str">
            <v>16-6</v>
          </cell>
          <cell r="L288" t="str">
            <v>已提交</v>
          </cell>
          <cell r="M288" t="str">
            <v>16-12</v>
          </cell>
          <cell r="N288" t="str">
            <v>未提交</v>
          </cell>
          <cell r="O288" t="str">
            <v>16-18</v>
          </cell>
        </row>
        <row r="289">
          <cell r="B289">
            <v>310832161002</v>
          </cell>
          <cell r="C289" t="str">
            <v>基础研究项目（面向国家自然科学基金预研项目）</v>
          </cell>
          <cell r="D289" t="str">
            <v>GaN基MOS-HEMT器件辐照损伤机理与可靠性研究</v>
          </cell>
          <cell r="E289">
            <v>0</v>
          </cell>
          <cell r="F289" t="str">
            <v>谷文萍</v>
          </cell>
          <cell r="G289" t="str">
            <v>电控学院</v>
          </cell>
          <cell r="H289">
            <v>0</v>
          </cell>
          <cell r="I289">
            <v>0</v>
          </cell>
          <cell r="J289" t="str">
            <v>已提交</v>
          </cell>
          <cell r="K289" t="str">
            <v>16-6</v>
          </cell>
          <cell r="L289" t="str">
            <v>已提交</v>
          </cell>
          <cell r="M289" t="str">
            <v>16-12</v>
          </cell>
          <cell r="N289" t="str">
            <v>未提交</v>
          </cell>
          <cell r="O289" t="str">
            <v>16-18</v>
          </cell>
        </row>
        <row r="290">
          <cell r="B290">
            <v>310832161003</v>
          </cell>
          <cell r="C290" t="str">
            <v>基础研究项目（面向国家自然科学基金预研项目）</v>
          </cell>
          <cell r="D290" t="str">
            <v>基于空间信息技术的车辆超速实时监控系统研究</v>
          </cell>
          <cell r="E290">
            <v>0</v>
          </cell>
          <cell r="F290" t="str">
            <v>雷剑</v>
          </cell>
          <cell r="G290" t="str">
            <v>电控学院</v>
          </cell>
          <cell r="H290">
            <v>0</v>
          </cell>
          <cell r="I290">
            <v>0</v>
          </cell>
          <cell r="J290" t="str">
            <v>已提交</v>
          </cell>
          <cell r="K290" t="str">
            <v>16-6</v>
          </cell>
          <cell r="L290" t="str">
            <v>已提交</v>
          </cell>
          <cell r="M290" t="str">
            <v>16-12</v>
          </cell>
          <cell r="N290" t="str">
            <v>未提交</v>
          </cell>
          <cell r="O290" t="str">
            <v>16-18</v>
          </cell>
        </row>
        <row r="291">
          <cell r="B291">
            <v>310832161004</v>
          </cell>
          <cell r="C291" t="str">
            <v>基础研究项目（面向国家自然科学基金预研项目）</v>
          </cell>
          <cell r="D291" t="str">
            <v>基于陀螺仪伺服理论的惯导系统精度优化方法研究</v>
          </cell>
          <cell r="E291">
            <v>0</v>
          </cell>
          <cell r="F291" t="str">
            <v>李艳波</v>
          </cell>
          <cell r="G291" t="str">
            <v>电控学院</v>
          </cell>
          <cell r="H291">
            <v>0</v>
          </cell>
          <cell r="I291">
            <v>0</v>
          </cell>
          <cell r="J291" t="str">
            <v>已提交</v>
          </cell>
          <cell r="K291" t="str">
            <v>16-6</v>
          </cell>
          <cell r="L291" t="str">
            <v>已提交</v>
          </cell>
          <cell r="M291" t="str">
            <v>16-12</v>
          </cell>
          <cell r="N291" t="str">
            <v>未提交</v>
          </cell>
          <cell r="O291" t="str">
            <v>16-18</v>
          </cell>
        </row>
        <row r="292">
          <cell r="B292">
            <v>310832161005</v>
          </cell>
          <cell r="C292" t="str">
            <v>基础研究项目（面向国家自然科学基金预研项目）</v>
          </cell>
          <cell r="D292" t="str">
            <v>密集车联网中基于预测感知的多模干扰控制方法研究</v>
          </cell>
          <cell r="E292">
            <v>0</v>
          </cell>
          <cell r="F292" t="str">
            <v>孟芸</v>
          </cell>
          <cell r="G292" t="str">
            <v>电控学院</v>
          </cell>
          <cell r="H292">
            <v>0</v>
          </cell>
          <cell r="I292">
            <v>0</v>
          </cell>
          <cell r="J292" t="str">
            <v>已提交</v>
          </cell>
          <cell r="K292" t="str">
            <v>16-6</v>
          </cell>
          <cell r="L292" t="str">
            <v>已提交</v>
          </cell>
          <cell r="M292" t="str">
            <v>16-12</v>
          </cell>
          <cell r="N292" t="str">
            <v>未提交</v>
          </cell>
          <cell r="O292" t="str">
            <v>16-18</v>
          </cell>
        </row>
        <row r="293">
          <cell r="B293">
            <v>310832161006</v>
          </cell>
          <cell r="C293" t="str">
            <v>基础研究项目（面向国家自然科学基金预研项目）</v>
          </cell>
          <cell r="D293" t="str">
            <v>面向交通状态辨识与预测的高速公路大数据挖掘方法研究</v>
          </cell>
          <cell r="E293">
            <v>0</v>
          </cell>
          <cell r="F293" t="str">
            <v>钱超</v>
          </cell>
          <cell r="G293" t="str">
            <v>电控学院</v>
          </cell>
          <cell r="H293">
            <v>0</v>
          </cell>
          <cell r="I293">
            <v>0</v>
          </cell>
          <cell r="J293" t="str">
            <v>已提交</v>
          </cell>
          <cell r="K293" t="str">
            <v>16-6</v>
          </cell>
          <cell r="L293" t="str">
            <v>已提交</v>
          </cell>
          <cell r="M293" t="str">
            <v>16-12</v>
          </cell>
          <cell r="N293" t="str">
            <v>未提交</v>
          </cell>
          <cell r="O293" t="str">
            <v>16-18</v>
          </cell>
        </row>
        <row r="294">
          <cell r="B294">
            <v>310832161007</v>
          </cell>
          <cell r="C294" t="str">
            <v>基础研究项目（面向国家自然科学基金预研项目）</v>
          </cell>
          <cell r="D294" t="str">
            <v>基于空-时自适应压缩感知的无线传感网络数据获取机制研究</v>
          </cell>
          <cell r="E294">
            <v>0</v>
          </cell>
          <cell r="F294" t="str">
            <v>姚博彬</v>
          </cell>
          <cell r="G294" t="str">
            <v>电控学院</v>
          </cell>
          <cell r="H294">
            <v>0</v>
          </cell>
          <cell r="I294">
            <v>0</v>
          </cell>
          <cell r="J294" t="str">
            <v>已提交</v>
          </cell>
          <cell r="K294" t="str">
            <v>16-6</v>
          </cell>
          <cell r="L294" t="str">
            <v>已提交</v>
          </cell>
          <cell r="M294" t="str">
            <v>16-12</v>
          </cell>
          <cell r="N294" t="str">
            <v>未提交</v>
          </cell>
          <cell r="O294" t="str">
            <v>16-18</v>
          </cell>
        </row>
        <row r="295">
          <cell r="B295">
            <v>310832161008</v>
          </cell>
          <cell r="C295" t="str">
            <v>基础研究项目（面向国家自然科学基金预研项目）</v>
          </cell>
          <cell r="D295" t="str">
            <v>基于大字符集的文本模式识别研究</v>
          </cell>
          <cell r="E295">
            <v>0</v>
          </cell>
          <cell r="F295" t="str">
            <v>张懿璞</v>
          </cell>
          <cell r="G295" t="str">
            <v>电控学院</v>
          </cell>
          <cell r="H295">
            <v>0</v>
          </cell>
          <cell r="I295">
            <v>0</v>
          </cell>
          <cell r="J295" t="str">
            <v>已提交</v>
          </cell>
          <cell r="K295" t="str">
            <v>16-6</v>
          </cell>
          <cell r="L295" t="str">
            <v>已提交</v>
          </cell>
          <cell r="M295" t="str">
            <v>16-12</v>
          </cell>
          <cell r="N295" t="str">
            <v>未提交</v>
          </cell>
          <cell r="O295" t="str">
            <v>16-18</v>
          </cell>
        </row>
        <row r="296">
          <cell r="B296">
            <v>310832161009</v>
          </cell>
          <cell r="C296" t="str">
            <v>基础研究项目（面向国家自然科学基金预研项目）</v>
          </cell>
          <cell r="D296" t="str">
            <v>基于模分复用的多通道光电集成接收机芯片研究</v>
          </cell>
          <cell r="E296">
            <v>0</v>
          </cell>
          <cell r="F296" t="str">
            <v>张赞</v>
          </cell>
          <cell r="G296" t="str">
            <v>电控学院</v>
          </cell>
          <cell r="H296">
            <v>0</v>
          </cell>
          <cell r="I296">
            <v>0</v>
          </cell>
          <cell r="J296" t="str">
            <v>已提交</v>
          </cell>
          <cell r="K296" t="str">
            <v>16-6</v>
          </cell>
          <cell r="L296" t="str">
            <v>已提交</v>
          </cell>
          <cell r="M296" t="str">
            <v>16-12</v>
          </cell>
          <cell r="N296" t="str">
            <v>未提交</v>
          </cell>
          <cell r="O296" t="str">
            <v>16-18</v>
          </cell>
        </row>
        <row r="297">
          <cell r="B297">
            <v>310832161010</v>
          </cell>
          <cell r="C297" t="str">
            <v>基础研究项目（面向国家自然科学基金预研项目）</v>
          </cell>
          <cell r="D297" t="str">
            <v>基于智能优化算法的汽车非线性主动悬架控制研究</v>
          </cell>
          <cell r="E297">
            <v>0</v>
          </cell>
          <cell r="F297" t="str">
            <v>赵丹</v>
          </cell>
          <cell r="G297" t="str">
            <v>电控学院</v>
          </cell>
          <cell r="H297">
            <v>0</v>
          </cell>
          <cell r="I297">
            <v>0</v>
          </cell>
          <cell r="J297" t="str">
            <v>已提交</v>
          </cell>
          <cell r="K297" t="str">
            <v>16-6</v>
          </cell>
          <cell r="L297" t="str">
            <v>已提交</v>
          </cell>
          <cell r="M297" t="str">
            <v>16-12</v>
          </cell>
          <cell r="N297" t="str">
            <v>未提交</v>
          </cell>
          <cell r="O297" t="str">
            <v>16-18</v>
          </cell>
        </row>
        <row r="298">
          <cell r="B298">
            <v>310832161011</v>
          </cell>
          <cell r="C298" t="str">
            <v>基础研究项目（面向国家自然科学基金预研项目）</v>
          </cell>
          <cell r="D298" t="str">
            <v>深度学习（DL）及卷积神经元网络（CNN）在地质环境灾害特征识别中的应用研究</v>
          </cell>
          <cell r="E298">
            <v>0</v>
          </cell>
          <cell r="F298" t="str">
            <v>赵毅</v>
          </cell>
          <cell r="G298" t="str">
            <v>电控学院</v>
          </cell>
          <cell r="H298">
            <v>0</v>
          </cell>
          <cell r="I298">
            <v>0</v>
          </cell>
          <cell r="J298" t="str">
            <v>已提交</v>
          </cell>
          <cell r="K298" t="str">
            <v>16-6</v>
          </cell>
          <cell r="L298" t="str">
            <v>已提交</v>
          </cell>
          <cell r="M298" t="str">
            <v>16-12</v>
          </cell>
          <cell r="N298" t="str">
            <v>未提交</v>
          </cell>
          <cell r="O298" t="str">
            <v>16-18</v>
          </cell>
        </row>
        <row r="299">
          <cell r="B299">
            <v>310832161012</v>
          </cell>
          <cell r="C299" t="str">
            <v>基础研究项目（面向国家自然科学基金预研项目）</v>
          </cell>
          <cell r="D299" t="str">
            <v>基于信息一致性的无人机近距编队队形保持技术研究</v>
          </cell>
          <cell r="E299">
            <v>0</v>
          </cell>
          <cell r="F299" t="str">
            <v>朱旭</v>
          </cell>
          <cell r="G299" t="str">
            <v>电控学院</v>
          </cell>
          <cell r="H299">
            <v>0</v>
          </cell>
          <cell r="I299">
            <v>0</v>
          </cell>
          <cell r="J299" t="str">
            <v>已提交</v>
          </cell>
          <cell r="K299" t="str">
            <v>16-6</v>
          </cell>
          <cell r="L299" t="str">
            <v>已提交</v>
          </cell>
          <cell r="M299" t="str">
            <v>16-12</v>
          </cell>
          <cell r="N299" t="str">
            <v>未提交</v>
          </cell>
          <cell r="O299" t="str">
            <v>16-18</v>
          </cell>
        </row>
        <row r="300">
          <cell r="B300">
            <v>310823160101</v>
          </cell>
          <cell r="C300" t="str">
            <v>人文社科支持子计划——创新团队（平台）</v>
          </cell>
          <cell r="D300" t="str">
            <v>出行链视角的城际旅客综合运输服务研究</v>
          </cell>
          <cell r="E300">
            <v>0</v>
          </cell>
          <cell r="F300" t="str">
            <v>孙启鹏</v>
          </cell>
          <cell r="G300" t="str">
            <v>经管学院</v>
          </cell>
          <cell r="H300">
            <v>10</v>
          </cell>
          <cell r="I300">
            <v>0</v>
          </cell>
          <cell r="J300" t="str">
            <v>未提交</v>
          </cell>
          <cell r="K300" t="str">
            <v>16-19</v>
          </cell>
          <cell r="L300" t="str">
            <v>未提交</v>
          </cell>
          <cell r="M300" t="str">
            <v>16-20</v>
          </cell>
          <cell r="N300" t="str">
            <v>未提交</v>
          </cell>
          <cell r="O300" t="str">
            <v>16-22</v>
          </cell>
        </row>
        <row r="301">
          <cell r="B301">
            <v>310811160102</v>
          </cell>
          <cell r="C301" t="str">
            <v>人文社科支持子计划——创新团队（平台）</v>
          </cell>
          <cell r="D301" t="str">
            <v>陕西省属文化企业融合发展研究</v>
          </cell>
          <cell r="E301">
            <v>0</v>
          </cell>
          <cell r="F301" t="str">
            <v>常莉</v>
          </cell>
          <cell r="G301" t="str">
            <v>政治学院</v>
          </cell>
          <cell r="H301">
            <v>10</v>
          </cell>
          <cell r="I301">
            <v>0</v>
          </cell>
          <cell r="J301" t="str">
            <v>未提交</v>
          </cell>
          <cell r="K301" t="str">
            <v>16-19</v>
          </cell>
          <cell r="L301" t="str">
            <v>未提交</v>
          </cell>
          <cell r="M301" t="str">
            <v>16-20</v>
          </cell>
          <cell r="N301" t="str">
            <v>未提交</v>
          </cell>
          <cell r="O301" t="str">
            <v>16-22</v>
          </cell>
        </row>
        <row r="302">
          <cell r="B302">
            <v>310823160103</v>
          </cell>
          <cell r="C302" t="str">
            <v>人文社科支持子计划——创新团队（智库）</v>
          </cell>
          <cell r="D302" t="str">
            <v>交通-能源-环境模拟与政策体系构建</v>
          </cell>
          <cell r="E302">
            <v>0</v>
          </cell>
          <cell r="F302" t="str">
            <v>袁长伟</v>
          </cell>
          <cell r="G302" t="str">
            <v>经管学院</v>
          </cell>
          <cell r="H302">
            <v>10</v>
          </cell>
          <cell r="I302">
            <v>0</v>
          </cell>
          <cell r="J302" t="str">
            <v>未提交</v>
          </cell>
          <cell r="K302" t="str">
            <v>16-19</v>
          </cell>
          <cell r="L302" t="str">
            <v>未提交</v>
          </cell>
          <cell r="M302" t="str">
            <v>16-20</v>
          </cell>
          <cell r="N302" t="str">
            <v>未提交</v>
          </cell>
          <cell r="O302" t="str">
            <v>16-22</v>
          </cell>
        </row>
        <row r="303">
          <cell r="B303">
            <v>310811160104</v>
          </cell>
          <cell r="C303" t="str">
            <v>人文社科支持子计划——创新团队（智库）</v>
          </cell>
          <cell r="D303" t="str">
            <v>国际比较视野下的人文社科学者影响力及其成果评价质量研究</v>
          </cell>
          <cell r="E303">
            <v>0</v>
          </cell>
          <cell r="F303" t="str">
            <v>刘兰剑</v>
          </cell>
          <cell r="G303" t="str">
            <v>政治学院</v>
          </cell>
          <cell r="H303">
            <v>10</v>
          </cell>
          <cell r="I303">
            <v>0</v>
          </cell>
          <cell r="J303" t="str">
            <v>未提交</v>
          </cell>
          <cell r="K303" t="str">
            <v>16-19</v>
          </cell>
          <cell r="L303" t="str">
            <v>未提交</v>
          </cell>
          <cell r="M303" t="str">
            <v>16-20</v>
          </cell>
          <cell r="N303" t="str">
            <v>未提交</v>
          </cell>
          <cell r="O303" t="str">
            <v>16-22</v>
          </cell>
        </row>
        <row r="304">
          <cell r="B304">
            <v>310811160105</v>
          </cell>
          <cell r="C304" t="str">
            <v>人文社科支持子计划——创新团队（智库）</v>
          </cell>
          <cell r="D304" t="str">
            <v>文化改革发展与市场主体培育研究</v>
          </cell>
          <cell r="E304">
            <v>0</v>
          </cell>
          <cell r="F304" t="str">
            <v>金栋昌</v>
          </cell>
          <cell r="G304" t="str">
            <v>政治学院</v>
          </cell>
          <cell r="H304">
            <v>10</v>
          </cell>
          <cell r="I304">
            <v>0</v>
          </cell>
          <cell r="J304" t="str">
            <v>未提交</v>
          </cell>
          <cell r="K304" t="str">
            <v>16-19</v>
          </cell>
          <cell r="L304" t="str">
            <v>未提交</v>
          </cell>
          <cell r="M304" t="str">
            <v>16-20</v>
          </cell>
          <cell r="N304" t="str">
            <v>未提交</v>
          </cell>
          <cell r="O304" t="str">
            <v>16-22</v>
          </cell>
        </row>
        <row r="305">
          <cell r="B305">
            <v>310823160106</v>
          </cell>
          <cell r="C305" t="str">
            <v>人文社科支持子计划——创新团队（培育）</v>
          </cell>
          <cell r="D305" t="str">
            <v>中小企业信贷资产证券化研究</v>
          </cell>
          <cell r="E305">
            <v>0</v>
          </cell>
          <cell r="F305" t="str">
            <v>樊建强</v>
          </cell>
          <cell r="G305" t="str">
            <v>经管学院</v>
          </cell>
          <cell r="H305">
            <v>10</v>
          </cell>
          <cell r="I305">
            <v>0</v>
          </cell>
          <cell r="J305" t="str">
            <v>未提交</v>
          </cell>
          <cell r="K305" t="str">
            <v>16-19</v>
          </cell>
          <cell r="L305" t="str">
            <v>未提交</v>
          </cell>
          <cell r="M305" t="str">
            <v>16-20</v>
          </cell>
          <cell r="N305" t="str">
            <v>未提交</v>
          </cell>
          <cell r="O305" t="str">
            <v>16-22</v>
          </cell>
        </row>
        <row r="306">
          <cell r="B306">
            <v>310823160107</v>
          </cell>
          <cell r="C306" t="str">
            <v>人文社科支持子计划——创新团队（学科点）</v>
          </cell>
          <cell r="D306" t="str">
            <v>复杂动态网络环境下企业动态能力协同演化形成机理与作用路径研究</v>
          </cell>
          <cell r="E306">
            <v>0</v>
          </cell>
          <cell r="F306" t="str">
            <v>陈建校</v>
          </cell>
          <cell r="G306" t="str">
            <v>经管学院</v>
          </cell>
          <cell r="H306">
            <v>15</v>
          </cell>
          <cell r="I306">
            <v>0</v>
          </cell>
          <cell r="J306" t="str">
            <v>未提交</v>
          </cell>
          <cell r="K306" t="str">
            <v>16-19</v>
          </cell>
          <cell r="L306" t="str">
            <v>未提交</v>
          </cell>
          <cell r="M306" t="str">
            <v>16-20</v>
          </cell>
          <cell r="N306" t="str">
            <v>未提交</v>
          </cell>
          <cell r="O306" t="str">
            <v>16-22</v>
          </cell>
        </row>
        <row r="307">
          <cell r="B307">
            <v>310811160108</v>
          </cell>
          <cell r="C307" t="str">
            <v>人文社科支持子计划——创新团队（学科点）</v>
          </cell>
          <cell r="D307" t="str">
            <v>马克思主义中国化基本问题研究</v>
          </cell>
          <cell r="E307">
            <v>0</v>
          </cell>
          <cell r="F307" t="str">
            <v>陈怀平</v>
          </cell>
          <cell r="G307" t="str">
            <v>政治学院</v>
          </cell>
          <cell r="H307">
            <v>15</v>
          </cell>
          <cell r="I307">
            <v>0</v>
          </cell>
          <cell r="J307" t="str">
            <v>未提交</v>
          </cell>
          <cell r="K307" t="str">
            <v>16-19</v>
          </cell>
          <cell r="L307" t="str">
            <v>未提交</v>
          </cell>
          <cell r="M307" t="str">
            <v>16-20</v>
          </cell>
          <cell r="N307" t="str">
            <v>未提交</v>
          </cell>
          <cell r="O307" t="str">
            <v>16-22</v>
          </cell>
        </row>
        <row r="308">
          <cell r="B308">
            <v>310833160109</v>
          </cell>
          <cell r="C308" t="str">
            <v>人文社科支持子计划——创新团队（学科点）</v>
          </cell>
          <cell r="D308" t="str">
            <v>近四十年来的“反右”题材小说研究</v>
          </cell>
          <cell r="E308">
            <v>0</v>
          </cell>
          <cell r="F308" t="str">
            <v>张延国</v>
          </cell>
          <cell r="G308" t="str">
            <v>文传学院</v>
          </cell>
          <cell r="H308">
            <v>10</v>
          </cell>
          <cell r="I308">
            <v>0</v>
          </cell>
          <cell r="J308" t="str">
            <v>未提交</v>
          </cell>
          <cell r="K308" t="str">
            <v>16-19</v>
          </cell>
          <cell r="L308" t="str">
            <v>未提交</v>
          </cell>
          <cell r="M308" t="str">
            <v>16-20</v>
          </cell>
          <cell r="N308" t="str">
            <v>未提交</v>
          </cell>
          <cell r="O308" t="str">
            <v>16-22</v>
          </cell>
        </row>
        <row r="309">
          <cell r="B309">
            <v>310813160110</v>
          </cell>
          <cell r="C309" t="str">
            <v>人文社科支持子计划——创新团队（学科点）</v>
          </cell>
          <cell r="D309" t="str">
            <v>英语创新应用探索</v>
          </cell>
          <cell r="E309">
            <v>0</v>
          </cell>
          <cell r="F309" t="str">
            <v>雷红珍</v>
          </cell>
          <cell r="G309" t="str">
            <v>外语学院</v>
          </cell>
          <cell r="H309">
            <v>10</v>
          </cell>
          <cell r="I309">
            <v>0</v>
          </cell>
          <cell r="J309" t="str">
            <v>未提交</v>
          </cell>
          <cell r="K309" t="str">
            <v>16-19</v>
          </cell>
          <cell r="L309" t="str">
            <v>未提交</v>
          </cell>
          <cell r="M309" t="str">
            <v>16-20</v>
          </cell>
          <cell r="N309" t="str">
            <v>未提交</v>
          </cell>
          <cell r="O309" t="str">
            <v>16-22</v>
          </cell>
        </row>
        <row r="310">
          <cell r="B310">
            <v>310811160211</v>
          </cell>
          <cell r="C310" t="str">
            <v>人文社科支持子计划——重点项目</v>
          </cell>
          <cell r="D310" t="str">
            <v>西部地区环境治理与社会发展问题研究</v>
          </cell>
          <cell r="E310">
            <v>0</v>
          </cell>
          <cell r="F310" t="str">
            <v>桑业明</v>
          </cell>
          <cell r="G310" t="str">
            <v>政治学院</v>
          </cell>
          <cell r="H310">
            <v>5</v>
          </cell>
          <cell r="I310">
            <v>0</v>
          </cell>
          <cell r="J310" t="str">
            <v>未提交</v>
          </cell>
          <cell r="K310" t="str">
            <v>16-19</v>
          </cell>
          <cell r="L310" t="str">
            <v>未提交</v>
          </cell>
          <cell r="M310" t="str">
            <v>16-20</v>
          </cell>
          <cell r="N310" t="str">
            <v>未提交</v>
          </cell>
          <cell r="O310" t="str">
            <v>16-22</v>
          </cell>
        </row>
        <row r="311">
          <cell r="B311">
            <v>310833160212</v>
          </cell>
          <cell r="C311" t="str">
            <v>人文社科支持子计划——重点项目</v>
          </cell>
          <cell r="D311" t="str">
            <v>交通运输领域网络舆情风险监测与管理</v>
          </cell>
          <cell r="E311">
            <v>0</v>
          </cell>
          <cell r="F311" t="str">
            <v>张娜</v>
          </cell>
          <cell r="G311" t="str">
            <v>文传学院</v>
          </cell>
          <cell r="H311">
            <v>5</v>
          </cell>
          <cell r="I311">
            <v>0</v>
          </cell>
          <cell r="J311" t="str">
            <v>未提交</v>
          </cell>
          <cell r="K311" t="str">
            <v>16-19</v>
          </cell>
          <cell r="L311" t="str">
            <v>未提交</v>
          </cell>
          <cell r="M311" t="str">
            <v>16-20</v>
          </cell>
          <cell r="N311" t="str">
            <v>未提交</v>
          </cell>
          <cell r="O311" t="str">
            <v>16-22</v>
          </cell>
        </row>
        <row r="312">
          <cell r="B312">
            <v>310823160313</v>
          </cell>
          <cell r="C312" t="str">
            <v>人文社科支持子计划——青年项目</v>
          </cell>
          <cell r="D312" t="str">
            <v>基于成本-效率视角的区域公路网布局方法</v>
          </cell>
          <cell r="E312">
            <v>0</v>
          </cell>
          <cell r="F312" t="str">
            <v>陈波</v>
          </cell>
          <cell r="G312" t="str">
            <v>经管学院</v>
          </cell>
          <cell r="H312">
            <v>3</v>
          </cell>
          <cell r="I312">
            <v>0</v>
          </cell>
          <cell r="J312" t="str">
            <v>未提交</v>
          </cell>
          <cell r="K312" t="str">
            <v>16-19</v>
          </cell>
          <cell r="L312" t="str">
            <v>未提交</v>
          </cell>
          <cell r="M312" t="str">
            <v>16-20</v>
          </cell>
          <cell r="N312" t="str">
            <v>未提交</v>
          </cell>
          <cell r="O312" t="str">
            <v>16-22</v>
          </cell>
        </row>
        <row r="313">
          <cell r="B313">
            <v>310823160314</v>
          </cell>
          <cell r="C313" t="str">
            <v>人文社科支持子计划——青年项目</v>
          </cell>
          <cell r="D313" t="str">
            <v>高速公路路面损耗量化评估与养护决策研究</v>
          </cell>
          <cell r="E313">
            <v>0</v>
          </cell>
          <cell r="F313" t="str">
            <v>毛新华</v>
          </cell>
          <cell r="G313" t="str">
            <v>经管学院</v>
          </cell>
          <cell r="H313">
            <v>3</v>
          </cell>
          <cell r="I313">
            <v>0</v>
          </cell>
          <cell r="J313" t="str">
            <v>未提交</v>
          </cell>
          <cell r="K313" t="str">
            <v>16-19</v>
          </cell>
          <cell r="L313" t="str">
            <v>未提交</v>
          </cell>
          <cell r="M313" t="str">
            <v>16-20</v>
          </cell>
          <cell r="N313" t="str">
            <v>未提交</v>
          </cell>
          <cell r="O313" t="str">
            <v>16-22</v>
          </cell>
        </row>
        <row r="314">
          <cell r="B314">
            <v>310828160315</v>
          </cell>
          <cell r="C314" t="str">
            <v>人文社科支持子计划——青年项目</v>
          </cell>
          <cell r="D314" t="str">
            <v>基于战略导向的混合情境项目组合配置效能度量研究</v>
          </cell>
          <cell r="E314">
            <v>0</v>
          </cell>
          <cell r="F314" t="str">
            <v>白礼彪</v>
          </cell>
          <cell r="G314" t="str">
            <v>建工学院</v>
          </cell>
          <cell r="H314">
            <v>3</v>
          </cell>
          <cell r="I314">
            <v>0</v>
          </cell>
          <cell r="J314" t="str">
            <v>未提交</v>
          </cell>
          <cell r="K314" t="str">
            <v>16-19</v>
          </cell>
          <cell r="L314" t="str">
            <v>未提交</v>
          </cell>
          <cell r="M314" t="str">
            <v>16-20</v>
          </cell>
          <cell r="N314" t="str">
            <v>未提交</v>
          </cell>
          <cell r="O314" t="str">
            <v>16-22</v>
          </cell>
        </row>
        <row r="315">
          <cell r="B315">
            <v>310850160316</v>
          </cell>
          <cell r="C315" t="str">
            <v>人文社科支持子计划——青年项目</v>
          </cell>
          <cell r="D315" t="str">
            <v>抗战时期西南联大的人口普查资料整理研究</v>
          </cell>
          <cell r="E315">
            <v>0</v>
          </cell>
          <cell r="F315" t="str">
            <v>杨海挺</v>
          </cell>
          <cell r="G315" t="str">
            <v>杂志社</v>
          </cell>
          <cell r="H315">
            <v>3</v>
          </cell>
          <cell r="I315">
            <v>0</v>
          </cell>
          <cell r="J315" t="str">
            <v>未提交</v>
          </cell>
          <cell r="K315" t="str">
            <v>16-19</v>
          </cell>
          <cell r="L315" t="str">
            <v>未提交</v>
          </cell>
          <cell r="M315" t="str">
            <v>16-20</v>
          </cell>
          <cell r="N315" t="str">
            <v>未提交</v>
          </cell>
          <cell r="O315" t="str">
            <v>16-22</v>
          </cell>
        </row>
        <row r="316">
          <cell r="B316">
            <v>310850160317</v>
          </cell>
          <cell r="C316" t="str">
            <v>人文社科支持子计划——青年项目</v>
          </cell>
          <cell r="D316" t="str">
            <v>基于稀疏表示的高校图书馆读者行为分析</v>
          </cell>
          <cell r="E316">
            <v>0</v>
          </cell>
          <cell r="F316" t="str">
            <v>崔玲玲</v>
          </cell>
          <cell r="G316" t="str">
            <v>图书馆</v>
          </cell>
          <cell r="H316">
            <v>3</v>
          </cell>
          <cell r="I316">
            <v>0</v>
          </cell>
          <cell r="J316" t="str">
            <v>未提交</v>
          </cell>
          <cell r="K316" t="str">
            <v>16-19</v>
          </cell>
          <cell r="L316" t="str">
            <v>未提交</v>
          </cell>
          <cell r="M316" t="str">
            <v>16-20</v>
          </cell>
          <cell r="N316" t="str">
            <v>未提交</v>
          </cell>
          <cell r="O316" t="str">
            <v>16-22</v>
          </cell>
        </row>
        <row r="317">
          <cell r="B317">
            <v>310833160318</v>
          </cell>
          <cell r="C317" t="str">
            <v>人文社科支持子计划——青年项目</v>
          </cell>
          <cell r="D317" t="str">
            <v>陕西农村地区科普读物受众需求研究</v>
          </cell>
          <cell r="E317">
            <v>0</v>
          </cell>
          <cell r="F317" t="str">
            <v>杨靖</v>
          </cell>
          <cell r="G317" t="str">
            <v>文传学院</v>
          </cell>
          <cell r="H317">
            <v>3</v>
          </cell>
          <cell r="I317">
            <v>0</v>
          </cell>
          <cell r="J317" t="str">
            <v>未提交</v>
          </cell>
          <cell r="K317" t="str">
            <v>16-19</v>
          </cell>
          <cell r="L317" t="str">
            <v>未提交</v>
          </cell>
          <cell r="M317" t="str">
            <v>16-20</v>
          </cell>
          <cell r="N317" t="str">
            <v>未提交</v>
          </cell>
          <cell r="O317" t="str">
            <v>16-22</v>
          </cell>
        </row>
        <row r="318">
          <cell r="B318">
            <v>310833160319</v>
          </cell>
          <cell r="C318" t="str">
            <v>人文社科支持子计划——青年项目</v>
          </cell>
          <cell r="D318" t="str">
            <v>"斯坦尼体系"影响下的中美戏剧影视表演比较研究</v>
          </cell>
          <cell r="E318">
            <v>0</v>
          </cell>
          <cell r="F318" t="str">
            <v>黄文杰</v>
          </cell>
          <cell r="G318" t="str">
            <v>文传学院</v>
          </cell>
          <cell r="H318">
            <v>3</v>
          </cell>
          <cell r="I318">
            <v>0</v>
          </cell>
          <cell r="J318" t="str">
            <v>未提交</v>
          </cell>
          <cell r="K318" t="str">
            <v>16-19</v>
          </cell>
          <cell r="L318" t="str">
            <v>未提交</v>
          </cell>
          <cell r="M318" t="str">
            <v>16-20</v>
          </cell>
          <cell r="N318" t="str">
            <v>未提交</v>
          </cell>
          <cell r="O318" t="str">
            <v>16-22</v>
          </cell>
        </row>
        <row r="319">
          <cell r="B319">
            <v>310826160320</v>
          </cell>
          <cell r="C319" t="str">
            <v>人文社科支持子计划——青年项目</v>
          </cell>
          <cell r="D319" t="str">
            <v>基于社会网络分析法的网络谣言传播规律研究</v>
          </cell>
          <cell r="E319">
            <v>0</v>
          </cell>
          <cell r="F319" t="str">
            <v>朱倩</v>
          </cell>
          <cell r="G319" t="str">
            <v>地测学院</v>
          </cell>
          <cell r="H319">
            <v>3</v>
          </cell>
          <cell r="I319">
            <v>0</v>
          </cell>
          <cell r="J319" t="str">
            <v>未提交</v>
          </cell>
          <cell r="K319" t="str">
            <v>16-19</v>
          </cell>
          <cell r="L319" t="str">
            <v>未提交</v>
          </cell>
          <cell r="M319" t="str">
            <v>16-20</v>
          </cell>
          <cell r="N319" t="str">
            <v>未提交</v>
          </cell>
          <cell r="O319" t="str">
            <v>16-22</v>
          </cell>
        </row>
        <row r="320">
          <cell r="B320">
            <v>310850160321</v>
          </cell>
          <cell r="C320" t="str">
            <v>人文社科支持子计划——青年项目</v>
          </cell>
          <cell r="D320" t="str">
            <v>长安大学毕业生就业能力跟踪调查研究</v>
          </cell>
          <cell r="E320">
            <v>0</v>
          </cell>
          <cell r="F320" t="str">
            <v>马蕾</v>
          </cell>
          <cell r="G320" t="str">
            <v>学生就业处</v>
          </cell>
          <cell r="H320">
            <v>3</v>
          </cell>
          <cell r="I320">
            <v>0</v>
          </cell>
          <cell r="J320" t="str">
            <v>未提交</v>
          </cell>
          <cell r="K320" t="str">
            <v>16-19</v>
          </cell>
          <cell r="L320" t="str">
            <v>未提交</v>
          </cell>
          <cell r="M320" t="str">
            <v>16-20</v>
          </cell>
          <cell r="N320" t="str">
            <v>未提交</v>
          </cell>
          <cell r="O320" t="str">
            <v>16-22</v>
          </cell>
        </row>
        <row r="321">
          <cell r="B321">
            <v>310850160322</v>
          </cell>
          <cell r="C321" t="str">
            <v>人文社科支持子计划——青年项目</v>
          </cell>
          <cell r="D321" t="str">
            <v>数字出版环境下高校杂志社的应对策略研究</v>
          </cell>
          <cell r="E321">
            <v>0</v>
          </cell>
          <cell r="F321" t="str">
            <v>魏雅雯</v>
          </cell>
          <cell r="G321" t="str">
            <v>杂志社</v>
          </cell>
          <cell r="H321">
            <v>3</v>
          </cell>
          <cell r="I321">
            <v>0</v>
          </cell>
          <cell r="J321" t="str">
            <v>未提交</v>
          </cell>
          <cell r="K321" t="str">
            <v>16-19</v>
          </cell>
          <cell r="L321" t="str">
            <v>未提交</v>
          </cell>
          <cell r="M321" t="str">
            <v>16-20</v>
          </cell>
          <cell r="N321" t="str">
            <v>未提交</v>
          </cell>
          <cell r="O321" t="str">
            <v>16-22</v>
          </cell>
        </row>
        <row r="322">
          <cell r="B322">
            <v>310811160323</v>
          </cell>
          <cell r="C322" t="str">
            <v>人文社科支持子计划——青年项目</v>
          </cell>
          <cell r="D322" t="str">
            <v>关学精神特质与中国梦研究</v>
          </cell>
          <cell r="E322">
            <v>0</v>
          </cell>
          <cell r="F322" t="str">
            <v>高硕</v>
          </cell>
          <cell r="G322" t="str">
            <v>政治学院</v>
          </cell>
          <cell r="H322">
            <v>3</v>
          </cell>
          <cell r="I322">
            <v>0</v>
          </cell>
          <cell r="J322" t="str">
            <v>未提交</v>
          </cell>
          <cell r="K322" t="str">
            <v>16-19</v>
          </cell>
          <cell r="L322" t="str">
            <v>未提交</v>
          </cell>
          <cell r="M322" t="str">
            <v>16-20</v>
          </cell>
          <cell r="N322" t="str">
            <v>未提交</v>
          </cell>
          <cell r="O322" t="str">
            <v>16-22</v>
          </cell>
        </row>
        <row r="323">
          <cell r="B323">
            <v>310850160324</v>
          </cell>
          <cell r="C323" t="str">
            <v>人文社科支持子计划——青年项目</v>
          </cell>
          <cell r="D323" t="str">
            <v>人文社科绩效考核评价研究</v>
          </cell>
          <cell r="E323">
            <v>0</v>
          </cell>
          <cell r="F323" t="str">
            <v>徐伟</v>
          </cell>
          <cell r="G323" t="str">
            <v>社科处</v>
          </cell>
          <cell r="H323">
            <v>3</v>
          </cell>
          <cell r="I323">
            <v>0</v>
          </cell>
          <cell r="J323" t="str">
            <v>未提交</v>
          </cell>
          <cell r="K323" t="str">
            <v>16-19</v>
          </cell>
          <cell r="L323" t="str">
            <v>未提交</v>
          </cell>
          <cell r="M323" t="str">
            <v>16-20</v>
          </cell>
          <cell r="N323" t="str">
            <v>未提交</v>
          </cell>
          <cell r="O323" t="str">
            <v>16-22</v>
          </cell>
        </row>
        <row r="324">
          <cell r="B324">
            <v>310828160425</v>
          </cell>
          <cell r="C324" t="str">
            <v>人文社科支持子计划——一般项目</v>
          </cell>
          <cell r="D324" t="str">
            <v>丝绸之路经济带陕西段商贸中心体系构建与协同机制研究</v>
          </cell>
          <cell r="E324">
            <v>0</v>
          </cell>
          <cell r="F324" t="str">
            <v>余侃华</v>
          </cell>
          <cell r="G324" t="str">
            <v>建工学院</v>
          </cell>
          <cell r="H324">
            <v>1</v>
          </cell>
          <cell r="I324">
            <v>0</v>
          </cell>
          <cell r="J324" t="str">
            <v>未提交</v>
          </cell>
          <cell r="K324" t="str">
            <v>16-19</v>
          </cell>
          <cell r="L324" t="str">
            <v>未提交</v>
          </cell>
          <cell r="M324" t="str">
            <v>16-20</v>
          </cell>
          <cell r="N324" t="str">
            <v>未提交</v>
          </cell>
          <cell r="O324" t="str">
            <v>16-22</v>
          </cell>
        </row>
        <row r="325">
          <cell r="B325">
            <v>310823160426</v>
          </cell>
          <cell r="C325" t="str">
            <v>人文社科支持子计划——一般项目</v>
          </cell>
          <cell r="D325" t="str">
            <v>碳税视角下的巡游出租车合乘策略研究</v>
          </cell>
          <cell r="E325">
            <v>0</v>
          </cell>
          <cell r="F325" t="str">
            <v>李敏</v>
          </cell>
          <cell r="G325" t="str">
            <v>经管学院</v>
          </cell>
          <cell r="H325">
            <v>1</v>
          </cell>
          <cell r="I325">
            <v>0</v>
          </cell>
          <cell r="J325" t="str">
            <v>未提交</v>
          </cell>
          <cell r="K325" t="str">
            <v>16-19</v>
          </cell>
          <cell r="L325" t="str">
            <v>未提交</v>
          </cell>
          <cell r="M325" t="str">
            <v>16-20</v>
          </cell>
          <cell r="N325" t="str">
            <v>未提交</v>
          </cell>
          <cell r="O325" t="str">
            <v>16-22</v>
          </cell>
        </row>
        <row r="326">
          <cell r="B326">
            <v>310823160427</v>
          </cell>
          <cell r="C326" t="str">
            <v>人文社科支持子计划——一般项目</v>
          </cell>
          <cell r="D326" t="str">
            <v>政府及市场参与、环境信息披露与股权融资成本</v>
          </cell>
          <cell r="E326">
            <v>0</v>
          </cell>
          <cell r="F326" t="str">
            <v>杨红</v>
          </cell>
          <cell r="G326" t="str">
            <v>经管学院</v>
          </cell>
          <cell r="H326">
            <v>1</v>
          </cell>
          <cell r="I326">
            <v>0</v>
          </cell>
          <cell r="J326" t="str">
            <v>未提交</v>
          </cell>
          <cell r="K326" t="str">
            <v>16-19</v>
          </cell>
          <cell r="L326" t="str">
            <v>未提交</v>
          </cell>
          <cell r="M326" t="str">
            <v>16-20</v>
          </cell>
          <cell r="N326" t="str">
            <v>未提交</v>
          </cell>
          <cell r="O326" t="str">
            <v>16-22</v>
          </cell>
        </row>
        <row r="327">
          <cell r="B327">
            <v>310823160428</v>
          </cell>
          <cell r="C327" t="str">
            <v>人文社科支持子计划——一般项目</v>
          </cell>
          <cell r="D327" t="str">
            <v>企业家社会资本与创业绩效内在机理关系研究</v>
          </cell>
          <cell r="E327">
            <v>0</v>
          </cell>
          <cell r="F327" t="str">
            <v>房路生</v>
          </cell>
          <cell r="G327" t="str">
            <v>经管学院</v>
          </cell>
          <cell r="H327">
            <v>1</v>
          </cell>
          <cell r="I327">
            <v>0</v>
          </cell>
          <cell r="J327" t="str">
            <v>未提交</v>
          </cell>
          <cell r="K327" t="str">
            <v>16-19</v>
          </cell>
          <cell r="L327" t="str">
            <v>未提交</v>
          </cell>
          <cell r="M327" t="str">
            <v>16-20</v>
          </cell>
          <cell r="N327" t="str">
            <v>未提交</v>
          </cell>
          <cell r="O327" t="str">
            <v>16-22</v>
          </cell>
        </row>
        <row r="328">
          <cell r="B328">
            <v>310823160429</v>
          </cell>
          <cell r="C328" t="str">
            <v>人文社科支持子计划——一般项目</v>
          </cell>
          <cell r="D328" t="str">
            <v>“新常态”下道路货运与国民经济发展适应性研究</v>
          </cell>
          <cell r="E328">
            <v>0</v>
          </cell>
          <cell r="F328" t="str">
            <v>孙铭</v>
          </cell>
          <cell r="G328" t="str">
            <v>经管学院</v>
          </cell>
          <cell r="H328">
            <v>1</v>
          </cell>
          <cell r="I328">
            <v>0</v>
          </cell>
          <cell r="J328" t="str">
            <v>未提交</v>
          </cell>
          <cell r="K328" t="str">
            <v>16-19</v>
          </cell>
          <cell r="L328" t="str">
            <v>未提交</v>
          </cell>
          <cell r="M328" t="str">
            <v>16-20</v>
          </cell>
          <cell r="N328" t="str">
            <v>未提交</v>
          </cell>
          <cell r="O328" t="str">
            <v>16-22</v>
          </cell>
        </row>
        <row r="329">
          <cell r="B329">
            <v>310823160430</v>
          </cell>
          <cell r="C329" t="str">
            <v>人文社科支持子计划——一般项目</v>
          </cell>
          <cell r="D329" t="str">
            <v>基于期权特征的分级基金投资风险控制行为选择研究</v>
          </cell>
          <cell r="E329">
            <v>0</v>
          </cell>
          <cell r="F329" t="str">
            <v>晏文隽</v>
          </cell>
          <cell r="G329" t="str">
            <v>经管学院</v>
          </cell>
          <cell r="H329">
            <v>1</v>
          </cell>
          <cell r="I329">
            <v>0</v>
          </cell>
          <cell r="J329" t="str">
            <v>未提交</v>
          </cell>
          <cell r="K329" t="str">
            <v>16-19</v>
          </cell>
          <cell r="L329" t="str">
            <v>未提交</v>
          </cell>
          <cell r="M329" t="str">
            <v>16-20</v>
          </cell>
          <cell r="N329" t="str">
            <v>未提交</v>
          </cell>
          <cell r="O329" t="str">
            <v>16-22</v>
          </cell>
        </row>
        <row r="330">
          <cell r="B330">
            <v>310813160431</v>
          </cell>
          <cell r="C330" t="str">
            <v>人文社科支持子计划——一般项目</v>
          </cell>
          <cell r="D330" t="str">
            <v>大学生英语朗诵停顿分析及课堂矫正研究</v>
          </cell>
          <cell r="E330">
            <v>0</v>
          </cell>
          <cell r="F330" t="str">
            <v>杨美君</v>
          </cell>
          <cell r="G330" t="str">
            <v>外语学院</v>
          </cell>
          <cell r="H330">
            <v>1</v>
          </cell>
          <cell r="I330">
            <v>0</v>
          </cell>
          <cell r="J330" t="str">
            <v>未提交</v>
          </cell>
          <cell r="K330" t="str">
            <v>16-19</v>
          </cell>
          <cell r="L330" t="str">
            <v>未提交</v>
          </cell>
          <cell r="M330" t="str">
            <v>16-20</v>
          </cell>
          <cell r="N330" t="str">
            <v>未提交</v>
          </cell>
          <cell r="O330" t="str">
            <v>16-22</v>
          </cell>
        </row>
        <row r="331">
          <cell r="B331">
            <v>310813160432</v>
          </cell>
          <cell r="C331" t="str">
            <v>人文社科支持子计划——一般项目</v>
          </cell>
          <cell r="D331" t="str">
            <v>视译及其在口译教学中的定位研究</v>
          </cell>
          <cell r="E331">
            <v>0</v>
          </cell>
          <cell r="F331" t="str">
            <v>田庄园</v>
          </cell>
          <cell r="G331" t="str">
            <v>外语学院</v>
          </cell>
          <cell r="H331">
            <v>1</v>
          </cell>
          <cell r="I331">
            <v>0</v>
          </cell>
          <cell r="J331" t="str">
            <v>未提交</v>
          </cell>
          <cell r="K331" t="str">
            <v>16-19</v>
          </cell>
          <cell r="L331" t="str">
            <v>未提交</v>
          </cell>
          <cell r="M331" t="str">
            <v>16-20</v>
          </cell>
          <cell r="N331" t="str">
            <v>未提交</v>
          </cell>
          <cell r="O331" t="str">
            <v>16-22</v>
          </cell>
        </row>
        <row r="332">
          <cell r="B332">
            <v>310833160433</v>
          </cell>
          <cell r="C332" t="str">
            <v>人文社科支持子计划——一般项目</v>
          </cell>
          <cell r="D332" t="str">
            <v>西安地面频道方言电视节目的现状与发展</v>
          </cell>
          <cell r="E332">
            <v>0</v>
          </cell>
          <cell r="F332" t="str">
            <v>侯婧</v>
          </cell>
          <cell r="G332" t="str">
            <v>文传学院</v>
          </cell>
          <cell r="H332">
            <v>1</v>
          </cell>
          <cell r="I332">
            <v>0</v>
          </cell>
          <cell r="J332" t="str">
            <v>未提交</v>
          </cell>
          <cell r="K332" t="str">
            <v>16-19</v>
          </cell>
          <cell r="L332" t="str">
            <v>未提交</v>
          </cell>
          <cell r="M332" t="str">
            <v>16-20</v>
          </cell>
          <cell r="N332" t="str">
            <v>未提交</v>
          </cell>
          <cell r="O332" t="str">
            <v>16-22</v>
          </cell>
        </row>
        <row r="333">
          <cell r="B333">
            <v>310833160434</v>
          </cell>
          <cell r="C333" t="str">
            <v>人文社科支持子计划——一般项目</v>
          </cell>
          <cell r="D333" t="str">
            <v>《五音集字》及其音系研究</v>
          </cell>
          <cell r="E333">
            <v>0</v>
          </cell>
          <cell r="F333" t="str">
            <v>钟耀萍</v>
          </cell>
          <cell r="G333" t="str">
            <v>文传学院</v>
          </cell>
          <cell r="H333">
            <v>1</v>
          </cell>
          <cell r="I333">
            <v>0</v>
          </cell>
          <cell r="J333" t="str">
            <v>未提交</v>
          </cell>
          <cell r="K333" t="str">
            <v>16-19</v>
          </cell>
          <cell r="L333" t="str">
            <v>未提交</v>
          </cell>
          <cell r="M333" t="str">
            <v>16-20</v>
          </cell>
          <cell r="N333" t="str">
            <v>未提交</v>
          </cell>
          <cell r="O333" t="str">
            <v>16-22</v>
          </cell>
        </row>
        <row r="334">
          <cell r="B334">
            <v>310833160435</v>
          </cell>
          <cell r="C334" t="str">
            <v>人文社科支持子计划——一般项目</v>
          </cell>
          <cell r="D334" t="str">
            <v>移动互联时代突发公共事件舆情控制研究</v>
          </cell>
          <cell r="E334">
            <v>0</v>
          </cell>
          <cell r="F334" t="str">
            <v>梅楠</v>
          </cell>
          <cell r="G334" t="str">
            <v>文传学院</v>
          </cell>
          <cell r="H334">
            <v>1</v>
          </cell>
          <cell r="I334">
            <v>0</v>
          </cell>
          <cell r="J334" t="str">
            <v>未提交</v>
          </cell>
          <cell r="K334" t="str">
            <v>16-19</v>
          </cell>
          <cell r="L334" t="str">
            <v>未提交</v>
          </cell>
          <cell r="M334" t="str">
            <v>16-20</v>
          </cell>
          <cell r="N334" t="str">
            <v>未提交</v>
          </cell>
          <cell r="O334" t="str">
            <v>16-22</v>
          </cell>
        </row>
        <row r="335">
          <cell r="B335">
            <v>310811160436</v>
          </cell>
          <cell r="C335" t="str">
            <v>人文社科支持子计划——一般项目</v>
          </cell>
          <cell r="D335" t="str">
            <v>最严格水资源管理制度下我国水权交易流转制度的相关问题研究</v>
          </cell>
          <cell r="E335">
            <v>0</v>
          </cell>
          <cell r="F335" t="str">
            <v>白荣君</v>
          </cell>
          <cell r="G335" t="str">
            <v>政治学院</v>
          </cell>
          <cell r="H335">
            <v>1</v>
          </cell>
          <cell r="I335">
            <v>0</v>
          </cell>
          <cell r="J335" t="str">
            <v>未提交</v>
          </cell>
          <cell r="K335" t="str">
            <v>16-19</v>
          </cell>
          <cell r="L335" t="str">
            <v>未提交</v>
          </cell>
          <cell r="M335" t="str">
            <v>16-20</v>
          </cell>
          <cell r="N335" t="str">
            <v>未提交</v>
          </cell>
          <cell r="O335" t="str">
            <v>16-22</v>
          </cell>
        </row>
        <row r="336">
          <cell r="B336">
            <v>310811160537</v>
          </cell>
          <cell r="C336" t="str">
            <v>人文社科支持子计划——后期资助项目</v>
          </cell>
          <cell r="D336" t="str">
            <v>中国养老保险制度政府财政责任：差异及改革</v>
          </cell>
          <cell r="E336">
            <v>0</v>
          </cell>
          <cell r="F336" t="str">
            <v>杨斌</v>
          </cell>
          <cell r="G336" t="str">
            <v>政治学院</v>
          </cell>
          <cell r="H336">
            <v>5</v>
          </cell>
          <cell r="I336">
            <v>0</v>
          </cell>
          <cell r="J336" t="str">
            <v>未提交</v>
          </cell>
          <cell r="K336" t="str">
            <v>16-19</v>
          </cell>
          <cell r="L336" t="str">
            <v>未提交</v>
          </cell>
          <cell r="M336" t="str">
            <v>16-20</v>
          </cell>
          <cell r="N336" t="str">
            <v>未提交</v>
          </cell>
          <cell r="O336" t="str">
            <v>16-22</v>
          </cell>
        </row>
        <row r="337">
          <cell r="B337">
            <v>310811160538</v>
          </cell>
          <cell r="C337" t="str">
            <v>人文社科支持子计划——后期资助项目</v>
          </cell>
          <cell r="D337" t="str">
            <v>党意与民意：北平市参议会研究（1929-1948）</v>
          </cell>
          <cell r="E337">
            <v>0</v>
          </cell>
          <cell r="F337" t="str">
            <v>肖守贸</v>
          </cell>
          <cell r="G337" t="str">
            <v>政治学院</v>
          </cell>
          <cell r="H337">
            <v>5</v>
          </cell>
          <cell r="I337">
            <v>0</v>
          </cell>
          <cell r="J337" t="str">
            <v>未提交</v>
          </cell>
          <cell r="K337" t="str">
            <v>16-19</v>
          </cell>
          <cell r="L337" t="str">
            <v>未提交</v>
          </cell>
          <cell r="M337" t="str">
            <v>16-20</v>
          </cell>
          <cell r="N337" t="str">
            <v>未提交</v>
          </cell>
          <cell r="O337" t="str">
            <v>16-22</v>
          </cell>
        </row>
        <row r="338">
          <cell r="B338">
            <v>310813160639</v>
          </cell>
          <cell r="C338" t="str">
            <v>人文社科支持子计划——激励性资助项目A</v>
          </cell>
          <cell r="D338" t="str">
            <v>美国对外心理战解密文件译介</v>
          </cell>
          <cell r="E338">
            <v>0</v>
          </cell>
          <cell r="F338" t="str">
            <v>张秀见</v>
          </cell>
          <cell r="G338" t="str">
            <v>外语学院</v>
          </cell>
          <cell r="H338">
            <v>10</v>
          </cell>
          <cell r="I338">
            <v>0</v>
          </cell>
          <cell r="J338" t="str">
            <v>未提交</v>
          </cell>
          <cell r="K338" t="str">
            <v>16-19</v>
          </cell>
          <cell r="L338" t="str">
            <v>未提交</v>
          </cell>
          <cell r="M338" t="str">
            <v>16-20</v>
          </cell>
          <cell r="N338" t="str">
            <v>未提交</v>
          </cell>
          <cell r="O338" t="str">
            <v>16-22</v>
          </cell>
        </row>
        <row r="339">
          <cell r="B339">
            <v>310833160640</v>
          </cell>
          <cell r="C339" t="str">
            <v>人文社科支持子计划——激励性资助项目A</v>
          </cell>
          <cell r="D339" t="str">
            <v>美国牧歌发展的历史钩沉与文本研究</v>
          </cell>
          <cell r="E339">
            <v>0</v>
          </cell>
          <cell r="F339" t="str">
            <v>汪翠萍</v>
          </cell>
          <cell r="G339" t="str">
            <v>文传学院</v>
          </cell>
          <cell r="H339">
            <v>10</v>
          </cell>
          <cell r="I339">
            <v>0</v>
          </cell>
          <cell r="J339" t="str">
            <v>未提交</v>
          </cell>
          <cell r="K339" t="str">
            <v>16-19</v>
          </cell>
          <cell r="L339" t="str">
            <v>未提交</v>
          </cell>
          <cell r="M339" t="str">
            <v>16-20</v>
          </cell>
          <cell r="N339" t="str">
            <v>未提交</v>
          </cell>
          <cell r="O339" t="str">
            <v>16-22</v>
          </cell>
        </row>
        <row r="340">
          <cell r="B340">
            <v>310811160641</v>
          </cell>
          <cell r="C340" t="str">
            <v>人文社科支持子计划——激励性资助项目A</v>
          </cell>
          <cell r="D340" t="str">
            <v>中国出生性别比偏高问题的后果及治理对策研究</v>
          </cell>
          <cell r="E340">
            <v>0</v>
          </cell>
          <cell r="F340" t="str">
            <v>尚子娟</v>
          </cell>
          <cell r="G340" t="str">
            <v>政治学院</v>
          </cell>
          <cell r="H340">
            <v>10</v>
          </cell>
          <cell r="I340">
            <v>0</v>
          </cell>
          <cell r="J340" t="str">
            <v>未提交</v>
          </cell>
          <cell r="K340" t="str">
            <v>16-19</v>
          </cell>
          <cell r="L340" t="str">
            <v>未提交</v>
          </cell>
          <cell r="M340" t="str">
            <v>16-20</v>
          </cell>
          <cell r="N340" t="str">
            <v>未提交</v>
          </cell>
          <cell r="O340" t="str">
            <v>16-23</v>
          </cell>
        </row>
        <row r="341">
          <cell r="B341">
            <v>310811160642</v>
          </cell>
          <cell r="C341" t="str">
            <v>人文社科支持子计划——激励性资助项目A</v>
          </cell>
          <cell r="D341" t="str">
            <v>新媒体环境下高校思想政治教育话语权研究</v>
          </cell>
          <cell r="E341">
            <v>0</v>
          </cell>
          <cell r="F341" t="str">
            <v>黄蜺</v>
          </cell>
          <cell r="G341" t="str">
            <v>政治学院</v>
          </cell>
          <cell r="H341">
            <v>10</v>
          </cell>
          <cell r="I341">
            <v>0</v>
          </cell>
          <cell r="J341" t="str">
            <v>未提交</v>
          </cell>
          <cell r="K341" t="str">
            <v>16-19</v>
          </cell>
          <cell r="L341" t="str">
            <v>未提交</v>
          </cell>
          <cell r="M341" t="str">
            <v>16-20</v>
          </cell>
          <cell r="N341" t="str">
            <v>未提交</v>
          </cell>
          <cell r="O341" t="str">
            <v>16-23</v>
          </cell>
        </row>
        <row r="342">
          <cell r="B342">
            <v>310811160643</v>
          </cell>
          <cell r="C342" t="str">
            <v>人文社科支持子计划——激励性资助项目A</v>
          </cell>
          <cell r="D342" t="str">
            <v>主体性视阈下中国协商民主实践机制研究</v>
          </cell>
          <cell r="E342">
            <v>0</v>
          </cell>
          <cell r="F342" t="str">
            <v>陈怀平</v>
          </cell>
          <cell r="G342" t="str">
            <v>政治学院</v>
          </cell>
          <cell r="H342">
            <v>10</v>
          </cell>
          <cell r="I342">
            <v>0</v>
          </cell>
          <cell r="J342" t="str">
            <v>未提交</v>
          </cell>
          <cell r="K342" t="str">
            <v>16-19</v>
          </cell>
          <cell r="L342" t="str">
            <v>未提交</v>
          </cell>
          <cell r="M342" t="str">
            <v>16-20</v>
          </cell>
          <cell r="N342" t="str">
            <v>未提交</v>
          </cell>
          <cell r="O342" t="str">
            <v>16-23</v>
          </cell>
        </row>
        <row r="343">
          <cell r="B343">
            <v>310823160644</v>
          </cell>
          <cell r="C343" t="str">
            <v>人文社科支持子计划——激励性资助项目B</v>
          </cell>
          <cell r="D343" t="str">
            <v>PPP模式在城市交通基础设施建设中的应用</v>
          </cell>
          <cell r="E343">
            <v>0</v>
          </cell>
          <cell r="F343" t="str">
            <v>苏蕊芯</v>
          </cell>
          <cell r="G343" t="str">
            <v>经管学院</v>
          </cell>
          <cell r="H343">
            <v>5</v>
          </cell>
          <cell r="I343">
            <v>0</v>
          </cell>
          <cell r="J343" t="str">
            <v>未提交</v>
          </cell>
          <cell r="K343" t="str">
            <v>16-19</v>
          </cell>
          <cell r="L343" t="str">
            <v>未提交</v>
          </cell>
          <cell r="M343" t="str">
            <v>16-20</v>
          </cell>
          <cell r="N343" t="str">
            <v>未提交</v>
          </cell>
          <cell r="O343" t="str">
            <v>16-23</v>
          </cell>
        </row>
        <row r="344">
          <cell r="B344">
            <v>310823160645</v>
          </cell>
          <cell r="C344" t="str">
            <v>人文社科支持子计划——激励性资助项目B</v>
          </cell>
          <cell r="D344" t="str">
            <v>低碳视角下多式联运网络设计与优化</v>
          </cell>
          <cell r="E344">
            <v>0</v>
          </cell>
          <cell r="F344" t="str">
            <v>刘丹</v>
          </cell>
          <cell r="G344" t="str">
            <v>经管学院</v>
          </cell>
          <cell r="H344">
            <v>5</v>
          </cell>
          <cell r="I344">
            <v>0</v>
          </cell>
          <cell r="J344" t="str">
            <v>未提交</v>
          </cell>
          <cell r="K344" t="str">
            <v>16-19</v>
          </cell>
          <cell r="L344" t="str">
            <v>未提交</v>
          </cell>
          <cell r="M344" t="str">
            <v>16-20</v>
          </cell>
          <cell r="N344" t="str">
            <v>未提交</v>
          </cell>
          <cell r="O344" t="str">
            <v>16-23</v>
          </cell>
        </row>
        <row r="345">
          <cell r="B345">
            <v>310823160646</v>
          </cell>
          <cell r="C345" t="str">
            <v>人文社科支持子计划——激励性资助项目C</v>
          </cell>
          <cell r="D345" t="str">
            <v>高速公路经营企业绩效评价与实证分析</v>
          </cell>
          <cell r="E345">
            <v>0</v>
          </cell>
          <cell r="F345" t="str">
            <v>马飞</v>
          </cell>
          <cell r="G345" t="str">
            <v>经管学院</v>
          </cell>
          <cell r="H345">
            <v>1</v>
          </cell>
          <cell r="I345">
            <v>0</v>
          </cell>
          <cell r="J345" t="str">
            <v>未提交</v>
          </cell>
          <cell r="K345" t="str">
            <v>16-19</v>
          </cell>
          <cell r="L345" t="str">
            <v>未提交</v>
          </cell>
          <cell r="M345" t="str">
            <v>16-20</v>
          </cell>
          <cell r="N345" t="str">
            <v>未提交</v>
          </cell>
          <cell r="O345" t="str">
            <v>16-23</v>
          </cell>
        </row>
        <row r="346">
          <cell r="B346">
            <v>310828160647</v>
          </cell>
          <cell r="C346" t="str">
            <v>人文社科支持子计划——激励性资助项目B</v>
          </cell>
          <cell r="D346" t="str">
            <v>西北地区砖木古建筑群（落）灾害脆弱性评价研究——以陕西地区为例</v>
          </cell>
          <cell r="E346">
            <v>0</v>
          </cell>
          <cell r="F346" t="str">
            <v>袁春燕</v>
          </cell>
          <cell r="G346" t="str">
            <v>建工学院</v>
          </cell>
          <cell r="H346">
            <v>5</v>
          </cell>
          <cell r="I346">
            <v>0</v>
          </cell>
          <cell r="J346" t="str">
            <v>未提交</v>
          </cell>
          <cell r="K346" t="str">
            <v>16-19</v>
          </cell>
          <cell r="L346" t="str">
            <v>未提交</v>
          </cell>
          <cell r="M346" t="str">
            <v>16-20</v>
          </cell>
          <cell r="N346" t="str">
            <v>未提交</v>
          </cell>
          <cell r="O346" t="str">
            <v>16-23</v>
          </cell>
        </row>
        <row r="347">
          <cell r="B347">
            <v>310828160648</v>
          </cell>
          <cell r="C347" t="str">
            <v>人文社科支持子计划——激励性资助项目B</v>
          </cell>
          <cell r="D347" t="str">
            <v>建筑业低碳化发展机制研究</v>
          </cell>
          <cell r="E347">
            <v>0</v>
          </cell>
          <cell r="F347" t="str">
            <v>杜强</v>
          </cell>
          <cell r="G347" t="str">
            <v>建工学院</v>
          </cell>
          <cell r="H347">
            <v>5</v>
          </cell>
          <cell r="I347">
            <v>0</v>
          </cell>
          <cell r="J347" t="str">
            <v>未提交</v>
          </cell>
          <cell r="K347" t="str">
            <v>16-19</v>
          </cell>
          <cell r="L347" t="str">
            <v>未提交</v>
          </cell>
          <cell r="M347" t="str">
            <v>16-20</v>
          </cell>
          <cell r="N347" t="str">
            <v>未提交</v>
          </cell>
          <cell r="O347" t="str">
            <v>16-23</v>
          </cell>
        </row>
        <row r="348">
          <cell r="B348">
            <v>310833160649</v>
          </cell>
          <cell r="C348" t="str">
            <v>人文社科支持子计划——激励性资助项目B</v>
          </cell>
          <cell r="D348" t="str">
            <v>媒介融合度评价中指标体系构建研究</v>
          </cell>
          <cell r="E348">
            <v>0</v>
          </cell>
          <cell r="F348" t="str">
            <v>苏书杰</v>
          </cell>
          <cell r="G348" t="str">
            <v>文传学院</v>
          </cell>
          <cell r="H348">
            <v>5</v>
          </cell>
          <cell r="I348">
            <v>0</v>
          </cell>
          <cell r="J348" t="str">
            <v>未提交</v>
          </cell>
          <cell r="K348" t="str">
            <v>16-19</v>
          </cell>
          <cell r="L348" t="str">
            <v>未提交</v>
          </cell>
          <cell r="M348" t="str">
            <v>16-20</v>
          </cell>
          <cell r="N348" t="str">
            <v>未提交</v>
          </cell>
          <cell r="O348" t="str">
            <v>16-23</v>
          </cell>
        </row>
        <row r="349">
          <cell r="B349">
            <v>310833160650</v>
          </cell>
          <cell r="C349" t="str">
            <v>人文社科支持子计划——激励性资助项目B</v>
          </cell>
          <cell r="D349" t="str">
            <v>媒介依赖框架下的风险传播研究</v>
          </cell>
          <cell r="E349">
            <v>0</v>
          </cell>
          <cell r="F349" t="str">
            <v>朱田凤</v>
          </cell>
          <cell r="G349" t="str">
            <v>文传学院</v>
          </cell>
          <cell r="H349">
            <v>5</v>
          </cell>
          <cell r="I349">
            <v>0</v>
          </cell>
          <cell r="J349" t="str">
            <v>未提交</v>
          </cell>
          <cell r="K349" t="str">
            <v>16-19</v>
          </cell>
          <cell r="L349" t="str">
            <v>未提交</v>
          </cell>
          <cell r="M349" t="str">
            <v>16-20</v>
          </cell>
          <cell r="N349" t="str">
            <v>未提交</v>
          </cell>
          <cell r="O349" t="str">
            <v>16-23</v>
          </cell>
        </row>
        <row r="350">
          <cell r="B350">
            <v>310833160651</v>
          </cell>
          <cell r="C350" t="str">
            <v>人文社科支持子计划——激励性资助项目B</v>
          </cell>
          <cell r="D350" t="str">
            <v>陕北窑居生态下的装饰绘画艺术研究</v>
          </cell>
          <cell r="E350">
            <v>0</v>
          </cell>
          <cell r="F350" t="str">
            <v>高晓黎</v>
          </cell>
          <cell r="G350" t="str">
            <v>文传学院</v>
          </cell>
          <cell r="H350">
            <v>5</v>
          </cell>
          <cell r="I350">
            <v>0</v>
          </cell>
          <cell r="J350" t="str">
            <v>未提交</v>
          </cell>
          <cell r="K350" t="str">
            <v>16-19</v>
          </cell>
          <cell r="L350" t="str">
            <v>未提交</v>
          </cell>
          <cell r="M350" t="str">
            <v>16-20</v>
          </cell>
          <cell r="N350" t="str">
            <v>未提交</v>
          </cell>
          <cell r="O350" t="str">
            <v>16-23</v>
          </cell>
        </row>
        <row r="351">
          <cell r="B351">
            <v>310811160652</v>
          </cell>
          <cell r="C351" t="str">
            <v>人文社科支持子计划——激励性资助项目B</v>
          </cell>
          <cell r="D351" t="str">
            <v>大学生参与式思想政治教育机制研究</v>
          </cell>
          <cell r="E351">
            <v>0</v>
          </cell>
          <cell r="F351" t="str">
            <v>赵剑鹏</v>
          </cell>
          <cell r="G351" t="str">
            <v>政治学院</v>
          </cell>
          <cell r="H351">
            <v>1</v>
          </cell>
          <cell r="I351">
            <v>0</v>
          </cell>
          <cell r="J351" t="str">
            <v>未提交</v>
          </cell>
          <cell r="K351" t="str">
            <v>16-19</v>
          </cell>
          <cell r="L351" t="str">
            <v>未提交</v>
          </cell>
          <cell r="M351" t="str">
            <v>16-20</v>
          </cell>
          <cell r="N351" t="str">
            <v>未提交</v>
          </cell>
          <cell r="O351" t="str">
            <v>16-23</v>
          </cell>
        </row>
        <row r="352">
          <cell r="B352">
            <v>310850160653</v>
          </cell>
          <cell r="C352" t="str">
            <v>人文社科支持子计划——激励性资助项目B</v>
          </cell>
          <cell r="D352" t="str">
            <v>“互联网+”时代大学生日常行为自我调控与成长规律研究</v>
          </cell>
          <cell r="E352">
            <v>0</v>
          </cell>
          <cell r="F352" t="str">
            <v>张骞文</v>
          </cell>
          <cell r="G352" t="str">
            <v>学工部</v>
          </cell>
          <cell r="H352">
            <v>2</v>
          </cell>
          <cell r="I352">
            <v>0</v>
          </cell>
          <cell r="J352" t="str">
            <v>未提交</v>
          </cell>
          <cell r="K352" t="str">
            <v>16-19</v>
          </cell>
          <cell r="L352" t="str">
            <v>未提交</v>
          </cell>
          <cell r="M352" t="str">
            <v>16-20</v>
          </cell>
          <cell r="N352" t="str">
            <v>未提交</v>
          </cell>
          <cell r="O352" t="str">
            <v>16-23</v>
          </cell>
        </row>
        <row r="353">
          <cell r="B353">
            <v>310823160654</v>
          </cell>
          <cell r="C353" t="str">
            <v>人文社科支持子计划——激励性资助项目C</v>
          </cell>
          <cell r="D353" t="str">
            <v>小客车合乘政策作用机制研究</v>
          </cell>
          <cell r="E353">
            <v>0</v>
          </cell>
          <cell r="F353" t="str">
            <v>陈文强</v>
          </cell>
          <cell r="G353" t="str">
            <v>经管学院</v>
          </cell>
          <cell r="H353">
            <v>1</v>
          </cell>
          <cell r="I353">
            <v>0</v>
          </cell>
          <cell r="J353" t="str">
            <v>未提交</v>
          </cell>
          <cell r="K353" t="str">
            <v>16-19</v>
          </cell>
          <cell r="L353" t="str">
            <v>未提交</v>
          </cell>
          <cell r="M353" t="str">
            <v>16-20</v>
          </cell>
          <cell r="N353" t="str">
            <v>未提交</v>
          </cell>
          <cell r="O353" t="str">
            <v>16-23</v>
          </cell>
        </row>
        <row r="354">
          <cell r="B354">
            <v>310823160655</v>
          </cell>
          <cell r="C354" t="str">
            <v>人文社科支持子计划——激励性资助项目C</v>
          </cell>
          <cell r="D354" t="str">
            <v>面向可持续发展的区域物流园区合理规模影响因素及规划对策研究</v>
          </cell>
          <cell r="E354">
            <v>0</v>
          </cell>
          <cell r="F354" t="str">
            <v>伍佳妮</v>
          </cell>
          <cell r="G354" t="str">
            <v>经管学院</v>
          </cell>
          <cell r="H354">
            <v>1</v>
          </cell>
          <cell r="I354">
            <v>0</v>
          </cell>
          <cell r="J354" t="str">
            <v>未提交</v>
          </cell>
          <cell r="K354" t="str">
            <v>16-19</v>
          </cell>
          <cell r="L354" t="str">
            <v>未提交</v>
          </cell>
          <cell r="M354" t="str">
            <v>16-20</v>
          </cell>
          <cell r="N354" t="str">
            <v>未提交</v>
          </cell>
          <cell r="O354" t="str">
            <v>16-23</v>
          </cell>
        </row>
        <row r="355">
          <cell r="B355">
            <v>310823160656</v>
          </cell>
          <cell r="C355" t="str">
            <v>人文社科支持子计划——激励性资助项目C</v>
          </cell>
          <cell r="D355" t="str">
            <v>基于承载能力理论的陕西物流产业转型升级研究</v>
          </cell>
          <cell r="E355">
            <v>0</v>
          </cell>
          <cell r="F355" t="str">
            <v>李兆磊</v>
          </cell>
          <cell r="G355" t="str">
            <v>经管学院</v>
          </cell>
          <cell r="H355">
            <v>1</v>
          </cell>
          <cell r="I355">
            <v>0</v>
          </cell>
          <cell r="J355" t="str">
            <v>未提交</v>
          </cell>
          <cell r="K355" t="str">
            <v>16-19</v>
          </cell>
          <cell r="L355" t="str">
            <v>未提交</v>
          </cell>
          <cell r="M355" t="str">
            <v>16-20</v>
          </cell>
          <cell r="N355" t="str">
            <v>未提交</v>
          </cell>
          <cell r="O355" t="str">
            <v>16-23</v>
          </cell>
        </row>
        <row r="356">
          <cell r="B356">
            <v>310823160657</v>
          </cell>
          <cell r="C356" t="str">
            <v>人文社科支持子计划——激励性资助项目C</v>
          </cell>
          <cell r="D356" t="str">
            <v>新常态下陕西省产业转型升级实施路径与政策研究</v>
          </cell>
          <cell r="E356">
            <v>0</v>
          </cell>
          <cell r="F356" t="str">
            <v>李倩</v>
          </cell>
          <cell r="G356" t="str">
            <v>经管学院</v>
          </cell>
          <cell r="H356">
            <v>1</v>
          </cell>
          <cell r="I356">
            <v>0</v>
          </cell>
          <cell r="J356" t="str">
            <v>未提交</v>
          </cell>
          <cell r="K356" t="str">
            <v>16-19</v>
          </cell>
          <cell r="L356" t="str">
            <v>未提交</v>
          </cell>
          <cell r="M356" t="str">
            <v>16-20</v>
          </cell>
          <cell r="N356" t="str">
            <v>未提交</v>
          </cell>
          <cell r="O356" t="str">
            <v>16-23</v>
          </cell>
        </row>
        <row r="357">
          <cell r="B357">
            <v>310823160658</v>
          </cell>
          <cell r="C357" t="str">
            <v>人文社科支持子计划——激励性资助项目C</v>
          </cell>
          <cell r="D357" t="str">
            <v>基于互联网平台的陕西中小企业融资信用分类评价体系研究</v>
          </cell>
          <cell r="E357">
            <v>0</v>
          </cell>
          <cell r="F357" t="str">
            <v>郭慧婷</v>
          </cell>
          <cell r="G357" t="str">
            <v>经管学院</v>
          </cell>
          <cell r="H357">
            <v>1</v>
          </cell>
          <cell r="I357">
            <v>0</v>
          </cell>
          <cell r="J357" t="str">
            <v>未提交</v>
          </cell>
          <cell r="K357" t="str">
            <v>16-19</v>
          </cell>
          <cell r="L357" t="str">
            <v>未提交</v>
          </cell>
          <cell r="M357" t="str">
            <v>16-20</v>
          </cell>
          <cell r="N357" t="str">
            <v>未提交</v>
          </cell>
          <cell r="O357" t="str">
            <v>16-23</v>
          </cell>
        </row>
        <row r="358">
          <cell r="B358">
            <v>310823160659</v>
          </cell>
          <cell r="C358" t="str">
            <v>人文社科支持子计划——激励性资助项目C</v>
          </cell>
          <cell r="D358" t="str">
            <v>基于轴型分层的公路货运车辆运输量抽样调查方法研究</v>
          </cell>
          <cell r="E358">
            <v>0</v>
          </cell>
          <cell r="F358" t="str">
            <v>张志俊</v>
          </cell>
          <cell r="G358" t="str">
            <v>经管学院</v>
          </cell>
          <cell r="H358">
            <v>1</v>
          </cell>
          <cell r="I358">
            <v>0</v>
          </cell>
          <cell r="J358" t="str">
            <v>未提交</v>
          </cell>
          <cell r="K358" t="str">
            <v>16-19</v>
          </cell>
          <cell r="L358" t="str">
            <v>未提交</v>
          </cell>
          <cell r="M358" t="str">
            <v>16-20</v>
          </cell>
          <cell r="N358" t="str">
            <v>未提交</v>
          </cell>
          <cell r="O358" t="str">
            <v>16-23</v>
          </cell>
        </row>
        <row r="359">
          <cell r="B359">
            <v>310823160660</v>
          </cell>
          <cell r="C359" t="str">
            <v>人文社科支持子计划——激励性资助项目C</v>
          </cell>
          <cell r="D359" t="str">
            <v>陕西在共建丝绸之路经济带下交通运输建设的诉求、协调与匹配</v>
          </cell>
          <cell r="E359">
            <v>0</v>
          </cell>
          <cell r="F359" t="str">
            <v>王秋玲</v>
          </cell>
          <cell r="G359" t="str">
            <v>经管学院</v>
          </cell>
          <cell r="H359">
            <v>1</v>
          </cell>
          <cell r="I359">
            <v>0</v>
          </cell>
          <cell r="J359" t="str">
            <v>未提交</v>
          </cell>
          <cell r="K359" t="str">
            <v>16-19</v>
          </cell>
          <cell r="L359" t="str">
            <v>未提交</v>
          </cell>
          <cell r="M359" t="str">
            <v>16-20</v>
          </cell>
          <cell r="N359" t="str">
            <v>未提交</v>
          </cell>
          <cell r="O359" t="str">
            <v>16-23</v>
          </cell>
        </row>
        <row r="360">
          <cell r="B360">
            <v>310828160661</v>
          </cell>
          <cell r="C360" t="str">
            <v>人文社科支持子计划——激励性资助项目C</v>
          </cell>
          <cell r="D360" t="str">
            <v>陕南移民搬迁可持续推进模式与发展路径研究</v>
          </cell>
          <cell r="E360">
            <v>0</v>
          </cell>
          <cell r="F360" t="str">
            <v>李慧</v>
          </cell>
          <cell r="G360" t="str">
            <v>建工学院</v>
          </cell>
          <cell r="H360">
            <v>1</v>
          </cell>
          <cell r="I360">
            <v>0</v>
          </cell>
          <cell r="J360" t="str">
            <v>未提交</v>
          </cell>
          <cell r="K360" t="str">
            <v>16-19</v>
          </cell>
          <cell r="L360" t="str">
            <v>未提交</v>
          </cell>
          <cell r="M360" t="str">
            <v>16-20</v>
          </cell>
          <cell r="N360" t="str">
            <v>未提交</v>
          </cell>
          <cell r="O360" t="str">
            <v>16-23</v>
          </cell>
        </row>
        <row r="361">
          <cell r="B361">
            <v>310850160662</v>
          </cell>
          <cell r="C361" t="str">
            <v>人文社科支持子计划——激励性资助项目C</v>
          </cell>
          <cell r="D361" t="str">
            <v>学术期刊大数据出版研究</v>
          </cell>
          <cell r="E361">
            <v>0</v>
          </cell>
          <cell r="F361" t="str">
            <v>赵文义</v>
          </cell>
          <cell r="G361" t="str">
            <v>图书馆</v>
          </cell>
          <cell r="H361">
            <v>1</v>
          </cell>
          <cell r="I361">
            <v>0</v>
          </cell>
          <cell r="J361" t="str">
            <v>未提交</v>
          </cell>
          <cell r="K361" t="str">
            <v>16-19</v>
          </cell>
          <cell r="L361" t="str">
            <v>未提交</v>
          </cell>
          <cell r="M361" t="str">
            <v>16-20</v>
          </cell>
          <cell r="N361" t="str">
            <v>未提交</v>
          </cell>
          <cell r="O361" t="str">
            <v>16-23</v>
          </cell>
        </row>
        <row r="362">
          <cell r="B362">
            <v>310828160663</v>
          </cell>
          <cell r="C362" t="str">
            <v>人文社科支持子计划——激励性资助项目C</v>
          </cell>
          <cell r="D362" t="str">
            <v>基于数据挖掘的大型建筑企业弹性商业模式研究</v>
          </cell>
          <cell r="E362">
            <v>0</v>
          </cell>
          <cell r="F362" t="str">
            <v>张静晓</v>
          </cell>
          <cell r="G362" t="str">
            <v>建工学院</v>
          </cell>
          <cell r="H362">
            <v>1</v>
          </cell>
          <cell r="I362">
            <v>0</v>
          </cell>
          <cell r="J362" t="str">
            <v>未提交</v>
          </cell>
          <cell r="K362" t="str">
            <v>16-19</v>
          </cell>
          <cell r="L362" t="str">
            <v>未提交</v>
          </cell>
          <cell r="M362" t="str">
            <v>16-20</v>
          </cell>
          <cell r="N362" t="str">
            <v>未提交</v>
          </cell>
          <cell r="O362" t="str">
            <v>16-23</v>
          </cell>
        </row>
        <row r="363">
          <cell r="B363">
            <v>310813160664</v>
          </cell>
          <cell r="C363" t="str">
            <v>人文社科支持子计划——激励性资助项目C</v>
          </cell>
          <cell r="D363" t="str">
            <v>陕西当代文学海外传播研究</v>
          </cell>
          <cell r="E363">
            <v>0</v>
          </cell>
          <cell r="F363" t="str">
            <v>陈建琦</v>
          </cell>
          <cell r="G363" t="str">
            <v>外语学院</v>
          </cell>
          <cell r="H363">
            <v>1</v>
          </cell>
          <cell r="I363">
            <v>0</v>
          </cell>
          <cell r="J363" t="str">
            <v>未提交</v>
          </cell>
          <cell r="K363" t="str">
            <v>16-19</v>
          </cell>
          <cell r="L363" t="str">
            <v>未提交</v>
          </cell>
          <cell r="M363" t="str">
            <v>16-20</v>
          </cell>
          <cell r="N363" t="str">
            <v>未提交</v>
          </cell>
          <cell r="O363" t="str">
            <v>16-23</v>
          </cell>
        </row>
        <row r="364">
          <cell r="B364">
            <v>310833160665</v>
          </cell>
          <cell r="C364" t="str">
            <v>人文社科支持子计划——激励性资助项目C</v>
          </cell>
          <cell r="D364" t="str">
            <v>新生代农民工网络阅读与文学生活调查研究</v>
          </cell>
          <cell r="E364">
            <v>0</v>
          </cell>
          <cell r="F364" t="str">
            <v>冀芳</v>
          </cell>
          <cell r="G364" t="str">
            <v>文传学院</v>
          </cell>
          <cell r="H364">
            <v>1</v>
          </cell>
          <cell r="I364">
            <v>0</v>
          </cell>
          <cell r="J364" t="str">
            <v>未提交</v>
          </cell>
          <cell r="K364" t="str">
            <v>16-19</v>
          </cell>
          <cell r="L364" t="str">
            <v>未提交</v>
          </cell>
          <cell r="M364" t="str">
            <v>16-20</v>
          </cell>
          <cell r="N364" t="str">
            <v>未提交</v>
          </cell>
          <cell r="O364" t="str">
            <v>16-23</v>
          </cell>
        </row>
        <row r="365">
          <cell r="B365">
            <v>310850160666</v>
          </cell>
          <cell r="C365" t="str">
            <v>人文社科支持子计划——激励性资助项目C</v>
          </cell>
          <cell r="D365" t="str">
            <v>心理对比的元认知策略对大学生学习投入的影响及干预研究</v>
          </cell>
          <cell r="E365">
            <v>0</v>
          </cell>
          <cell r="F365" t="str">
            <v>张石磊</v>
          </cell>
          <cell r="G365" t="str">
            <v>学工部</v>
          </cell>
          <cell r="H365">
            <v>1</v>
          </cell>
          <cell r="I365">
            <v>0</v>
          </cell>
          <cell r="J365" t="str">
            <v>未提交</v>
          </cell>
          <cell r="K365" t="str">
            <v>16-19</v>
          </cell>
          <cell r="L365" t="str">
            <v>未提交</v>
          </cell>
          <cell r="M365" t="str">
            <v>16-20</v>
          </cell>
          <cell r="N365" t="str">
            <v>未提交</v>
          </cell>
          <cell r="O365" t="str">
            <v>16-23</v>
          </cell>
        </row>
        <row r="366">
          <cell r="B366">
            <v>310811160667</v>
          </cell>
          <cell r="C366" t="str">
            <v>人文社科支持子计划——激励性资助项目C</v>
          </cell>
          <cell r="D366" t="str">
            <v>生态马克思主义视阈下我国生态环境治理创新研究</v>
          </cell>
          <cell r="E366">
            <v>0</v>
          </cell>
          <cell r="F366" t="str">
            <v>孙百亮</v>
          </cell>
          <cell r="G366" t="str">
            <v>政治学院</v>
          </cell>
          <cell r="H366">
            <v>1</v>
          </cell>
          <cell r="I366">
            <v>0</v>
          </cell>
          <cell r="J366" t="str">
            <v>未提交</v>
          </cell>
          <cell r="K366" t="str">
            <v>16-19</v>
          </cell>
          <cell r="L366" t="str">
            <v>未提交</v>
          </cell>
          <cell r="M366" t="str">
            <v>16-20</v>
          </cell>
          <cell r="N366" t="str">
            <v>未提交</v>
          </cell>
          <cell r="O366" t="str">
            <v>16-23</v>
          </cell>
        </row>
        <row r="367">
          <cell r="B367">
            <v>310811160668</v>
          </cell>
          <cell r="C367" t="str">
            <v>人文社科支持子计划——激励性资助项目C</v>
          </cell>
          <cell r="D367" t="str">
            <v>陕西农村留守老人生存状况的调查分析</v>
          </cell>
          <cell r="E367">
            <v>0</v>
          </cell>
          <cell r="F367" t="str">
            <v>朱煜</v>
          </cell>
          <cell r="G367" t="str">
            <v>政治学院</v>
          </cell>
          <cell r="H367">
            <v>1</v>
          </cell>
          <cell r="I367">
            <v>0</v>
          </cell>
          <cell r="J367" t="str">
            <v>未提交</v>
          </cell>
          <cell r="K367" t="str">
            <v>16-19</v>
          </cell>
          <cell r="L367" t="str">
            <v>未提交</v>
          </cell>
          <cell r="M367" t="str">
            <v>16-20</v>
          </cell>
          <cell r="N367" t="str">
            <v>未提交</v>
          </cell>
          <cell r="O367" t="str">
            <v>16-23</v>
          </cell>
        </row>
        <row r="368">
          <cell r="B368">
            <v>310811160669</v>
          </cell>
          <cell r="C368" t="str">
            <v>人文社科支持子计划——激励性资助项目C</v>
          </cell>
          <cell r="D368" t="str">
            <v>国家治理转型中陕西欠发达地区基层政府治理模式创新发展</v>
          </cell>
          <cell r="E368">
            <v>0</v>
          </cell>
          <cell r="F368" t="str">
            <v>宋鑫华</v>
          </cell>
          <cell r="G368" t="str">
            <v>政治学院</v>
          </cell>
          <cell r="H368">
            <v>1</v>
          </cell>
          <cell r="I368">
            <v>0</v>
          </cell>
          <cell r="J368" t="str">
            <v>未提交</v>
          </cell>
          <cell r="K368" t="str">
            <v>16-19</v>
          </cell>
          <cell r="L368" t="str">
            <v>未提交</v>
          </cell>
          <cell r="M368" t="str">
            <v>16-20</v>
          </cell>
          <cell r="N368" t="str">
            <v>未提交</v>
          </cell>
          <cell r="O368" t="str">
            <v>16-23</v>
          </cell>
        </row>
        <row r="369">
          <cell r="B369">
            <v>310811160670</v>
          </cell>
          <cell r="C369" t="str">
            <v>人文社科支持子计划——激励性资助项目C</v>
          </cell>
          <cell r="D369" t="str">
            <v>新时期高校学生工作创新发展研究</v>
          </cell>
          <cell r="E369">
            <v>0</v>
          </cell>
          <cell r="F369" t="str">
            <v>汪志国</v>
          </cell>
          <cell r="G369" t="str">
            <v>政治学院</v>
          </cell>
          <cell r="H369">
            <v>1</v>
          </cell>
          <cell r="I369">
            <v>0</v>
          </cell>
          <cell r="J369" t="str">
            <v>未提交</v>
          </cell>
          <cell r="K369" t="str">
            <v>16-19</v>
          </cell>
          <cell r="L369" t="str">
            <v>未提交</v>
          </cell>
          <cell r="M369" t="str">
            <v>16-20</v>
          </cell>
          <cell r="N369" t="str">
            <v>未提交</v>
          </cell>
          <cell r="O369" t="str">
            <v>16-23</v>
          </cell>
        </row>
        <row r="370">
          <cell r="B370">
            <v>310811160671</v>
          </cell>
          <cell r="C370" t="str">
            <v>人文社科支持子计划——激励性资助项目C</v>
          </cell>
          <cell r="D370" t="str">
            <v>社会治理现代化视阈下西安市社区自治问题研究</v>
          </cell>
          <cell r="E370">
            <v>0</v>
          </cell>
          <cell r="F370" t="str">
            <v>范丽莉</v>
          </cell>
          <cell r="G370" t="str">
            <v>政治学院</v>
          </cell>
          <cell r="H370">
            <v>1</v>
          </cell>
          <cell r="I370">
            <v>0</v>
          </cell>
          <cell r="J370" t="str">
            <v>未提交</v>
          </cell>
          <cell r="K370" t="str">
            <v>16-19</v>
          </cell>
          <cell r="L370" t="str">
            <v>未提交</v>
          </cell>
          <cell r="M370" t="str">
            <v>16-20</v>
          </cell>
          <cell r="N370" t="str">
            <v>未提交</v>
          </cell>
          <cell r="O370" t="str">
            <v>16-23</v>
          </cell>
        </row>
        <row r="371">
          <cell r="B371">
            <v>310829160672</v>
          </cell>
          <cell r="C371" t="str">
            <v>人文社科支持子计划——激励性资助项目C</v>
          </cell>
          <cell r="D371" t="str">
            <v>城市居民环境行为影响因素及引导对策研究</v>
          </cell>
          <cell r="E371">
            <v>0</v>
          </cell>
          <cell r="F371" t="str">
            <v>宋赪</v>
          </cell>
          <cell r="G371" t="str">
            <v>环工学院</v>
          </cell>
          <cell r="H371">
            <v>1</v>
          </cell>
          <cell r="I371">
            <v>0</v>
          </cell>
          <cell r="J371" t="str">
            <v>未提交</v>
          </cell>
          <cell r="K371" t="str">
            <v>16-19</v>
          </cell>
          <cell r="L371" t="str">
            <v>未提交</v>
          </cell>
          <cell r="M371" t="str">
            <v>16-20</v>
          </cell>
          <cell r="N371" t="str">
            <v>未提交</v>
          </cell>
          <cell r="O371" t="str">
            <v>16-23</v>
          </cell>
        </row>
        <row r="372">
          <cell r="B372">
            <v>310833160673</v>
          </cell>
          <cell r="C372" t="str">
            <v>人文社科支持子计划——激励性资助项目C</v>
          </cell>
          <cell r="D372" t="str">
            <v>中国传统文化的当代传播问题研究</v>
          </cell>
          <cell r="E372">
            <v>0</v>
          </cell>
          <cell r="F372" t="str">
            <v>杜波</v>
          </cell>
          <cell r="G372" t="str">
            <v>文传学院</v>
          </cell>
          <cell r="H372">
            <v>1</v>
          </cell>
          <cell r="I372">
            <v>0</v>
          </cell>
          <cell r="J372" t="str">
            <v>未提交</v>
          </cell>
          <cell r="K372" t="str">
            <v>16-19</v>
          </cell>
          <cell r="L372" t="str">
            <v>未提交</v>
          </cell>
          <cell r="M372" t="str">
            <v>16-20</v>
          </cell>
          <cell r="N372" t="str">
            <v>未提交</v>
          </cell>
          <cell r="O372" t="str">
            <v>16-23</v>
          </cell>
        </row>
        <row r="373">
          <cell r="B373">
            <v>310825160774</v>
          </cell>
          <cell r="C373" t="str">
            <v>人文社科支持子计划——思想政治工作专项项目</v>
          </cell>
          <cell r="D373" t="str">
            <v>大学生公平就业相关政策研究</v>
          </cell>
          <cell r="E373">
            <v>0</v>
          </cell>
          <cell r="F373" t="str">
            <v>高婷婷</v>
          </cell>
          <cell r="G373" t="str">
            <v>机械学院</v>
          </cell>
          <cell r="H373">
            <v>0.5</v>
          </cell>
          <cell r="I373">
            <v>0</v>
          </cell>
          <cell r="J373" t="str">
            <v>未提交</v>
          </cell>
          <cell r="K373" t="str">
            <v>16-19</v>
          </cell>
          <cell r="L373" t="str">
            <v>未提交</v>
          </cell>
          <cell r="M373" t="str">
            <v>16-20</v>
          </cell>
          <cell r="N373" t="str">
            <v>未提交</v>
          </cell>
          <cell r="O373" t="str">
            <v>16-23</v>
          </cell>
        </row>
        <row r="374">
          <cell r="B374">
            <v>310827160775</v>
          </cell>
          <cell r="C374" t="str">
            <v>人文社科支持子计划——思想政治工作专项项目</v>
          </cell>
          <cell r="D374" t="str">
            <v>新媒体时代大学生生活指导的叙事模式研究</v>
          </cell>
          <cell r="E374">
            <v>0</v>
          </cell>
          <cell r="F374" t="str">
            <v>黎皛</v>
          </cell>
          <cell r="G374" t="str">
            <v>资源学院</v>
          </cell>
          <cell r="H374">
            <v>0.5</v>
          </cell>
          <cell r="I374">
            <v>0</v>
          </cell>
          <cell r="J374" t="str">
            <v>未提交</v>
          </cell>
          <cell r="K374" t="str">
            <v>16-19</v>
          </cell>
          <cell r="L374" t="str">
            <v>未提交</v>
          </cell>
          <cell r="M374" t="str">
            <v>16-20</v>
          </cell>
          <cell r="N374" t="str">
            <v>未提交</v>
          </cell>
          <cell r="O374" t="str">
            <v>16-23</v>
          </cell>
        </row>
        <row r="375">
          <cell r="B375">
            <v>310850160776</v>
          </cell>
          <cell r="C375" t="str">
            <v>人文社科支持子计划——思想政治工作专项项目</v>
          </cell>
          <cell r="D375" t="str">
            <v>大学生学业倦怠正向支持系统的构建研究</v>
          </cell>
          <cell r="E375">
            <v>0</v>
          </cell>
          <cell r="F375" t="str">
            <v>王赟</v>
          </cell>
          <cell r="G375" t="str">
            <v>学工部</v>
          </cell>
          <cell r="H375">
            <v>0.5</v>
          </cell>
          <cell r="I375">
            <v>0</v>
          </cell>
          <cell r="J375" t="str">
            <v>未提交</v>
          </cell>
          <cell r="K375" t="str">
            <v>16-19</v>
          </cell>
          <cell r="L375" t="str">
            <v>未提交</v>
          </cell>
          <cell r="M375" t="str">
            <v>16-20</v>
          </cell>
          <cell r="N375" t="str">
            <v>未提交</v>
          </cell>
          <cell r="O375" t="str">
            <v>16-23</v>
          </cell>
        </row>
        <row r="376">
          <cell r="B376">
            <v>310850160777</v>
          </cell>
          <cell r="C376" t="str">
            <v>人文社科支持子计划——思想政治工作专项项目</v>
          </cell>
          <cell r="D376" t="str">
            <v xml:space="preserve">工科院校来华留学生中国文化素质
教育的重要性与实施办法研究
</v>
          </cell>
          <cell r="E376">
            <v>0</v>
          </cell>
          <cell r="F376" t="str">
            <v>吕卫东</v>
          </cell>
          <cell r="G376" t="str">
            <v>国际教育学院</v>
          </cell>
          <cell r="H376">
            <v>0.5</v>
          </cell>
          <cell r="I376">
            <v>0</v>
          </cell>
          <cell r="J376" t="str">
            <v>未提交</v>
          </cell>
          <cell r="K376" t="str">
            <v>16-19</v>
          </cell>
          <cell r="L376" t="str">
            <v>未提交</v>
          </cell>
          <cell r="M376" t="str">
            <v>16-20</v>
          </cell>
          <cell r="N376" t="str">
            <v>未提交</v>
          </cell>
          <cell r="O376" t="str">
            <v>16-23</v>
          </cell>
        </row>
        <row r="377">
          <cell r="B377">
            <v>310850160778</v>
          </cell>
          <cell r="C377" t="str">
            <v>人文社科支持子计划——思想政治工作专项项目</v>
          </cell>
          <cell r="D377" t="str">
            <v>新媒体时代大学生社会主义核心价值观教育的路径研究——基于思想政治教育认同的心理结构视角</v>
          </cell>
          <cell r="E377">
            <v>0</v>
          </cell>
          <cell r="F377" t="str">
            <v>张永</v>
          </cell>
          <cell r="G377" t="str">
            <v>团委</v>
          </cell>
          <cell r="H377">
            <v>0.5</v>
          </cell>
          <cell r="I377">
            <v>0</v>
          </cell>
          <cell r="J377" t="str">
            <v>未提交</v>
          </cell>
          <cell r="K377" t="str">
            <v>16-19</v>
          </cell>
          <cell r="L377" t="str">
            <v>未提交</v>
          </cell>
          <cell r="M377" t="str">
            <v>16-20</v>
          </cell>
          <cell r="N377" t="str">
            <v>未提交</v>
          </cell>
          <cell r="O377" t="str">
            <v>16-23</v>
          </cell>
        </row>
        <row r="378">
          <cell r="B378">
            <v>310825160779</v>
          </cell>
          <cell r="C378" t="str">
            <v>人文社科支持子计划——思想政治工作专项项目</v>
          </cell>
          <cell r="D378" t="str">
            <v>微时代下高校学生学风建设水平及影响因素研究——以长安大学为例</v>
          </cell>
          <cell r="E378">
            <v>0</v>
          </cell>
          <cell r="F378" t="str">
            <v>冯迪</v>
          </cell>
          <cell r="G378" t="str">
            <v>机械学院</v>
          </cell>
          <cell r="H378">
            <v>0.5</v>
          </cell>
          <cell r="I378">
            <v>0</v>
          </cell>
          <cell r="J378" t="str">
            <v>未提交</v>
          </cell>
          <cell r="K378" t="str">
            <v>16-19</v>
          </cell>
          <cell r="L378" t="str">
            <v>未提交</v>
          </cell>
          <cell r="M378" t="str">
            <v>16-20</v>
          </cell>
          <cell r="N378" t="str">
            <v>未提交</v>
          </cell>
          <cell r="O378" t="str">
            <v>16-23</v>
          </cell>
        </row>
        <row r="379">
          <cell r="B379">
            <v>310824160780</v>
          </cell>
          <cell r="C379" t="str">
            <v>人文社科支持子计划——思想政治工作专项项目</v>
          </cell>
          <cell r="D379" t="str">
            <v>“互联网+”背景下网络思政教育研究与实践——以网络平台为例</v>
          </cell>
          <cell r="E379">
            <v>0</v>
          </cell>
          <cell r="F379" t="str">
            <v>周平</v>
          </cell>
          <cell r="G379" t="str">
            <v>信息学院</v>
          </cell>
          <cell r="H379">
            <v>0.5</v>
          </cell>
          <cell r="I379">
            <v>0</v>
          </cell>
          <cell r="J379" t="str">
            <v>未提交</v>
          </cell>
          <cell r="K379" t="str">
            <v>16-19</v>
          </cell>
          <cell r="L379" t="str">
            <v>未提交</v>
          </cell>
          <cell r="M379" t="str">
            <v>16-20</v>
          </cell>
          <cell r="N379" t="str">
            <v>未提交</v>
          </cell>
          <cell r="O379" t="str">
            <v>16-23</v>
          </cell>
        </row>
        <row r="380">
          <cell r="B380">
            <v>310822160781</v>
          </cell>
          <cell r="C380" t="str">
            <v>人文社科支持子计划——思想政治工作专项项目</v>
          </cell>
          <cell r="D380" t="str">
            <v>基于说服传播的大学生思想政治教育有效性研究</v>
          </cell>
          <cell r="E380">
            <v>0</v>
          </cell>
          <cell r="F380" t="str">
            <v>郭咏梅</v>
          </cell>
          <cell r="G380" t="str">
            <v>汽车学院</v>
          </cell>
          <cell r="H380">
            <v>0.5</v>
          </cell>
          <cell r="I380">
            <v>0</v>
          </cell>
          <cell r="J380" t="str">
            <v>未提交</v>
          </cell>
          <cell r="K380" t="str">
            <v>16-19</v>
          </cell>
          <cell r="L380" t="str">
            <v>未提交</v>
          </cell>
          <cell r="M380" t="str">
            <v>16-20</v>
          </cell>
          <cell r="N380" t="str">
            <v>未提交</v>
          </cell>
          <cell r="O380" t="str">
            <v>16-23</v>
          </cell>
        </row>
        <row r="381">
          <cell r="B381">
            <v>310829165001</v>
          </cell>
          <cell r="C381" t="str">
            <v>优秀博士学位论文培育资助项——导师：卢玉东，学号：2014029005</v>
          </cell>
          <cell r="D381" t="str">
            <v>黄河上游龙羊峡-刘家峡河段堵河事件与河道演化之间的关系</v>
          </cell>
          <cell r="E381">
            <v>0</v>
          </cell>
          <cell r="F381" t="str">
            <v>郭小花</v>
          </cell>
          <cell r="G381" t="str">
            <v>环工学院</v>
          </cell>
          <cell r="H381">
            <v>2.5</v>
          </cell>
          <cell r="I381">
            <v>0</v>
          </cell>
          <cell r="J381" t="str">
            <v>未提交</v>
          </cell>
          <cell r="K381" t="str">
            <v>16-19</v>
          </cell>
          <cell r="L381" t="str">
            <v>未提交</v>
          </cell>
          <cell r="M381" t="str">
            <v>16-21</v>
          </cell>
          <cell r="N381" t="str">
            <v>未提交</v>
          </cell>
          <cell r="O381" t="str">
            <v>16-24</v>
          </cell>
        </row>
        <row r="382">
          <cell r="B382">
            <v>310827165002</v>
          </cell>
          <cell r="C382" t="str">
            <v>优秀博士学位论文培育资助项——导师：李荣西，学号：2014027003</v>
          </cell>
          <cell r="D382" t="str">
            <v>鄂尔多斯盆地东部地区上古生界储层特征分析及敏感性评价</v>
          </cell>
          <cell r="E382">
            <v>0</v>
          </cell>
          <cell r="F382" t="str">
            <v>覃小丽</v>
          </cell>
          <cell r="G382" t="str">
            <v>资源学院</v>
          </cell>
          <cell r="H382">
            <v>2.5</v>
          </cell>
          <cell r="I382">
            <v>0</v>
          </cell>
          <cell r="J382" t="str">
            <v>未提交</v>
          </cell>
          <cell r="K382" t="str">
            <v>16-19</v>
          </cell>
          <cell r="L382" t="str">
            <v>未提交</v>
          </cell>
          <cell r="M382" t="str">
            <v>16-21</v>
          </cell>
          <cell r="N382" t="str">
            <v>未提交</v>
          </cell>
          <cell r="O382" t="str">
            <v>16-24</v>
          </cell>
        </row>
        <row r="383">
          <cell r="B383">
            <v>310824165003</v>
          </cell>
          <cell r="C383" t="str">
            <v>优秀博士学位论文培育资助项——导师：王卫星，学号：2014024004</v>
          </cell>
          <cell r="D383" t="str">
            <v>遥感图像中道路提取相关技术研究</v>
          </cell>
          <cell r="E383">
            <v>0</v>
          </cell>
          <cell r="F383" t="str">
            <v>王峰萍</v>
          </cell>
          <cell r="G383" t="str">
            <v>信息学院</v>
          </cell>
          <cell r="H383">
            <v>2.5</v>
          </cell>
          <cell r="I383">
            <v>0</v>
          </cell>
          <cell r="J383" t="str">
            <v>未提交</v>
          </cell>
          <cell r="K383" t="str">
            <v>16-19</v>
          </cell>
          <cell r="L383" t="str">
            <v>未提交</v>
          </cell>
          <cell r="M383" t="str">
            <v>16-21</v>
          </cell>
          <cell r="N383" t="str">
            <v>未提交</v>
          </cell>
          <cell r="O383" t="str">
            <v>16-24</v>
          </cell>
        </row>
        <row r="384">
          <cell r="B384">
            <v>310821165004</v>
          </cell>
          <cell r="C384" t="str">
            <v>优秀博士学位论文培育资助项——导师：申爱琴，学号：2012021006</v>
          </cell>
          <cell r="D384" t="str">
            <v>基于重载交通的连续钢构桥桥面铺装结构设计与材料优化</v>
          </cell>
          <cell r="E384">
            <v>0</v>
          </cell>
          <cell r="F384" t="str">
            <v>万晨光</v>
          </cell>
          <cell r="G384" t="str">
            <v>公路学院</v>
          </cell>
          <cell r="H384">
            <v>2.5</v>
          </cell>
          <cell r="I384">
            <v>0</v>
          </cell>
          <cell r="J384" t="str">
            <v>未提交</v>
          </cell>
          <cell r="K384" t="str">
            <v>16-19</v>
          </cell>
          <cell r="L384" t="str">
            <v>未提交</v>
          </cell>
          <cell r="M384" t="str">
            <v>16-21</v>
          </cell>
          <cell r="N384" t="str">
            <v>未提交</v>
          </cell>
          <cell r="O384" t="str">
            <v>16-24</v>
          </cell>
        </row>
        <row r="385">
          <cell r="B385">
            <v>310829165005</v>
          </cell>
          <cell r="C385" t="str">
            <v>优秀博士学位论文培育资助项——导师：钱会，学号：2014029001</v>
          </cell>
          <cell r="D385" t="str">
            <v>渭河中下游大型灌区干旱脆弱性评估与干旱预警</v>
          </cell>
          <cell r="E385">
            <v>0</v>
          </cell>
          <cell r="F385" t="str">
            <v>吴昊</v>
          </cell>
          <cell r="G385" t="str">
            <v>环工学院</v>
          </cell>
          <cell r="H385">
            <v>2.5</v>
          </cell>
          <cell r="I385">
            <v>0</v>
          </cell>
          <cell r="J385" t="str">
            <v>未提交</v>
          </cell>
          <cell r="K385" t="str">
            <v>16-19</v>
          </cell>
          <cell r="L385" t="str">
            <v>未提交</v>
          </cell>
          <cell r="M385" t="str">
            <v>16-21</v>
          </cell>
          <cell r="N385" t="str">
            <v>未提交</v>
          </cell>
          <cell r="O385" t="str">
            <v>16-24</v>
          </cell>
        </row>
        <row r="386">
          <cell r="B386">
            <v>310821165006</v>
          </cell>
          <cell r="C386" t="str">
            <v>优秀博士学位论文培育资助项——导师：郑木莲，学号：2014021033</v>
          </cell>
          <cell r="D386" t="str">
            <v>多孔混凝土细观结构特性及其强度形成机制</v>
          </cell>
          <cell r="E386">
            <v>0</v>
          </cell>
          <cell r="F386" t="str">
            <v>周娟兰</v>
          </cell>
          <cell r="G386" t="str">
            <v>公路学院</v>
          </cell>
          <cell r="H386">
            <v>2.5</v>
          </cell>
          <cell r="I386">
            <v>0</v>
          </cell>
          <cell r="J386" t="str">
            <v>未提交</v>
          </cell>
          <cell r="K386" t="str">
            <v>16-19</v>
          </cell>
          <cell r="L386" t="str">
            <v>未提交</v>
          </cell>
          <cell r="M386" t="str">
            <v>16-21</v>
          </cell>
          <cell r="N386" t="str">
            <v>未提交</v>
          </cell>
          <cell r="O386" t="str">
            <v>16-24</v>
          </cell>
        </row>
        <row r="387">
          <cell r="B387">
            <v>310829165007</v>
          </cell>
          <cell r="C387" t="str">
            <v>优秀博士学位论文培育资助项——导师：白波，学号：2015029004</v>
          </cell>
          <cell r="D387" t="str">
            <v>酵母基高吸水性树脂复合材料的制备及应用</v>
          </cell>
          <cell r="E387">
            <v>0</v>
          </cell>
          <cell r="F387" t="str">
            <v>冯蝶静</v>
          </cell>
          <cell r="G387" t="str">
            <v>环工学院</v>
          </cell>
          <cell r="H387">
            <v>2.5</v>
          </cell>
          <cell r="I387">
            <v>0</v>
          </cell>
          <cell r="J387" t="str">
            <v>未提交</v>
          </cell>
          <cell r="K387" t="str">
            <v>16-19</v>
          </cell>
          <cell r="L387" t="str">
            <v>未提交</v>
          </cell>
          <cell r="M387" t="str">
            <v>16-21</v>
          </cell>
          <cell r="N387" t="str">
            <v>未提交</v>
          </cell>
          <cell r="O387" t="str">
            <v>16-24</v>
          </cell>
        </row>
        <row r="388">
          <cell r="B388">
            <v>310821165008</v>
          </cell>
          <cell r="C388" t="str">
            <v>优秀博士学位论文培育资助项——导师：郑木莲，学号：2014021034</v>
          </cell>
          <cell r="D388" t="str">
            <v>TerminalBlend废胶粉-纳米材料复合改性沥青微结构与宏观性能研究</v>
          </cell>
          <cell r="E388">
            <v>0</v>
          </cell>
          <cell r="F388" t="str">
            <v>韩丽丽</v>
          </cell>
          <cell r="G388" t="str">
            <v>公路学院</v>
          </cell>
          <cell r="H388">
            <v>2.5</v>
          </cell>
          <cell r="I388">
            <v>0</v>
          </cell>
          <cell r="J388" t="str">
            <v>未提交</v>
          </cell>
          <cell r="K388" t="str">
            <v>16-19</v>
          </cell>
          <cell r="L388" t="str">
            <v>未提交</v>
          </cell>
          <cell r="M388" t="str">
            <v>16-21</v>
          </cell>
          <cell r="N388" t="str">
            <v>未提交</v>
          </cell>
          <cell r="O388" t="str">
            <v>16-24</v>
          </cell>
        </row>
        <row r="389">
          <cell r="B389">
            <v>310821165009</v>
          </cell>
          <cell r="C389" t="str">
            <v>优秀博士学位论文培育资助项——导师：裴建中，学号：2014021038</v>
          </cell>
          <cell r="D389" t="str">
            <v>颗粒路面材料多尺度视野下的物理机制</v>
          </cell>
          <cell r="E389">
            <v>0</v>
          </cell>
          <cell r="F389" t="str">
            <v>薛斌</v>
          </cell>
          <cell r="G389" t="str">
            <v>公路学院</v>
          </cell>
          <cell r="H389">
            <v>2.5</v>
          </cell>
          <cell r="I389">
            <v>0</v>
          </cell>
          <cell r="J389" t="str">
            <v>未提交</v>
          </cell>
          <cell r="K389" t="str">
            <v>16-19</v>
          </cell>
          <cell r="L389" t="str">
            <v>未提交</v>
          </cell>
          <cell r="M389" t="str">
            <v>16-21</v>
          </cell>
          <cell r="N389" t="str">
            <v>未提交</v>
          </cell>
          <cell r="O389" t="str">
            <v>16-24</v>
          </cell>
        </row>
        <row r="390">
          <cell r="B390">
            <v>310821165010</v>
          </cell>
          <cell r="C390" t="str">
            <v>优秀博士学位论文培育资助项——导师：马骉，学号：2014021036</v>
          </cell>
          <cell r="D390" t="str">
            <v>级配碎石本构模型</v>
          </cell>
          <cell r="E390">
            <v>0</v>
          </cell>
          <cell r="F390" t="str">
            <v>李宁</v>
          </cell>
          <cell r="G390" t="str">
            <v>公路学院</v>
          </cell>
          <cell r="H390">
            <v>2.5</v>
          </cell>
          <cell r="I390">
            <v>0</v>
          </cell>
          <cell r="J390" t="str">
            <v>未提交</v>
          </cell>
          <cell r="K390" t="str">
            <v>16-19</v>
          </cell>
          <cell r="L390" t="str">
            <v>未提交</v>
          </cell>
          <cell r="M390" t="str">
            <v>16-21</v>
          </cell>
          <cell r="N390" t="str">
            <v>未提交</v>
          </cell>
          <cell r="O390" t="str">
            <v>16-24</v>
          </cell>
        </row>
        <row r="391">
          <cell r="B391">
            <v>310821165011</v>
          </cell>
          <cell r="C391" t="str">
            <v>优秀博士学位论文培育资助项——导师：谢永利，学号：2015021006</v>
          </cell>
          <cell r="D391" t="str">
            <v>黄土区段地貌影响隧道力学机理与试验研究</v>
          </cell>
          <cell r="E391">
            <v>0</v>
          </cell>
          <cell r="F391" t="str">
            <v>邱军领</v>
          </cell>
          <cell r="G391" t="str">
            <v>公路学院</v>
          </cell>
          <cell r="H391">
            <v>2.5</v>
          </cell>
          <cell r="I391">
            <v>0</v>
          </cell>
          <cell r="J391" t="str">
            <v>未提交</v>
          </cell>
          <cell r="K391" t="str">
            <v>16-19</v>
          </cell>
          <cell r="L391" t="str">
            <v>未提交</v>
          </cell>
          <cell r="M391" t="str">
            <v>16-21</v>
          </cell>
          <cell r="N391" t="str">
            <v>未提交</v>
          </cell>
          <cell r="O391" t="str">
            <v>16-24</v>
          </cell>
        </row>
        <row r="392">
          <cell r="B392">
            <v>310821165012</v>
          </cell>
          <cell r="C392" t="str">
            <v>优秀博士学位论文培育资助项——导师：申爱琴，学号：2014021016</v>
          </cell>
          <cell r="D392" t="str">
            <v>建筑垃圾再生利用</v>
          </cell>
          <cell r="E392">
            <v>0</v>
          </cell>
          <cell r="F392" t="str">
            <v>薛翠真</v>
          </cell>
          <cell r="G392" t="str">
            <v>公路学院</v>
          </cell>
          <cell r="H392">
            <v>2.5</v>
          </cell>
          <cell r="I392">
            <v>0</v>
          </cell>
          <cell r="J392" t="str">
            <v>未提交</v>
          </cell>
          <cell r="K392" t="str">
            <v>16-19</v>
          </cell>
          <cell r="L392" t="str">
            <v>未提交</v>
          </cell>
          <cell r="M392" t="str">
            <v>16-21</v>
          </cell>
          <cell r="N392" t="str">
            <v>未提交</v>
          </cell>
          <cell r="O392" t="str">
            <v>16-24</v>
          </cell>
        </row>
        <row r="393">
          <cell r="B393">
            <v>310827165013</v>
          </cell>
          <cell r="C393" t="str">
            <v>优秀博士学位论文培育资助项——导师：杨兴科，学号：2014027006</v>
          </cell>
          <cell r="D393" t="str">
            <v>六盘山盆地白垩系页岩油气地质条件分析及有利区预测</v>
          </cell>
          <cell r="E393">
            <v>0</v>
          </cell>
          <cell r="F393" t="str">
            <v>谢青</v>
          </cell>
          <cell r="G393" t="str">
            <v>资源学院</v>
          </cell>
          <cell r="H393">
            <v>2.5</v>
          </cell>
          <cell r="I393">
            <v>0</v>
          </cell>
          <cell r="J393" t="str">
            <v>未提交</v>
          </cell>
          <cell r="K393" t="str">
            <v>16-19</v>
          </cell>
          <cell r="L393" t="str">
            <v>未提交</v>
          </cell>
          <cell r="M393" t="str">
            <v>16-21</v>
          </cell>
          <cell r="N393" t="str">
            <v>未提交</v>
          </cell>
          <cell r="O393" t="str">
            <v>16-24</v>
          </cell>
        </row>
        <row r="394">
          <cell r="B394">
            <v>310826165014</v>
          </cell>
          <cell r="C394" t="str">
            <v>优秀博士学位论文培育资助项——导师：杨元喜、张勤，学号：2014026010</v>
          </cell>
          <cell r="D394" t="str">
            <v>BDS卫星精密钟差实时解算与实时定位研究</v>
          </cell>
          <cell r="E394">
            <v>0</v>
          </cell>
          <cell r="F394" t="str">
            <v>付文举</v>
          </cell>
          <cell r="G394" t="str">
            <v>地测学院</v>
          </cell>
          <cell r="H394">
            <v>2</v>
          </cell>
          <cell r="I394">
            <v>0</v>
          </cell>
          <cell r="J394" t="str">
            <v>未提交</v>
          </cell>
          <cell r="K394" t="str">
            <v>16-19</v>
          </cell>
          <cell r="L394" t="str">
            <v>未提交</v>
          </cell>
          <cell r="M394" t="str">
            <v>16-21</v>
          </cell>
          <cell r="N394" t="str">
            <v>未提交</v>
          </cell>
          <cell r="O394" t="str">
            <v>16-24</v>
          </cell>
        </row>
        <row r="395">
          <cell r="B395">
            <v>310827165015</v>
          </cell>
          <cell r="C395" t="str">
            <v>优秀博士学位论文培育资助项——导师：李荣西，学号：2014027008</v>
          </cell>
          <cell r="D395" t="str">
            <v>应用显微激光拉曼光谱分析单个流体包裹体CO2碳同位素</v>
          </cell>
          <cell r="E395">
            <v>0</v>
          </cell>
          <cell r="F395" t="str">
            <v>李佳佳</v>
          </cell>
          <cell r="G395" t="str">
            <v>资源学院</v>
          </cell>
          <cell r="H395">
            <v>2</v>
          </cell>
          <cell r="I395">
            <v>0</v>
          </cell>
          <cell r="J395" t="str">
            <v>未提交</v>
          </cell>
          <cell r="K395" t="str">
            <v>16-19</v>
          </cell>
          <cell r="L395" t="str">
            <v>未提交</v>
          </cell>
          <cell r="M395" t="str">
            <v>16-21</v>
          </cell>
          <cell r="N395" t="str">
            <v>未提交</v>
          </cell>
          <cell r="O395" t="str">
            <v>16-24</v>
          </cell>
        </row>
        <row r="396">
          <cell r="B396">
            <v>310827165016</v>
          </cell>
          <cell r="C396" t="str">
            <v>优秀博士学位论文培育资助项——导师：李永军，学号：2014027001</v>
          </cell>
          <cell r="D396" t="str">
            <v>伊宁地块石炭纪火山岩地球化学特征及岩石成因</v>
          </cell>
          <cell r="E396">
            <v>0</v>
          </cell>
          <cell r="F396" t="str">
            <v>李甘雨</v>
          </cell>
          <cell r="G396" t="str">
            <v>资源学院</v>
          </cell>
          <cell r="H396">
            <v>2</v>
          </cell>
          <cell r="I396">
            <v>0</v>
          </cell>
          <cell r="J396" t="str">
            <v>未提交</v>
          </cell>
          <cell r="K396" t="str">
            <v>16-19</v>
          </cell>
          <cell r="L396" t="str">
            <v>未提交</v>
          </cell>
          <cell r="M396" t="str">
            <v>16-21</v>
          </cell>
          <cell r="N396" t="str">
            <v>未提交</v>
          </cell>
          <cell r="O396" t="str">
            <v>16-24</v>
          </cell>
        </row>
        <row r="397">
          <cell r="B397">
            <v>310823165017</v>
          </cell>
          <cell r="C397" t="str">
            <v>优秀博士学位论文培育资助项——导师：吴群琪，学号：2012023008</v>
          </cell>
          <cell r="D397" t="str">
            <v>综合运输体系技术经济评价理论与方法研究</v>
          </cell>
          <cell r="E397">
            <v>0</v>
          </cell>
          <cell r="F397" t="str">
            <v>宋京妮</v>
          </cell>
          <cell r="G397" t="str">
            <v>经管学院</v>
          </cell>
          <cell r="H397">
            <v>2</v>
          </cell>
          <cell r="I397">
            <v>0</v>
          </cell>
          <cell r="J397" t="str">
            <v>未提交</v>
          </cell>
          <cell r="K397" t="str">
            <v>16-19</v>
          </cell>
          <cell r="L397" t="str">
            <v>未提交</v>
          </cell>
          <cell r="M397" t="str">
            <v>16-21</v>
          </cell>
          <cell r="N397" t="str">
            <v>未提交</v>
          </cell>
          <cell r="O397" t="str">
            <v>16-24</v>
          </cell>
        </row>
        <row r="398">
          <cell r="B398">
            <v>310826165018</v>
          </cell>
          <cell r="C398" t="str">
            <v>优秀博士学位论文培育资助项——导师：魏子卿、张勤，学号：2013026001</v>
          </cell>
          <cell r="D398" t="str">
            <v>北斗卫星导航系统空间信号异常监测理论研究</v>
          </cell>
          <cell r="E398">
            <v>0</v>
          </cell>
          <cell r="F398" t="str">
            <v>范丽红</v>
          </cell>
          <cell r="G398" t="str">
            <v>地测学院</v>
          </cell>
          <cell r="H398">
            <v>2</v>
          </cell>
          <cell r="I398">
            <v>0</v>
          </cell>
          <cell r="J398" t="str">
            <v>未提交</v>
          </cell>
          <cell r="K398" t="str">
            <v>16-19</v>
          </cell>
          <cell r="L398" t="str">
            <v>未提交</v>
          </cell>
          <cell r="M398" t="str">
            <v>16-21</v>
          </cell>
          <cell r="N398" t="str">
            <v>未提交</v>
          </cell>
          <cell r="O398" t="str">
            <v>16-24</v>
          </cell>
        </row>
        <row r="399">
          <cell r="B399">
            <v>310821165019</v>
          </cell>
          <cell r="C399" t="str">
            <v>优秀博士学位论文培育资助项——导师：刘永健，学号：2014021023</v>
          </cell>
          <cell r="D399" t="str">
            <v>PBL加劲型矩形钢管混凝土界面力学性能研究</v>
          </cell>
          <cell r="E399">
            <v>0</v>
          </cell>
          <cell r="F399" t="str">
            <v>李慧</v>
          </cell>
          <cell r="G399" t="str">
            <v>公路学院</v>
          </cell>
          <cell r="H399">
            <v>1.5</v>
          </cell>
          <cell r="I399">
            <v>0</v>
          </cell>
          <cell r="J399" t="str">
            <v>未提交</v>
          </cell>
          <cell r="K399" t="str">
            <v>16-19</v>
          </cell>
          <cell r="L399" t="str">
            <v>未提交</v>
          </cell>
          <cell r="M399" t="str">
            <v>16-21</v>
          </cell>
          <cell r="N399" t="str">
            <v>未提交</v>
          </cell>
          <cell r="O399" t="str">
            <v>16-24</v>
          </cell>
        </row>
        <row r="400">
          <cell r="B400">
            <v>310829165020</v>
          </cell>
          <cell r="C400" t="str">
            <v>优秀博士学位论文培育资助项——导师：赵剑强，学号：2014029003</v>
          </cell>
          <cell r="D400" t="str">
            <v>固定床厌氧/好氧/缺氧SBBR工艺及其N2O产生研究</v>
          </cell>
          <cell r="E400">
            <v>0</v>
          </cell>
          <cell r="F400" t="str">
            <v>葛光环</v>
          </cell>
          <cell r="G400" t="str">
            <v>环工学院</v>
          </cell>
          <cell r="H400">
            <v>1.5</v>
          </cell>
          <cell r="I400">
            <v>0</v>
          </cell>
          <cell r="J400" t="str">
            <v>未提交</v>
          </cell>
          <cell r="K400" t="str">
            <v>16-19</v>
          </cell>
          <cell r="L400" t="str">
            <v>未提交</v>
          </cell>
          <cell r="M400" t="str">
            <v>16-21</v>
          </cell>
          <cell r="N400" t="str">
            <v>未提交</v>
          </cell>
          <cell r="O400" t="str">
            <v>16-24</v>
          </cell>
        </row>
        <row r="401">
          <cell r="B401">
            <v>310821165021</v>
          </cell>
          <cell r="C401" t="str">
            <v>优秀博士学位论文培育资助项——导师：王建军，学号：2013021017</v>
          </cell>
          <cell r="D401" t="str">
            <v>基于土地利用性质和出行行为动态反馈机制的道路路权分配研究</v>
          </cell>
          <cell r="E401">
            <v>0</v>
          </cell>
          <cell r="F401" t="str">
            <v>金书鑫</v>
          </cell>
          <cell r="G401" t="str">
            <v>公路学院</v>
          </cell>
          <cell r="H401">
            <v>1.5</v>
          </cell>
          <cell r="I401">
            <v>0</v>
          </cell>
          <cell r="J401" t="str">
            <v>未提交</v>
          </cell>
          <cell r="K401" t="str">
            <v>16-19</v>
          </cell>
          <cell r="L401" t="str">
            <v>未提交</v>
          </cell>
          <cell r="M401" t="str">
            <v>16-21</v>
          </cell>
          <cell r="N401" t="str">
            <v>未提交</v>
          </cell>
          <cell r="O401" t="str">
            <v>16-24</v>
          </cell>
        </row>
        <row r="402">
          <cell r="B402">
            <v>310826165022</v>
          </cell>
          <cell r="C402" t="str">
            <v>优秀博士学位论文培育资助项——导师：杨元喜，学号：2014026002</v>
          </cell>
          <cell r="D402" t="str">
            <v>联合地面站和低轨卫星GNSS/SLR数据精化地心坐标参考框架理论与方法研究</v>
          </cell>
          <cell r="E402">
            <v>0</v>
          </cell>
          <cell r="F402" t="str">
            <v>陈康慷</v>
          </cell>
          <cell r="G402" t="str">
            <v>地测学院</v>
          </cell>
          <cell r="H402">
            <v>1.5</v>
          </cell>
          <cell r="I402">
            <v>0</v>
          </cell>
          <cell r="J402" t="str">
            <v>未提交</v>
          </cell>
          <cell r="K402" t="str">
            <v>16-19</v>
          </cell>
          <cell r="L402" t="str">
            <v>未提交</v>
          </cell>
          <cell r="M402" t="str">
            <v>16-21</v>
          </cell>
          <cell r="N402" t="str">
            <v>未提交</v>
          </cell>
          <cell r="O402" t="str">
            <v>16-24</v>
          </cell>
        </row>
        <row r="403">
          <cell r="B403">
            <v>310821165023</v>
          </cell>
          <cell r="C403" t="str">
            <v>优秀博士学位论文培育资助项——导师：陈忠达，学号：2014021010</v>
          </cell>
          <cell r="D403" t="str">
            <v>沥青路面结构设计</v>
          </cell>
          <cell r="E403">
            <v>0</v>
          </cell>
          <cell r="F403" t="str">
            <v>常艳婷</v>
          </cell>
          <cell r="G403" t="str">
            <v>公路学院</v>
          </cell>
          <cell r="H403">
            <v>1.5</v>
          </cell>
          <cell r="I403">
            <v>0</v>
          </cell>
          <cell r="J403" t="str">
            <v>未提交</v>
          </cell>
          <cell r="K403" t="str">
            <v>16-19</v>
          </cell>
          <cell r="L403" t="str">
            <v>未提交</v>
          </cell>
          <cell r="M403" t="str">
            <v>16-21</v>
          </cell>
          <cell r="N403" t="str">
            <v>未提交</v>
          </cell>
          <cell r="O403" t="str">
            <v>16-24</v>
          </cell>
        </row>
        <row r="404">
          <cell r="B404">
            <v>310824165024</v>
          </cell>
          <cell r="C404" t="str">
            <v>优秀博士学位论文培育资助项——导师：赵祥模，学号：2013024001</v>
          </cell>
          <cell r="D404" t="str">
            <v>基于机器视觉的无人车高精度定位关键技术研究</v>
          </cell>
          <cell r="E404">
            <v>0</v>
          </cell>
          <cell r="F404" t="str">
            <v>闵海根</v>
          </cell>
          <cell r="G404" t="str">
            <v>信息学院</v>
          </cell>
          <cell r="H404">
            <v>1.5</v>
          </cell>
          <cell r="I404">
            <v>0</v>
          </cell>
          <cell r="J404" t="str">
            <v>未提交</v>
          </cell>
          <cell r="K404" t="str">
            <v>16-19</v>
          </cell>
          <cell r="L404" t="str">
            <v>未提交</v>
          </cell>
          <cell r="M404" t="str">
            <v>16-21</v>
          </cell>
          <cell r="N404" t="str">
            <v>未提交</v>
          </cell>
          <cell r="O404" t="str">
            <v>16-24</v>
          </cell>
        </row>
        <row r="405">
          <cell r="B405">
            <v>310826165025</v>
          </cell>
          <cell r="C405" t="str">
            <v>优秀博士学位论文培育资助项——导师：张永志，学号：2014026014</v>
          </cell>
          <cell r="D405" t="str">
            <v>D-InSAR技术研究断层的三维运动</v>
          </cell>
          <cell r="E405">
            <v>0</v>
          </cell>
          <cell r="F405" t="str">
            <v>杨珍</v>
          </cell>
          <cell r="G405" t="str">
            <v>地测学院</v>
          </cell>
          <cell r="H405">
            <v>1.5</v>
          </cell>
          <cell r="I405">
            <v>0</v>
          </cell>
          <cell r="J405" t="str">
            <v>未提交</v>
          </cell>
          <cell r="K405" t="str">
            <v>16-19</v>
          </cell>
          <cell r="L405" t="str">
            <v>未提交</v>
          </cell>
          <cell r="M405" t="str">
            <v>16-21</v>
          </cell>
          <cell r="N405" t="str">
            <v>未提交</v>
          </cell>
          <cell r="O405" t="str">
            <v>16-24</v>
          </cell>
        </row>
        <row r="406">
          <cell r="B406">
            <v>310829165026</v>
          </cell>
          <cell r="C406" t="str">
            <v>优秀博士学位论文培育资助项——导师：白波，学号：2014029002</v>
          </cell>
          <cell r="D406" t="str">
            <v>高大气CO2和土壤Pb、Cd污染耦合对刺槐幼苗根际微环境影响机制</v>
          </cell>
          <cell r="E406">
            <v>0</v>
          </cell>
          <cell r="F406" t="str">
            <v>黄淑萍</v>
          </cell>
          <cell r="G406" t="str">
            <v>环工学院</v>
          </cell>
          <cell r="H406">
            <v>1</v>
          </cell>
          <cell r="I406">
            <v>0</v>
          </cell>
          <cell r="J406" t="str">
            <v>未提交</v>
          </cell>
          <cell r="K406" t="str">
            <v>16-19</v>
          </cell>
          <cell r="L406" t="str">
            <v>未提交</v>
          </cell>
          <cell r="M406" t="str">
            <v>16-21</v>
          </cell>
          <cell r="N406" t="str">
            <v>未提交</v>
          </cell>
          <cell r="O406" t="str">
            <v>16-24</v>
          </cell>
        </row>
        <row r="407">
          <cell r="B407">
            <v>310829165027</v>
          </cell>
          <cell r="C407" t="str">
            <v>优秀博士学位论文培育资助项——导师：白波，学号：2014029006</v>
          </cell>
          <cell r="D407" t="str">
            <v>水热合成MnO2@海藻酸钠材料的制备和性能研究</v>
          </cell>
          <cell r="E407">
            <v>0</v>
          </cell>
          <cell r="F407" t="str">
            <v>罗钰</v>
          </cell>
          <cell r="G407" t="str">
            <v>环工学院</v>
          </cell>
          <cell r="H407">
            <v>1</v>
          </cell>
          <cell r="I407">
            <v>0</v>
          </cell>
          <cell r="J407" t="str">
            <v>未提交</v>
          </cell>
          <cell r="K407" t="str">
            <v>16-19</v>
          </cell>
          <cell r="L407" t="str">
            <v>未提交</v>
          </cell>
          <cell r="M407" t="str">
            <v>16-21</v>
          </cell>
          <cell r="N407" t="str">
            <v>未提交</v>
          </cell>
          <cell r="O407" t="str">
            <v>16-24</v>
          </cell>
        </row>
        <row r="408">
          <cell r="B408">
            <v>310825165028</v>
          </cell>
          <cell r="C408" t="str">
            <v>优秀博士学位论文培育资助项——导师：胡永彪，学号：2013025003</v>
          </cell>
          <cell r="D408" t="str">
            <v>沥青路面快速喷补关键技术研究</v>
          </cell>
          <cell r="E408">
            <v>0</v>
          </cell>
          <cell r="F408" t="str">
            <v>王朋辉</v>
          </cell>
          <cell r="G408" t="str">
            <v>机械学院</v>
          </cell>
          <cell r="H408">
            <v>1</v>
          </cell>
          <cell r="I408">
            <v>0</v>
          </cell>
          <cell r="J408" t="str">
            <v>未提交</v>
          </cell>
          <cell r="K408" t="str">
            <v>16-19</v>
          </cell>
          <cell r="L408" t="str">
            <v>未提交</v>
          </cell>
          <cell r="M408" t="str">
            <v>16-21</v>
          </cell>
          <cell r="N408" t="str">
            <v>未提交</v>
          </cell>
          <cell r="O408" t="str">
            <v>16-24</v>
          </cell>
        </row>
      </sheetData>
      <sheetData sheetId="9"/>
      <sheetData sheetId="10"/>
      <sheetData sheetId="11"/>
      <sheetData sheetId="12"/>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7续拨"/>
      <sheetName val="2017立项"/>
      <sheetName val="2017年立项清单"/>
    </sheetNames>
    <sheetDataSet>
      <sheetData sheetId="0"/>
      <sheetData sheetId="1"/>
      <sheetData sheetId="2">
        <row r="2">
          <cell r="B2" t="str">
            <v>负责人</v>
          </cell>
          <cell r="C2" t="str">
            <v>项目类别</v>
          </cell>
          <cell r="D2" t="str">
            <v>项目名称</v>
          </cell>
          <cell r="E2" t="str">
            <v>所属单位</v>
          </cell>
        </row>
        <row r="3">
          <cell r="B3">
            <v>0</v>
          </cell>
          <cell r="C3">
            <v>0</v>
          </cell>
          <cell r="D3">
            <v>0</v>
          </cell>
          <cell r="E3">
            <v>0</v>
          </cell>
        </row>
        <row r="4">
          <cell r="B4" t="str">
            <v>熊锐</v>
          </cell>
          <cell r="C4" t="str">
            <v>基础研究培育项目</v>
          </cell>
          <cell r="D4" t="str">
            <v>氯盐-水-温-紫外线多场耦合作用下沥青混合料损伤演化机制</v>
          </cell>
          <cell r="E4" t="str">
            <v>材料科学与工程学院</v>
          </cell>
        </row>
        <row r="5">
          <cell r="B5" t="str">
            <v>李晓玉</v>
          </cell>
          <cell r="C5" t="str">
            <v>基础研究培育项目</v>
          </cell>
          <cell r="D5" t="str">
            <v>埃洛石纳米管组装CdS/MoS2制备分级多尺度光催化复合材料的基础研究</v>
          </cell>
          <cell r="E5" t="str">
            <v>材料科学与工程学院</v>
          </cell>
        </row>
        <row r="6">
          <cell r="B6" t="str">
            <v>李江</v>
          </cell>
          <cell r="C6" t="str">
            <v>基础研究培育项目</v>
          </cell>
          <cell r="D6" t="str">
            <v>多孔金属/有机框架材料的设计构筑与性能研究</v>
          </cell>
          <cell r="E6" t="str">
            <v>材料科学与工程学院</v>
          </cell>
        </row>
        <row r="7">
          <cell r="B7" t="str">
            <v>艾诚</v>
          </cell>
          <cell r="C7" t="str">
            <v>基础研究培育项目</v>
          </cell>
          <cell r="D7" t="str">
            <v>以Mo代W对单晶高温合金凝固特性与组织稳定性的影响</v>
          </cell>
          <cell r="E7" t="str">
            <v>材料科学与工程学院</v>
          </cell>
        </row>
        <row r="8">
          <cell r="B8" t="str">
            <v>周亮</v>
          </cell>
          <cell r="C8" t="str">
            <v>基础研究培育项目</v>
          </cell>
          <cell r="D8" t="str">
            <v>等离子喷涂Ti3SiC2/Al2O3吸波涂层介电性能与微观结构的协同设计与控制</v>
          </cell>
          <cell r="E8" t="str">
            <v>材料科学与工程学院</v>
          </cell>
        </row>
        <row r="9">
          <cell r="B9" t="str">
            <v>解静</v>
          </cell>
          <cell r="C9" t="str">
            <v>基础研究培育项目</v>
          </cell>
          <cell r="D9" t="str">
            <v>C/C-ZrC-SiC复合材料表面ZrC-SiC抗烧蚀涂层研究</v>
          </cell>
          <cell r="E9" t="str">
            <v>材料科学与工程学院</v>
          </cell>
        </row>
        <row r="10">
          <cell r="B10" t="str">
            <v>孙志平</v>
          </cell>
          <cell r="C10" t="str">
            <v>基础研究培育项目</v>
          </cell>
          <cell r="D10" t="str">
            <v>抗冲蚀涂层制备工艺优化和冲蚀过程理论模拟</v>
          </cell>
          <cell r="E10" t="str">
            <v>材料科学与工程学院</v>
          </cell>
        </row>
        <row r="11">
          <cell r="B11" t="str">
            <v>田野菲</v>
          </cell>
          <cell r="C11" t="str">
            <v>基础研究培育项目</v>
          </cell>
          <cell r="D11" t="str">
            <v>含二硫/二硒键的环境响应性聚合物纳米凝胶的制备及载药研究</v>
          </cell>
          <cell r="E11" t="str">
            <v>材料科学与工程学院</v>
          </cell>
        </row>
        <row r="12">
          <cell r="B12" t="str">
            <v>盛燕萍</v>
          </cell>
          <cell r="C12" t="str">
            <v>基础研究培育项目</v>
          </cell>
          <cell r="D12" t="str">
            <v>基于微波加热技术的再生混凝土损伤演化机理</v>
          </cell>
          <cell r="E12" t="str">
            <v>材料科学与工程学院</v>
          </cell>
        </row>
        <row r="13">
          <cell r="B13" t="str">
            <v>齐琳</v>
          </cell>
          <cell r="C13" t="str">
            <v>基础研究培育项目</v>
          </cell>
          <cell r="D13" t="str">
            <v>遮热-尾气分解多效复合型路面涂层研究</v>
          </cell>
          <cell r="E13" t="str">
            <v>材料科学与工程学院</v>
          </cell>
        </row>
        <row r="14">
          <cell r="B14" t="str">
            <v>苏兴华</v>
          </cell>
          <cell r="C14" t="str">
            <v>基础研究培育项目</v>
          </cell>
          <cell r="D14" t="str">
            <v>电场辅助下PZT压电陶瓷的低温快速烧结致密化研究</v>
          </cell>
          <cell r="E14" t="str">
            <v>材料科学与工程学院</v>
          </cell>
        </row>
        <row r="15">
          <cell r="B15" t="str">
            <v>蒋自强</v>
          </cell>
          <cell r="C15" t="str">
            <v>基础研究培育项目</v>
          </cell>
          <cell r="D15" t="str">
            <v>基于Bi3+-Tb3+-Eu3+能量传递的三掺杂单基质白光材料的制备及光谱二维调控研究</v>
          </cell>
          <cell r="E15" t="str">
            <v>材料科学与工程学院</v>
          </cell>
        </row>
        <row r="16">
          <cell r="B16" t="str">
            <v>张研</v>
          </cell>
          <cell r="C16" t="str">
            <v>基础研究培育项目</v>
          </cell>
          <cell r="D16" t="str">
            <v>双钙钛矿结构半金属材料作为新型注入源在自旋电子学器件中应用的第一性原理研究</v>
          </cell>
          <cell r="E16" t="str">
            <v>材料科学与工程学院</v>
          </cell>
        </row>
        <row r="17">
          <cell r="B17" t="str">
            <v>孙国栋</v>
          </cell>
          <cell r="C17" t="str">
            <v>基础研究培育项目</v>
          </cell>
          <cell r="D17" t="str">
            <v>C/C-SiC摩擦材料工艺优化与性能研究</v>
          </cell>
          <cell r="E17" t="str">
            <v>材料科学与工程学院</v>
          </cell>
        </row>
        <row r="18">
          <cell r="B18" t="str">
            <v>况栋梁</v>
          </cell>
          <cell r="C18" t="str">
            <v>基础研究培育项目</v>
          </cell>
          <cell r="D18" t="str">
            <v>废旧小车轮胎胶粉改性沥青的性能与改性机理研究</v>
          </cell>
          <cell r="E18" t="str">
            <v>材料科学与工程学院</v>
          </cell>
        </row>
        <row r="19">
          <cell r="B19" t="str">
            <v>刘胜林</v>
          </cell>
          <cell r="C19" t="str">
            <v>基础研究培育项目</v>
          </cell>
          <cell r="D19" t="str">
            <v>基于高温冲蚀磨损与热腐蚀交互条件下非晶纳米晶复合涂层失效机理的研究</v>
          </cell>
          <cell r="E19" t="str">
            <v>材料科学与工程学院</v>
          </cell>
        </row>
        <row r="20">
          <cell r="B20" t="str">
            <v>王卓</v>
          </cell>
          <cell r="C20" t="str">
            <v>基础研究培育项目</v>
          </cell>
          <cell r="D20" t="str">
            <v>石墨烯复合纳米聚合物发电器件及其在自发电道路的研究</v>
          </cell>
          <cell r="E20" t="str">
            <v>材料科学与工程学院</v>
          </cell>
        </row>
        <row r="21">
          <cell r="B21" t="str">
            <v>孙楠</v>
          </cell>
          <cell r="C21" t="str">
            <v>基础研究培育项目</v>
          </cell>
          <cell r="D21" t="str">
            <v>黄土高原全新世植被与气候关系研究</v>
          </cell>
          <cell r="E21" t="str">
            <v>地球科学与资源学院</v>
          </cell>
        </row>
        <row r="22">
          <cell r="B22" t="str">
            <v>王辉</v>
          </cell>
          <cell r="C22" t="str">
            <v>基础研究培育项目</v>
          </cell>
          <cell r="D22" t="str">
            <v>闽西行洛坑钨矿成矿流体演化及矿床成因</v>
          </cell>
          <cell r="E22" t="str">
            <v>地球科学与资源学院</v>
          </cell>
        </row>
        <row r="23">
          <cell r="B23" t="str">
            <v>王梦玺</v>
          </cell>
          <cell r="C23" t="str">
            <v>基础研究培育项目</v>
          </cell>
          <cell r="D23" t="str">
            <v>扬子北缘新元古代望江山岩体地幔源区性质在铂族元素富集中的作用</v>
          </cell>
          <cell r="E23" t="str">
            <v>地球科学与资源学院</v>
          </cell>
        </row>
        <row r="24">
          <cell r="B24" t="str">
            <v>杨秀清</v>
          </cell>
          <cell r="C24" t="str">
            <v>基础研究培育项目</v>
          </cell>
          <cell r="D24" t="str">
            <v>北祁连西段镜铁山铁矿床沉积环境研究</v>
          </cell>
          <cell r="E24" t="str">
            <v>地球科学与资源学院</v>
          </cell>
        </row>
        <row r="25">
          <cell r="B25" t="str">
            <v>李辉</v>
          </cell>
          <cell r="C25" t="str">
            <v>基础研究培育项目</v>
          </cell>
          <cell r="D25" t="str">
            <v>基于油水两相启动压力梯度的低渗透油藏渗流规律研究</v>
          </cell>
          <cell r="E25" t="str">
            <v>地球科学与资源学院</v>
          </cell>
        </row>
        <row r="26">
          <cell r="B26" t="str">
            <v>张艳</v>
          </cell>
          <cell r="C26" t="str">
            <v>基础研究培育项目</v>
          </cell>
          <cell r="D26" t="str">
            <v>基于3S干旱区地下水文生态安全评价预警信 息系统研究——以新疆石河子垦区为例</v>
          </cell>
          <cell r="E26" t="str">
            <v>地球科学与资源学院</v>
          </cell>
        </row>
        <row r="27">
          <cell r="B27" t="str">
            <v>段俊</v>
          </cell>
          <cell r="C27" t="str">
            <v>基础研究培育项目</v>
          </cell>
          <cell r="D27" t="str">
            <v>金川铜镍矿橄榄石特征研究：成矿机制探讨</v>
          </cell>
          <cell r="E27" t="str">
            <v>地球科学与资源学院</v>
          </cell>
        </row>
        <row r="28">
          <cell r="B28" t="str">
            <v>鞠明辉</v>
          </cell>
          <cell r="C28" t="str">
            <v>基础研究培育项目</v>
          </cell>
          <cell r="D28" t="str">
            <v>热液矿床热-流体-化学反应耦合模拟：以大厂锡-多金属矿床及产子坪铀矿为例</v>
          </cell>
          <cell r="E28" t="str">
            <v>地球科学与资源学院</v>
          </cell>
        </row>
        <row r="29">
          <cell r="B29" t="str">
            <v>于强</v>
          </cell>
          <cell r="C29" t="str">
            <v>基础研究培育项目</v>
          </cell>
          <cell r="D29" t="str">
            <v>“提热不采水”地热资源新型开发模式与热能计算</v>
          </cell>
          <cell r="E29" t="str">
            <v>地球科学与资源学院</v>
          </cell>
        </row>
        <row r="30">
          <cell r="B30" t="str">
            <v>王柱命</v>
          </cell>
          <cell r="C30" t="str">
            <v>基础研究培育项目</v>
          </cell>
          <cell r="D30" t="str">
            <v>西安市环境污染物中重金属元素的X射线荧光光谱分析新方法研究</v>
          </cell>
          <cell r="E30" t="str">
            <v>地球科学与资源学院</v>
          </cell>
        </row>
        <row r="31">
          <cell r="B31" t="str">
            <v>梁青青</v>
          </cell>
          <cell r="C31" t="str">
            <v>基础研究培育项目</v>
          </cell>
          <cell r="D31" t="str">
            <v>雾霾治理、能源危机与经济增长约束下我国低碳农业发展路径研究</v>
          </cell>
          <cell r="E31" t="str">
            <v>地球科学与资源学院</v>
          </cell>
        </row>
        <row r="32">
          <cell r="B32" t="str">
            <v>黄馨</v>
          </cell>
          <cell r="C32" t="str">
            <v>基础研究培育项目</v>
          </cell>
          <cell r="D32" t="str">
            <v>水资源约束下西北干旱区城市脆弱性评价与适应模式研究——以河西走廊为例</v>
          </cell>
          <cell r="E32" t="str">
            <v>地球科学与资源学院</v>
          </cell>
        </row>
        <row r="33">
          <cell r="B33" t="str">
            <v>姚肖永</v>
          </cell>
          <cell r="C33" t="str">
            <v>基础研究培育项目</v>
          </cell>
          <cell r="D33" t="str">
            <v>宽川铺动物群中原肠胚化石研究</v>
          </cell>
          <cell r="E33" t="str">
            <v>地球科学与资源学院</v>
          </cell>
        </row>
        <row r="34">
          <cell r="B34" t="str">
            <v>卫新东</v>
          </cell>
          <cell r="C34" t="str">
            <v>基础研究培育项目</v>
          </cell>
          <cell r="D34" t="str">
            <v>陕西省耕地质量监测理论和实践研究</v>
          </cell>
          <cell r="E34" t="str">
            <v>地球科学与资源学院</v>
          </cell>
        </row>
        <row r="35">
          <cell r="B35" t="str">
            <v>查方勇</v>
          </cell>
          <cell r="C35" t="str">
            <v>基础研究培育项目</v>
          </cell>
          <cell r="D35" t="str">
            <v>国有地勘单位企业化改革研究——以陕西省为例</v>
          </cell>
          <cell r="E35" t="str">
            <v>地球科学与资源学院</v>
          </cell>
        </row>
        <row r="36">
          <cell r="B36" t="str">
            <v>王筛妮</v>
          </cell>
          <cell r="C36" t="str">
            <v>基础研究培育项目</v>
          </cell>
          <cell r="D36" t="str">
            <v>西北地区土地市场动态变化分析及对策研究</v>
          </cell>
          <cell r="E36" t="str">
            <v>地球科学与资源学院</v>
          </cell>
        </row>
        <row r="37">
          <cell r="B37" t="str">
            <v>李春莹</v>
          </cell>
          <cell r="C37" t="str">
            <v>基础研究培育项目</v>
          </cell>
          <cell r="D37" t="str">
            <v>我国集体土地流转制度改革风险评估研究</v>
          </cell>
          <cell r="E37" t="str">
            <v>地球科学与资源学院</v>
          </cell>
        </row>
        <row r="38">
          <cell r="B38" t="str">
            <v>邱世灿</v>
          </cell>
          <cell r="C38" t="str">
            <v>基础研究培育项目</v>
          </cell>
          <cell r="D38" t="str">
            <v>中高层大气金属层突发现象的探测研究</v>
          </cell>
          <cell r="E38" t="str">
            <v>地质工程与测绘学院</v>
          </cell>
        </row>
        <row r="39">
          <cell r="B39" t="str">
            <v>侯亚楠</v>
          </cell>
          <cell r="C39" t="str">
            <v>基础研究培育项目</v>
          </cell>
          <cell r="D39" t="str">
            <v>自然通风与强制通风下地铁隧道火灾烟气受列车阻塞比的影响</v>
          </cell>
          <cell r="E39" t="str">
            <v>地质工程与测绘学院</v>
          </cell>
        </row>
        <row r="40">
          <cell r="B40" t="str">
            <v>付昱凯</v>
          </cell>
          <cell r="C40" t="str">
            <v>基础研究培育项目</v>
          </cell>
          <cell r="D40" t="str">
            <v>三趾马红土的蠕变特性及长期强度研究</v>
          </cell>
          <cell r="E40" t="str">
            <v>地质工程与测绘学院</v>
          </cell>
        </row>
        <row r="41">
          <cell r="B41" t="str">
            <v>黄观文</v>
          </cell>
          <cell r="C41" t="str">
            <v>基础研究培育项目</v>
          </cell>
          <cell r="D41" t="str">
            <v>北斗二代实时卫星钟差综合处理技术研究</v>
          </cell>
          <cell r="E41" t="str">
            <v>地质工程与测绘学院</v>
          </cell>
        </row>
        <row r="42">
          <cell r="B42" t="str">
            <v>朱武</v>
          </cell>
          <cell r="C42" t="str">
            <v>基础研究培育项目</v>
          </cell>
          <cell r="D42" t="str">
            <v>利用SAR影像构建高精度电离层研究</v>
          </cell>
          <cell r="E42" t="str">
            <v>地质工程与测绘学院</v>
          </cell>
        </row>
        <row r="43">
          <cell r="B43" t="str">
            <v>赵淑红</v>
          </cell>
          <cell r="C43" t="str">
            <v>基础研究培育项目</v>
          </cell>
          <cell r="D43" t="str">
            <v>衰减各向异性介质和薄层介质的AVO特征研究</v>
          </cell>
          <cell r="E43" t="str">
            <v>地质工程与测绘学院</v>
          </cell>
        </row>
        <row r="44">
          <cell r="B44" t="str">
            <v>纪晓琳</v>
          </cell>
          <cell r="C44" t="str">
            <v>基础研究培育项目</v>
          </cell>
          <cell r="D44" t="str">
            <v>频率域等效源曲面位场处理和转换方法研究</v>
          </cell>
          <cell r="E44" t="str">
            <v>地质工程与测绘学院</v>
          </cell>
        </row>
        <row r="45">
          <cell r="B45" t="str">
            <v>赵权利</v>
          </cell>
          <cell r="C45" t="str">
            <v>基础研究培育项目</v>
          </cell>
          <cell r="D45" t="str">
            <v>黄土非饱和湿陷的一维变形研究</v>
          </cell>
          <cell r="E45" t="str">
            <v>地质工程与测绘学院</v>
          </cell>
        </row>
        <row r="46">
          <cell r="B46" t="str">
            <v>曹琰波</v>
          </cell>
          <cell r="C46" t="str">
            <v>基础研究培育项目</v>
          </cell>
          <cell r="D46" t="str">
            <v>变水位条件下西安市地面沉降模型及其参数提取研究</v>
          </cell>
          <cell r="E46" t="str">
            <v>地质工程与测绘学院</v>
          </cell>
        </row>
        <row r="47">
          <cell r="B47" t="str">
            <v>朱会利</v>
          </cell>
          <cell r="C47" t="str">
            <v>基础研究培育项目</v>
          </cell>
          <cell r="D47" t="str">
            <v>退耕区植被覆盖坡度分异研究</v>
          </cell>
          <cell r="E47" t="str">
            <v>地质工程与测绘学院</v>
          </cell>
        </row>
        <row r="48">
          <cell r="B48" t="str">
            <v>吴韶艳</v>
          </cell>
          <cell r="C48" t="str">
            <v>基础研究培育项目</v>
          </cell>
          <cell r="D48" t="str">
            <v>延安地区黄土-基岩接触面滑坡机理研究</v>
          </cell>
          <cell r="E48" t="str">
            <v>地质工程与测绘学院</v>
          </cell>
        </row>
        <row r="49">
          <cell r="B49" t="str">
            <v>丛铭</v>
          </cell>
          <cell r="C49" t="str">
            <v>基础研究培育项目</v>
          </cell>
          <cell r="D49" t="str">
            <v>基于分块并行与区网拼接的无人机倾斜摄影空中三角测量方法研究</v>
          </cell>
          <cell r="E49" t="str">
            <v>地质工程与测绘学院</v>
          </cell>
        </row>
        <row r="50">
          <cell r="B50" t="str">
            <v>许锐</v>
          </cell>
          <cell r="C50" t="str">
            <v>基础研究培育项目</v>
          </cell>
          <cell r="D50" t="str">
            <v>黄土边坡黑沙蒿固土护坡力学机理研究</v>
          </cell>
          <cell r="E50" t="str">
            <v>地质工程与测绘学院</v>
          </cell>
        </row>
        <row r="51">
          <cell r="B51" t="str">
            <v>朱倩</v>
          </cell>
          <cell r="C51" t="str">
            <v>基础研究培育项目</v>
          </cell>
          <cell r="D51" t="str">
            <v>基于Pb边缘检测和构造密度分析的构造自动化提取方法研究</v>
          </cell>
          <cell r="E51" t="str">
            <v>地质工程与测绘学院</v>
          </cell>
        </row>
        <row r="52">
          <cell r="B52" t="str">
            <v>柴小庆</v>
          </cell>
          <cell r="C52" t="str">
            <v>基础研究培育项目</v>
          </cell>
          <cell r="D52" t="str">
            <v>基于遥感影像和地形的面向对象滑坡自动识别研究</v>
          </cell>
          <cell r="E52" t="str">
            <v>地质工程与测绘学院</v>
          </cell>
        </row>
        <row r="53">
          <cell r="B53" t="str">
            <v>韩冬冬</v>
          </cell>
          <cell r="C53" t="str">
            <v>基础研究培育项目</v>
          </cell>
          <cell r="D53" t="str">
            <v>滑坡防治格构锚固工程破坏加固研究</v>
          </cell>
          <cell r="E53" t="str">
            <v>地质工程与测绘学院</v>
          </cell>
        </row>
        <row r="54">
          <cell r="B54" t="str">
            <v>白冰</v>
          </cell>
          <cell r="C54" t="str">
            <v>基础研究培育项目</v>
          </cell>
          <cell r="D54" t="str">
            <v>交通载具舱体电磁环境的统计理论及生物效应研究</v>
          </cell>
          <cell r="E54" t="str">
            <v>电子与控制工程学院</v>
          </cell>
        </row>
        <row r="55">
          <cell r="B55" t="str">
            <v>张彦宁</v>
          </cell>
          <cell r="C55" t="str">
            <v>基础研究培育项目</v>
          </cell>
          <cell r="D55" t="str">
            <v>含风光新能源微型电网接入复杂负荷时的电能质量研究与控制</v>
          </cell>
          <cell r="E55" t="str">
            <v>电子与控制工程学院</v>
          </cell>
        </row>
        <row r="56">
          <cell r="B56" t="str">
            <v>陈俊硕</v>
          </cell>
          <cell r="C56" t="str">
            <v>基础研究培育项目</v>
          </cell>
          <cell r="D56" t="str">
            <v>双余度无刷直流电动机控制系统研究</v>
          </cell>
          <cell r="E56" t="str">
            <v>电子与控制工程学院</v>
          </cell>
        </row>
        <row r="57">
          <cell r="B57" t="str">
            <v>杨盼盼</v>
          </cell>
          <cell r="C57" t="str">
            <v>基础研究培育项目</v>
          </cell>
          <cell r="D57" t="str">
            <v>基于选择性交互的群集系统避险机制及控制方法研究</v>
          </cell>
          <cell r="E57" t="str">
            <v>电子与控制工程学院</v>
          </cell>
        </row>
        <row r="58">
          <cell r="B58" t="str">
            <v>巩建英</v>
          </cell>
          <cell r="C58" t="str">
            <v>基础研究培育项目</v>
          </cell>
          <cell r="D58" t="str">
            <v>面向能量最优的新能源微电网负荷管理技术</v>
          </cell>
          <cell r="E58" t="str">
            <v>电子与控制工程学院</v>
          </cell>
        </row>
        <row r="59">
          <cell r="B59" t="str">
            <v>叶珍</v>
          </cell>
          <cell r="C59" t="str">
            <v>基础研究培育项目</v>
          </cell>
          <cell r="D59" t="str">
            <v>基于核-局部保护的高光谱图像降维与分类研究</v>
          </cell>
          <cell r="E59" t="str">
            <v>电子与控制工程学院</v>
          </cell>
        </row>
        <row r="60">
          <cell r="B60" t="str">
            <v>董媛</v>
          </cell>
          <cell r="C60" t="str">
            <v>基础研究培育项目</v>
          </cell>
          <cell r="D60" t="str">
            <v>复杂环境下针对系统状态监控问题的多分类器集成算法研究</v>
          </cell>
          <cell r="E60" t="str">
            <v>电子与控制工程学院</v>
          </cell>
        </row>
        <row r="61">
          <cell r="B61" t="str">
            <v>刘维宇</v>
          </cell>
          <cell r="C61" t="str">
            <v>基础研究培育项目</v>
          </cell>
          <cell r="D61" t="str">
            <v>组织芯片中交流电热流体驱动研究</v>
          </cell>
          <cell r="E61" t="str">
            <v>电子与控制工程学院</v>
          </cell>
        </row>
        <row r="62">
          <cell r="B62" t="str">
            <v>高恬溪</v>
          </cell>
          <cell r="C62" t="str">
            <v>基础研究培育项目</v>
          </cell>
          <cell r="D62" t="str">
            <v>具有光信息处理能力的非线性光学薄膜的制备与特性研究</v>
          </cell>
          <cell r="E62" t="str">
            <v>电子与控制工程学院</v>
          </cell>
        </row>
        <row r="63">
          <cell r="B63" t="str">
            <v>朱玮</v>
          </cell>
          <cell r="C63" t="str">
            <v>基础研究培育项目</v>
          </cell>
          <cell r="D63" t="str">
            <v>可模拟神经突触功能的铝基薄膜的忆阻特性与机理研究</v>
          </cell>
          <cell r="E63" t="str">
            <v>电子与控制工程学院</v>
          </cell>
        </row>
        <row r="64">
          <cell r="B64" t="str">
            <v>丁智勇</v>
          </cell>
          <cell r="C64" t="str">
            <v>基础研究培育项目</v>
          </cell>
          <cell r="D64" t="str">
            <v>基于结合料粘滞性影响的沥青混合料搅拌过程仿真技术研究</v>
          </cell>
          <cell r="E64" t="str">
            <v>工程机械学院</v>
          </cell>
        </row>
        <row r="65">
          <cell r="B65" t="str">
            <v>侯劲汝</v>
          </cell>
          <cell r="C65" t="str">
            <v>基础研究培育项目</v>
          </cell>
          <cell r="D65" t="str">
            <v>基于多孔介质力学的机械振动搅拌对混凝土微结构及性能改善的机理研究</v>
          </cell>
          <cell r="E65" t="str">
            <v>工程机械学院</v>
          </cell>
        </row>
        <row r="66">
          <cell r="B66" t="str">
            <v>苏进展</v>
          </cell>
          <cell r="C66" t="str">
            <v>基础研究培育项目</v>
          </cell>
          <cell r="D66" t="str">
            <v>非对称圆弧齿线圆柱齿轮修形原理与制造技术研究</v>
          </cell>
          <cell r="E66" t="str">
            <v>工程机械学院</v>
          </cell>
        </row>
        <row r="67">
          <cell r="B67" t="str">
            <v>王刚锋</v>
          </cell>
          <cell r="C67" t="str">
            <v>基础研究培育项目</v>
          </cell>
          <cell r="D67" t="str">
            <v>面向工艺创新设计的知识集成认知推理方法研究</v>
          </cell>
          <cell r="E67" t="str">
            <v>工程机械学院</v>
          </cell>
        </row>
        <row r="68">
          <cell r="B68" t="str">
            <v>马登成</v>
          </cell>
          <cell r="C68" t="str">
            <v>基础研究培育项目</v>
          </cell>
          <cell r="D68" t="str">
            <v>基于红外辐射与热风循环协同加热多因素复杂耦合传热模型的加热旧沥青路面加热质量与热能传递规律研究</v>
          </cell>
          <cell r="E68" t="str">
            <v>工程机械学院</v>
          </cell>
        </row>
        <row r="69">
          <cell r="B69" t="str">
            <v>郭磊</v>
          </cell>
          <cell r="C69" t="str">
            <v>基础研究培育项目</v>
          </cell>
          <cell r="D69" t="str">
            <v>基于快速成型技术的超精密研磨磨具研究</v>
          </cell>
          <cell r="E69" t="str">
            <v>工程机械学院</v>
          </cell>
        </row>
        <row r="70">
          <cell r="B70" t="str">
            <v>曹勇</v>
          </cell>
          <cell r="C70" t="str">
            <v>基础研究培育项目</v>
          </cell>
          <cell r="D70" t="str">
            <v>非约束条件下基于CPG控制机器鱼平台的胸鳍摆动式鱼类游动机理研究</v>
          </cell>
          <cell r="E70" t="str">
            <v>工程机械学院</v>
          </cell>
        </row>
        <row r="71">
          <cell r="B71" t="str">
            <v>李旋</v>
          </cell>
          <cell r="C71" t="str">
            <v>基础研究培育项目</v>
          </cell>
          <cell r="D71" t="str">
            <v>沥青混合料加热温度场研究及质量分析</v>
          </cell>
          <cell r="E71" t="str">
            <v>工程机械学院</v>
          </cell>
        </row>
        <row r="72">
          <cell r="B72" t="str">
            <v>常乐浩</v>
          </cell>
          <cell r="C72" t="str">
            <v>基础研究培育项目</v>
          </cell>
          <cell r="D72" t="str">
            <v>行星齿轮系统多维耦合振动机理及多路径能量传递特性研究</v>
          </cell>
          <cell r="E72" t="str">
            <v>工程机械学院</v>
          </cell>
        </row>
        <row r="73">
          <cell r="B73" t="str">
            <v>刘晓辉</v>
          </cell>
          <cell r="C73" t="str">
            <v>基础研究培育项目</v>
          </cell>
          <cell r="D73" t="str">
            <v>公路铣刨机刀具与路面互作用的冲击与磨损行为研究</v>
          </cell>
          <cell r="E73" t="str">
            <v>工程机械学院</v>
          </cell>
        </row>
        <row r="74">
          <cell r="B74" t="str">
            <v>朱武威</v>
          </cell>
          <cell r="C74" t="str">
            <v>基础研究培育项目</v>
          </cell>
          <cell r="D74" t="str">
            <v>沥青路面真空压实机理及其设备研究</v>
          </cell>
          <cell r="E74" t="str">
            <v>工程机械学院</v>
          </cell>
        </row>
        <row r="75">
          <cell r="B75" t="str">
            <v>陈一馨</v>
          </cell>
          <cell r="C75" t="str">
            <v>基础研究培育项目</v>
          </cell>
          <cell r="D75" t="str">
            <v>流体介质精确定量分配设备的定量机理研究及结构设计</v>
          </cell>
          <cell r="E75" t="str">
            <v>工程机械学院</v>
          </cell>
        </row>
        <row r="76">
          <cell r="B76" t="str">
            <v>孟俊苗</v>
          </cell>
          <cell r="C76" t="str">
            <v>基础研究培育项目</v>
          </cell>
          <cell r="D76" t="str">
            <v>蜂窝材料带隙特性研究及其优化设计</v>
          </cell>
          <cell r="E76" t="str">
            <v>公路学院</v>
          </cell>
        </row>
        <row r="77">
          <cell r="B77" t="str">
            <v>武隽</v>
          </cell>
          <cell r="C77" t="str">
            <v>基础研究培育项目</v>
          </cell>
          <cell r="D77" t="str">
            <v>台风作用下大跨桥梁的安全评估</v>
          </cell>
          <cell r="E77" t="str">
            <v>公路学院</v>
          </cell>
        </row>
        <row r="78">
          <cell r="B78" t="str">
            <v>于谦</v>
          </cell>
          <cell r="C78" t="str">
            <v>基础研究培育项目</v>
          </cell>
          <cell r="D78" t="str">
            <v>城市道路典型交叉口公交车辆排放影响分析及碳排放计算研究</v>
          </cell>
          <cell r="E78" t="str">
            <v>公路学院</v>
          </cell>
        </row>
        <row r="79">
          <cell r="B79" t="str">
            <v>张景峰</v>
          </cell>
          <cell r="C79" t="str">
            <v>基础研究培育项目</v>
          </cell>
          <cell r="D79" t="str">
            <v>基于改进简化荷载时程的桥梁船撞动力需求计算方法</v>
          </cell>
          <cell r="E79" t="str">
            <v>公路学院</v>
          </cell>
        </row>
        <row r="80">
          <cell r="B80" t="str">
            <v>冯振刚</v>
          </cell>
          <cell r="C80" t="str">
            <v>基础研究培育项目</v>
          </cell>
          <cell r="D80" t="str">
            <v>基于LDHs改性的耐老化沥青制备与作用机理研究</v>
          </cell>
          <cell r="E80" t="str">
            <v>公路学院</v>
          </cell>
        </row>
        <row r="81">
          <cell r="B81" t="str">
            <v>王宝杰</v>
          </cell>
          <cell r="C81" t="str">
            <v>基础研究培育项目</v>
          </cell>
          <cell r="D81" t="str">
            <v>现代有轨电车通行环境下的干线交叉口信号协同控制研究</v>
          </cell>
          <cell r="E81" t="str">
            <v>公路学院</v>
          </cell>
        </row>
        <row r="82">
          <cell r="B82" t="str">
            <v>包含</v>
          </cell>
          <cell r="C82" t="str">
            <v>基础研究培育项目</v>
          </cell>
          <cell r="D82" t="str">
            <v>裂隙岩体弹性模量的定量化理论研究</v>
          </cell>
          <cell r="E82" t="str">
            <v>公路学院</v>
          </cell>
        </row>
        <row r="83">
          <cell r="B83" t="str">
            <v>张永飞</v>
          </cell>
          <cell r="C83" t="str">
            <v>基础研究培育项目</v>
          </cell>
          <cell r="D83" t="str">
            <v>超磁致伸缩层合磁电换能器回滞响应特性的理论研究与数值模拟</v>
          </cell>
          <cell r="E83" t="str">
            <v>公路学院</v>
          </cell>
        </row>
        <row r="84">
          <cell r="B84" t="str">
            <v>岳夏冰</v>
          </cell>
          <cell r="C84" t="str">
            <v>基础研究培育项目</v>
          </cell>
          <cell r="D84" t="str">
            <v>外海大回淤沉管隧道软基沉降特征研究</v>
          </cell>
          <cell r="E84" t="str">
            <v>公路学院</v>
          </cell>
        </row>
        <row r="85">
          <cell r="B85" t="str">
            <v>尹培杰</v>
          </cell>
          <cell r="C85" t="str">
            <v>基础研究培育项目</v>
          </cell>
          <cell r="D85" t="str">
            <v>裂隙网络渗流机理研究</v>
          </cell>
          <cell r="E85" t="str">
            <v>公路学院</v>
          </cell>
        </row>
        <row r="86">
          <cell r="B86" t="str">
            <v>陈永瑞</v>
          </cell>
          <cell r="C86" t="str">
            <v>基础研究培育项目</v>
          </cell>
          <cell r="D86" t="str">
            <v>基于施工质量变异的悬索桥初始安全状态量化评估</v>
          </cell>
          <cell r="E86" t="str">
            <v>公路学院</v>
          </cell>
        </row>
        <row r="87">
          <cell r="B87" t="str">
            <v>李源</v>
          </cell>
          <cell r="C87" t="str">
            <v>基础研究培育项目</v>
          </cell>
          <cell r="D87" t="str">
            <v>含微纳米孔洞介质的宏观断裂行为研究</v>
          </cell>
          <cell r="E87" t="str">
            <v>公路学院</v>
          </cell>
        </row>
        <row r="88">
          <cell r="B88" t="str">
            <v>闫吉星</v>
          </cell>
          <cell r="C88" t="str">
            <v>基础研究培育项目</v>
          </cell>
          <cell r="D88" t="str">
            <v>基于道路线形设计知识的车载LiDAR点云城区道路提取方法研究</v>
          </cell>
          <cell r="E88" t="str">
            <v>公路学院</v>
          </cell>
        </row>
        <row r="89">
          <cell r="B89" t="str">
            <v>冯霄</v>
          </cell>
          <cell r="C89" t="str">
            <v>基础研究培育项目</v>
          </cell>
          <cell r="D89" t="str">
            <v>利用无人机影像及遥感卫星影像超分辨率制图技术对城市道路网的精细提取</v>
          </cell>
          <cell r="E89" t="str">
            <v>公路学院</v>
          </cell>
        </row>
        <row r="90">
          <cell r="B90" t="str">
            <v>陈玉</v>
          </cell>
          <cell r="C90" t="str">
            <v>基础研究培育项目</v>
          </cell>
          <cell r="D90" t="str">
            <v>沥青类材料松弛行为研究</v>
          </cell>
          <cell r="E90" t="str">
            <v>公路学院</v>
          </cell>
        </row>
        <row r="91">
          <cell r="B91" t="str">
            <v>李绍辉</v>
          </cell>
          <cell r="C91" t="str">
            <v>基础研究培育项目</v>
          </cell>
          <cell r="D91" t="str">
            <v>级配碎石基层沥青路面结构应力重分布</v>
          </cell>
          <cell r="E91" t="str">
            <v>公路学院</v>
          </cell>
        </row>
        <row r="92">
          <cell r="B92" t="str">
            <v>雷蕾</v>
          </cell>
          <cell r="C92" t="str">
            <v>基础研究培育项目</v>
          </cell>
          <cell r="D92" t="str">
            <v>公路隧道间遮阳棚通风设计方法研究</v>
          </cell>
          <cell r="E92" t="str">
            <v>公路学院</v>
          </cell>
        </row>
        <row r="93">
          <cell r="B93" t="str">
            <v>雷雨滋</v>
          </cell>
          <cell r="C93" t="str">
            <v>基础研究培育项目</v>
          </cell>
          <cell r="D93" t="str">
            <v>微胶囊沥青混合料制备及微裂缝自愈机理</v>
          </cell>
          <cell r="E93" t="str">
            <v>公路学院</v>
          </cell>
        </row>
        <row r="94">
          <cell r="B94" t="str">
            <v>马静</v>
          </cell>
          <cell r="C94" t="str">
            <v>基础研究培育项目</v>
          </cell>
          <cell r="D94" t="str">
            <v>基于城市轨道建设期道路交通组织体系研究</v>
          </cell>
          <cell r="E94" t="str">
            <v>公路学院</v>
          </cell>
        </row>
        <row r="95">
          <cell r="B95" t="str">
            <v>戴杰</v>
          </cell>
          <cell r="C95" t="str">
            <v>基础研究培育项目</v>
          </cell>
          <cell r="D95" t="str">
            <v>基于数学最优化方法的钢箱梁斜拉桥索力优化</v>
          </cell>
          <cell r="E95" t="str">
            <v>公路学院</v>
          </cell>
        </row>
        <row r="96">
          <cell r="B96" t="str">
            <v>孙永昌</v>
          </cell>
          <cell r="C96" t="str">
            <v>基础研究培育项目</v>
          </cell>
          <cell r="D96" t="str">
            <v>造纸废液木质素天然多酚结构改性去除废水中重金属离子的分子机理研究</v>
          </cell>
          <cell r="E96" t="str">
            <v>环境科学与工程学院</v>
          </cell>
        </row>
        <row r="97">
          <cell r="B97" t="str">
            <v>黄文峰</v>
          </cell>
          <cell r="C97" t="str">
            <v>基础研究培育项目</v>
          </cell>
          <cell r="D97" t="str">
            <v>浅湖热、盐动态平衡对冰层生消的响应研究</v>
          </cell>
          <cell r="E97" t="str">
            <v>环境科学与工程学院</v>
          </cell>
        </row>
        <row r="98">
          <cell r="B98" t="str">
            <v>巩兴晖</v>
          </cell>
          <cell r="C98" t="str">
            <v>基础研究培育项目</v>
          </cell>
          <cell r="D98" t="str">
            <v>碎水盘流道结构对折射式喷头水滴粒径及动能分布规律的影响研究</v>
          </cell>
          <cell r="E98" t="str">
            <v>环境科学与工程学院</v>
          </cell>
        </row>
        <row r="99">
          <cell r="B99" t="str">
            <v>秦昉</v>
          </cell>
          <cell r="C99" t="str">
            <v>基础研究培育项目</v>
          </cell>
          <cell r="D99" t="str">
            <v>石墨烯-二氧化钛分子印迹复合光催化剂的制备及其选择性降解微囊藻毒素的机理研究</v>
          </cell>
          <cell r="E99" t="str">
            <v>环境科学与工程学院</v>
          </cell>
        </row>
        <row r="100">
          <cell r="B100" t="str">
            <v>徐斌</v>
          </cell>
          <cell r="C100" t="str">
            <v>基础研究培育项目</v>
          </cell>
          <cell r="D100" t="str">
            <v>基于空间分析建模的地下水环境演化分析系统研究</v>
          </cell>
          <cell r="E100" t="str">
            <v>环境科学与工程学院</v>
          </cell>
        </row>
        <row r="101">
          <cell r="B101" t="str">
            <v>黄鹤</v>
          </cell>
          <cell r="C101" t="str">
            <v>基础研究培育项目</v>
          </cell>
          <cell r="D101" t="str">
            <v>流感病毒血凝素(HA)中N-糖基化位点的功能研究</v>
          </cell>
          <cell r="E101" t="str">
            <v>环境科学与工程学院</v>
          </cell>
        </row>
        <row r="102">
          <cell r="B102" t="str">
            <v>秦晋一</v>
          </cell>
          <cell r="C102" t="str">
            <v>基础研究培育项目</v>
          </cell>
          <cell r="D102" t="str">
            <v>电-生物活性炭法处理石油废水的机理研究和应用</v>
          </cell>
          <cell r="E102" t="str">
            <v>建筑工程学院</v>
          </cell>
        </row>
        <row r="103">
          <cell r="B103" t="str">
            <v>张亚国</v>
          </cell>
          <cell r="C103" t="str">
            <v>基础研究培育项目</v>
          </cell>
          <cell r="D103" t="str">
            <v>考虑黄土非饱和渗透过程的桩侧负摩阻力计算模型研究</v>
          </cell>
          <cell r="E103" t="str">
            <v>建筑工程学院</v>
          </cell>
        </row>
        <row r="104">
          <cell r="B104" t="str">
            <v>刘岩</v>
          </cell>
          <cell r="C104" t="str">
            <v>基础研究培育项目</v>
          </cell>
          <cell r="D104" t="str">
            <v>超大跨穹顶结构体系创新与形态优化研究</v>
          </cell>
          <cell r="E104" t="str">
            <v>建筑工程学院</v>
          </cell>
        </row>
        <row r="105">
          <cell r="B105" t="str">
            <v>胡博</v>
          </cell>
          <cell r="C105" t="str">
            <v>基础研究培育项目</v>
          </cell>
          <cell r="D105" t="str">
            <v>短程硝化过程氧化亚氮的产生机制研究</v>
          </cell>
          <cell r="E105" t="str">
            <v>建筑工程学院</v>
          </cell>
        </row>
        <row r="106">
          <cell r="B106" t="str">
            <v>江超</v>
          </cell>
          <cell r="C106" t="str">
            <v>基础研究培育项目</v>
          </cell>
          <cell r="D106" t="str">
            <v>多层结构直埋热水供热管道热-力耦合机理分析与应用</v>
          </cell>
          <cell r="E106" t="str">
            <v>建筑工程学院</v>
          </cell>
        </row>
        <row r="107">
          <cell r="B107" t="str">
            <v>檀姊静</v>
          </cell>
          <cell r="C107" t="str">
            <v>基础研究培育项目</v>
          </cell>
          <cell r="D107" t="str">
            <v>城市街谷与临街建筑整体风热环境研究</v>
          </cell>
          <cell r="E107" t="str">
            <v>建筑工程学院</v>
          </cell>
        </row>
        <row r="108">
          <cell r="B108" t="str">
            <v>孔德泉</v>
          </cell>
          <cell r="C108" t="str">
            <v>基础研究培育项目</v>
          </cell>
          <cell r="D108" t="str">
            <v>西北粉土质遗址营造修复机理及遗址土本构模型研究</v>
          </cell>
          <cell r="E108" t="str">
            <v>建筑工程学院</v>
          </cell>
        </row>
        <row r="109">
          <cell r="B109" t="str">
            <v>柴少波</v>
          </cell>
          <cell r="C109" t="str">
            <v>基础研究培育项目</v>
          </cell>
          <cell r="D109" t="str">
            <v>柱面波在含非线性节理岩体中的传播特性研究</v>
          </cell>
          <cell r="E109" t="str">
            <v>建筑工程学院</v>
          </cell>
        </row>
        <row r="110">
          <cell r="B110" t="str">
            <v>马恺泽</v>
          </cell>
          <cell r="C110" t="str">
            <v>基础研究培育项目</v>
          </cell>
          <cell r="D110" t="str">
            <v>超高性能纤维混凝土节点抗震性能与设计方法研究</v>
          </cell>
          <cell r="E110" t="str">
            <v>建筑工程学院</v>
          </cell>
        </row>
        <row r="111">
          <cell r="B111" t="str">
            <v>权登州</v>
          </cell>
          <cell r="C111" t="str">
            <v>基础研究培育项目</v>
          </cell>
          <cell r="D111" t="str">
            <v>黄土场地条件下地铁隧道地震反应特性研究</v>
          </cell>
          <cell r="E111" t="str">
            <v>建筑工程学院</v>
          </cell>
        </row>
        <row r="112">
          <cell r="B112" t="str">
            <v>管宇</v>
          </cell>
          <cell r="C112" t="str">
            <v>基础研究培育项目</v>
          </cell>
          <cell r="D112" t="str">
            <v>冷弯薄壁型钢—石膏基自流平砂浆组合楼盖振动舒适度研究</v>
          </cell>
          <cell r="E112" t="str">
            <v>建筑工程学院</v>
          </cell>
        </row>
        <row r="113">
          <cell r="B113" t="str">
            <v>孙珊珊</v>
          </cell>
          <cell r="C113" t="str">
            <v>基础研究培育项目</v>
          </cell>
          <cell r="D113" t="str">
            <v>联合法加固钢筋混凝土柱的爆炸效应及损伤评估研究</v>
          </cell>
          <cell r="E113" t="str">
            <v>建筑工程学院</v>
          </cell>
        </row>
        <row r="114">
          <cell r="B114" t="str">
            <v>张勋</v>
          </cell>
          <cell r="C114" t="str">
            <v>基础研究培育项目</v>
          </cell>
          <cell r="D114" t="str">
            <v>砂土中大直径单桩长期水平循环加载特性研究</v>
          </cell>
          <cell r="E114" t="str">
            <v>建筑工程学院</v>
          </cell>
        </row>
        <row r="115">
          <cell r="B115" t="str">
            <v>樊禹江</v>
          </cell>
          <cell r="C115" t="str">
            <v>基础研究培育项目</v>
          </cell>
          <cell r="D115" t="str">
            <v>古塔结构静/动力灾变修复理论及工程应用方法研究</v>
          </cell>
          <cell r="E115" t="str">
            <v>建筑学院</v>
          </cell>
        </row>
        <row r="116">
          <cell r="B116" t="str">
            <v>赵萌</v>
          </cell>
          <cell r="C116" t="str">
            <v>基础研究培育项目</v>
          </cell>
          <cell r="D116" t="str">
            <v>基于交通微循环优化的内陆型城市公共空间特性研究</v>
          </cell>
          <cell r="E116" t="str">
            <v>建筑学院</v>
          </cell>
        </row>
        <row r="117">
          <cell r="B117" t="str">
            <v>李兆磊</v>
          </cell>
          <cell r="C117" t="str">
            <v>基础研究培育项目</v>
          </cell>
          <cell r="D117" t="str">
            <v>需求波动下快递网络承载能力测度与优化研究</v>
          </cell>
          <cell r="E117" t="str">
            <v>经济与管理学院</v>
          </cell>
        </row>
        <row r="118">
          <cell r="B118" t="str">
            <v>陈媛媛</v>
          </cell>
          <cell r="C118" t="str">
            <v>基础研究培育项目</v>
          </cell>
          <cell r="D118" t="str">
            <v>非物质文化遗产与传统建筑环境保护的适应性研究</v>
          </cell>
          <cell r="E118" t="str">
            <v>校属</v>
          </cell>
        </row>
        <row r="119">
          <cell r="B119" t="str">
            <v>包雄雄</v>
          </cell>
          <cell r="C119" t="str">
            <v>基础研究培育项目</v>
          </cell>
          <cell r="D119" t="str">
            <v>周期环境中非局部扩散系统的行波解研究</v>
          </cell>
          <cell r="E119" t="str">
            <v>理学院</v>
          </cell>
        </row>
        <row r="120">
          <cell r="B120" t="str">
            <v>程晓晗</v>
          </cell>
          <cell r="C120" t="str">
            <v>基础研究培育项目</v>
          </cell>
          <cell r="D120" t="str">
            <v>高精度中心迎风格式及其应用研究</v>
          </cell>
          <cell r="E120" t="str">
            <v>理学院</v>
          </cell>
        </row>
        <row r="121">
          <cell r="B121" t="str">
            <v>阮苗</v>
          </cell>
          <cell r="C121" t="str">
            <v>基础研究培育项目</v>
          </cell>
          <cell r="D121" t="str">
            <v>高速运动功能梯度斜板结构的动态特性及稳定性研究</v>
          </cell>
          <cell r="E121" t="str">
            <v>理学院</v>
          </cell>
        </row>
        <row r="122">
          <cell r="B122" t="str">
            <v>张翔宇</v>
          </cell>
          <cell r="C122" t="str">
            <v>基础研究培育项目</v>
          </cell>
          <cell r="D122" t="str">
            <v>Yb/Er共掺LiYF4单颗粒微晶荧光能级布局调控机制研究</v>
          </cell>
          <cell r="E122" t="str">
            <v>理学院</v>
          </cell>
        </row>
        <row r="123">
          <cell r="B123" t="str">
            <v>肖伟</v>
          </cell>
          <cell r="C123" t="str">
            <v>基础研究培育项目</v>
          </cell>
          <cell r="D123" t="str">
            <v>交通流模型中激波问题的研究</v>
          </cell>
          <cell r="E123" t="str">
            <v>理学院</v>
          </cell>
        </row>
        <row r="124">
          <cell r="B124" t="str">
            <v>王长鹏</v>
          </cell>
          <cell r="C124" t="str">
            <v>基础研究培育项目</v>
          </cell>
          <cell r="D124" t="str">
            <v>基于矩阵分解的人脸识别问题研究</v>
          </cell>
          <cell r="E124" t="str">
            <v>理学院</v>
          </cell>
        </row>
        <row r="125">
          <cell r="B125" t="str">
            <v>袁振圣</v>
          </cell>
          <cell r="C125" t="str">
            <v>基础研究培育项目</v>
          </cell>
          <cell r="D125" t="str">
            <v>铁磁结构电磁机械耦合力学分析方法研究</v>
          </cell>
          <cell r="E125" t="str">
            <v>理学院</v>
          </cell>
        </row>
        <row r="126">
          <cell r="B126" t="str">
            <v>王明辉</v>
          </cell>
          <cell r="C126" t="str">
            <v>基础研究培育项目</v>
          </cell>
          <cell r="D126" t="str">
            <v>二阶多智能体系统的区间一致问题的理论研究</v>
          </cell>
          <cell r="E126" t="str">
            <v>理学院</v>
          </cell>
        </row>
        <row r="127">
          <cell r="B127" t="str">
            <v>秦于越</v>
          </cell>
          <cell r="C127" t="str">
            <v>基础研究培育项目</v>
          </cell>
          <cell r="D127" t="str">
            <v>超疏水微通道内Stokes流的辛算法</v>
          </cell>
          <cell r="E127" t="str">
            <v>理学院</v>
          </cell>
        </row>
        <row r="128">
          <cell r="B128" t="str">
            <v>王凯明</v>
          </cell>
          <cell r="C128" t="str">
            <v>基础研究培育项目</v>
          </cell>
          <cell r="D128" t="str">
            <v>轨迹追踪控制器问题的非线性测度方法</v>
          </cell>
          <cell r="E128" t="str">
            <v>理学院</v>
          </cell>
        </row>
        <row r="129">
          <cell r="B129" t="str">
            <v>何安</v>
          </cell>
          <cell r="C129" t="str">
            <v>基础研究培育项目</v>
          </cell>
          <cell r="D129" t="str">
            <v>含不规则裂纹的高温超导复合带材非线性力电行为研究</v>
          </cell>
          <cell r="E129" t="str">
            <v>理学院</v>
          </cell>
        </row>
        <row r="130">
          <cell r="B130" t="str">
            <v>陈轶嵩</v>
          </cell>
          <cell r="C130" t="str">
            <v>基础研究培育项目</v>
          </cell>
          <cell r="D130" t="str">
            <v>基于全生命周期理论的新能源汽车节能减排评价及多目标优化研究</v>
          </cell>
          <cell r="E130" t="str">
            <v>汽车学院</v>
          </cell>
        </row>
        <row r="131">
          <cell r="B131" t="str">
            <v>马菁</v>
          </cell>
          <cell r="C131" t="str">
            <v>基础研究培育项目</v>
          </cell>
          <cell r="D131" t="str">
            <v>发动机燃烧室内高温非灰辐射传热机理研究</v>
          </cell>
          <cell r="E131" t="str">
            <v>汽车学院</v>
          </cell>
        </row>
        <row r="132">
          <cell r="B132" t="str">
            <v>张鹏</v>
          </cell>
          <cell r="C132" t="str">
            <v>基础研究培育项目</v>
          </cell>
          <cell r="D132" t="str">
            <v>煤质乙二醇在柴油机上的基础研究</v>
          </cell>
          <cell r="E132" t="str">
            <v>汽车学院</v>
          </cell>
        </row>
        <row r="133">
          <cell r="B133" t="str">
            <v>辛琪</v>
          </cell>
          <cell r="C133" t="str">
            <v>基础研究培育项目</v>
          </cell>
          <cell r="D133" t="str">
            <v>无人驾驶车辆协同自组织跟驰控制研究</v>
          </cell>
          <cell r="E133" t="str">
            <v>汽车学院</v>
          </cell>
        </row>
        <row r="134">
          <cell r="B134" t="str">
            <v>高楠</v>
          </cell>
          <cell r="C134" t="str">
            <v>基础研究培育项目</v>
          </cell>
          <cell r="D134" t="str">
            <v>动态观测器在车辆稳定性控制系统中的应用问题研究</v>
          </cell>
          <cell r="E134" t="str">
            <v>汽车学院</v>
          </cell>
        </row>
        <row r="135">
          <cell r="B135" t="str">
            <v>郭万江</v>
          </cell>
          <cell r="C135" t="str">
            <v>基础研究培育项目</v>
          </cell>
          <cell r="D135" t="str">
            <v>高海拔高寒地区高速公路安全运行技术研究</v>
          </cell>
          <cell r="E135" t="str">
            <v>汽车学院</v>
          </cell>
        </row>
        <row r="136">
          <cell r="B136" t="str">
            <v>李颖</v>
          </cell>
          <cell r="C136" t="str">
            <v>基础研究培育项目</v>
          </cell>
          <cell r="D136" t="str">
            <v>高速公路实时控制策略的研究</v>
          </cell>
          <cell r="E136" t="str">
            <v>信息工程学院</v>
          </cell>
        </row>
        <row r="137">
          <cell r="B137" t="str">
            <v>屈八一</v>
          </cell>
          <cell r="C137" t="str">
            <v>基础研究培育项目</v>
          </cell>
          <cell r="D137" t="str">
            <v>微型原子钟的软硬件优化研究</v>
          </cell>
          <cell r="E137" t="str">
            <v>信息工程学院</v>
          </cell>
        </row>
        <row r="138">
          <cell r="B138" t="str">
            <v>张朝阳</v>
          </cell>
          <cell r="C138" t="str">
            <v>基础研究培育项目</v>
          </cell>
          <cell r="D138" t="str">
            <v>相机动态标定与车辆目标3D空间混合建模</v>
          </cell>
          <cell r="E138" t="str">
            <v>信息工程学院</v>
          </cell>
        </row>
        <row r="139">
          <cell r="B139" t="str">
            <v>李巍</v>
          </cell>
          <cell r="C139" t="str">
            <v>基础研究培育项目</v>
          </cell>
          <cell r="D139" t="str">
            <v>采用能量收集技术的双向中继网络的发射策略与通信性能研究</v>
          </cell>
          <cell r="E139" t="str">
            <v>信息工程学院</v>
          </cell>
        </row>
        <row r="140">
          <cell r="B140" t="str">
            <v>郝雪丽</v>
          </cell>
          <cell r="C140" t="str">
            <v>基础研究培育项目</v>
          </cell>
          <cell r="D140" t="str">
            <v>矿质混合料形态特征三维检测方法研究</v>
          </cell>
          <cell r="E140" t="str">
            <v>信息工程学院</v>
          </cell>
        </row>
        <row r="141">
          <cell r="B141" t="str">
            <v>李东武</v>
          </cell>
          <cell r="C141" t="str">
            <v>基础研究培育项目</v>
          </cell>
          <cell r="D141" t="str">
            <v>基于全分集接收的中继协作传输方法研究</v>
          </cell>
          <cell r="E141" t="str">
            <v>信息工程学院</v>
          </cell>
        </row>
        <row r="142">
          <cell r="B142" t="str">
            <v>樊娜</v>
          </cell>
          <cell r="C142" t="str">
            <v>基础研究培育项目</v>
          </cell>
          <cell r="D142" t="str">
            <v>多网融合环境下的车联网可信安全技术研究</v>
          </cell>
          <cell r="E142" t="str">
            <v>信息工程学院</v>
          </cell>
        </row>
        <row r="143">
          <cell r="B143" t="str">
            <v>陈婷</v>
          </cell>
          <cell r="C143" t="str">
            <v>基础研究培育项目</v>
          </cell>
          <cell r="D143" t="str">
            <v>面向QoS保证的TD-LTE智能交通通信系统跨层设计</v>
          </cell>
          <cell r="E143" t="str">
            <v>信息工程学院</v>
          </cell>
        </row>
        <row r="144">
          <cell r="B144">
            <v>0</v>
          </cell>
          <cell r="C144">
            <v>0</v>
          </cell>
          <cell r="D144">
            <v>0</v>
          </cell>
          <cell r="E144">
            <v>0</v>
          </cell>
        </row>
        <row r="145">
          <cell r="B145" t="str">
            <v>郭亚杰</v>
          </cell>
          <cell r="C145" t="str">
            <v>高新技术研究培育项目</v>
          </cell>
          <cell r="D145" t="str">
            <v>基于复合中间层设计的硬质合金/钢部分瞬间液相连接机理及接头性能研究</v>
          </cell>
          <cell r="E145" t="str">
            <v>材料科学与工程学院</v>
          </cell>
        </row>
        <row r="146">
          <cell r="B146" t="str">
            <v>段理</v>
          </cell>
          <cell r="C146" t="str">
            <v>高新技术研究培育项目</v>
          </cell>
          <cell r="D146" t="str">
            <v>新型纳米杂化WLED制备与光电性质研究</v>
          </cell>
          <cell r="E146" t="str">
            <v>材料科学与工程学院</v>
          </cell>
        </row>
        <row r="147">
          <cell r="B147" t="str">
            <v>凤永刚</v>
          </cell>
          <cell r="C147" t="str">
            <v>高新技术研究培育项目</v>
          </cell>
          <cell r="D147" t="str">
            <v>新疆阿斯喀尔特Be-Nb-Mo矿床成因研究</v>
          </cell>
          <cell r="E147" t="str">
            <v>地球科学与资源学院</v>
          </cell>
        </row>
        <row r="148">
          <cell r="B148" t="str">
            <v>焦建刚</v>
          </cell>
          <cell r="C148" t="str">
            <v>高新技术研究培育项目</v>
          </cell>
          <cell r="D148" t="str">
            <v>新疆西天山卡特巴阿苏金铜矿成矿规律研究</v>
          </cell>
          <cell r="E148" t="str">
            <v>地球科学与资源学院</v>
          </cell>
        </row>
        <row r="149">
          <cell r="B149" t="str">
            <v>张贵山</v>
          </cell>
          <cell r="C149" t="str">
            <v>高新技术研究培育项目</v>
          </cell>
          <cell r="D149" t="str">
            <v>甘肃北山晚古生代基性岩墙群年代学和地球化学：塔里木地幔柱的证据</v>
          </cell>
          <cell r="E149" t="str">
            <v>地球科学与资源学院</v>
          </cell>
        </row>
        <row r="150">
          <cell r="B150" t="str">
            <v>夏明哲</v>
          </cell>
          <cell r="C150" t="str">
            <v>高新技术研究培育项目</v>
          </cell>
          <cell r="D150" t="str">
            <v>塔里木东北缘镁铁-超镁铁质岩浆活动与铜镍硫化物成矿作用</v>
          </cell>
          <cell r="E150" t="str">
            <v>地球科学与资源学院</v>
          </cell>
        </row>
        <row r="151">
          <cell r="B151" t="str">
            <v>李相传</v>
          </cell>
          <cell r="C151" t="str">
            <v>高新技术研究培育项目</v>
          </cell>
          <cell r="D151" t="str">
            <v>青藏高原东部新近纪植物群和构造隆升</v>
          </cell>
          <cell r="E151" t="str">
            <v>地球科学与资源学院</v>
          </cell>
        </row>
        <row r="152">
          <cell r="B152" t="str">
            <v>刘磊</v>
          </cell>
          <cell r="C152" t="str">
            <v>高新技术研究培育项目</v>
          </cell>
          <cell r="D152" t="str">
            <v>WorldView-3数据矿化蚀变提取方法研究</v>
          </cell>
          <cell r="E152" t="str">
            <v>地球科学与资源学院</v>
          </cell>
        </row>
        <row r="153">
          <cell r="B153" t="str">
            <v>赵永华</v>
          </cell>
          <cell r="C153" t="str">
            <v>高新技术研究培育项目</v>
          </cell>
          <cell r="D153" t="str">
            <v>火地塘林区森林景观土壤微生物异质性</v>
          </cell>
          <cell r="E153" t="str">
            <v>地球科学与资源学院</v>
          </cell>
        </row>
        <row r="154">
          <cell r="B154" t="str">
            <v>李萍</v>
          </cell>
          <cell r="C154" t="str">
            <v>高新技术研究培育项目</v>
          </cell>
          <cell r="D154" t="str">
            <v>考虑沉积历史的非饱和黄土抗剪强度研究</v>
          </cell>
          <cell r="E154" t="str">
            <v>地质工程与测绘学院</v>
          </cell>
        </row>
        <row r="155">
          <cell r="B155" t="str">
            <v>包乾宗</v>
          </cell>
          <cell r="C155" t="str">
            <v>高新技术研究培育项目</v>
          </cell>
          <cell r="D155" t="str">
            <v>基于压缩感知的地震数据采集和波形反演方法研究</v>
          </cell>
          <cell r="E155" t="str">
            <v>地质工程与测绘学院</v>
          </cell>
        </row>
        <row r="156">
          <cell r="B156" t="str">
            <v>陈文玲</v>
          </cell>
          <cell r="C156" t="str">
            <v>高新技术研究培育项目</v>
          </cell>
          <cell r="D156" t="str">
            <v>卸荷条件下大理岩蠕变特性及蠕变模型研究</v>
          </cell>
          <cell r="E156" t="str">
            <v>地质工程与测绘学院</v>
          </cell>
        </row>
        <row r="157">
          <cell r="B157" t="str">
            <v>翟越</v>
          </cell>
          <cell r="C157" t="str">
            <v>高新技术研究培育项目</v>
          </cell>
          <cell r="D157" t="str">
            <v>岩石类材料冻融循环后的静动力学性能研究</v>
          </cell>
          <cell r="E157" t="str">
            <v>地质工程与测绘学院</v>
          </cell>
        </row>
        <row r="158">
          <cell r="B158" t="str">
            <v>纪新林</v>
          </cell>
          <cell r="C158" t="str">
            <v>高新技术研究培育项目</v>
          </cell>
          <cell r="D158" t="str">
            <v>部分南极球粒陨石的岩石磁学和古磁场强度研究</v>
          </cell>
          <cell r="E158" t="str">
            <v>地质工程与测绘学院</v>
          </cell>
        </row>
        <row r="159">
          <cell r="B159" t="str">
            <v>王利</v>
          </cell>
          <cell r="C159" t="str">
            <v>高新技术研究培育项目</v>
          </cell>
          <cell r="D159" t="str">
            <v>北斗卫星导航系统空间信号异常探测</v>
          </cell>
          <cell r="E159" t="str">
            <v>地质工程与测绘学院</v>
          </cell>
        </row>
        <row r="160">
          <cell r="B160" t="str">
            <v>郝建斌</v>
          </cell>
          <cell r="C160" t="str">
            <v>高新技术研究培育项目</v>
          </cell>
          <cell r="D160" t="str">
            <v>层状围岩隧道中锚杆的抗震作用研究</v>
          </cell>
          <cell r="E160" t="str">
            <v>地质工程与测绘学院</v>
          </cell>
        </row>
        <row r="161">
          <cell r="B161" t="str">
            <v>祝艳波</v>
          </cell>
          <cell r="C161" t="str">
            <v>高新技术研究培育项目</v>
          </cell>
          <cell r="D161" t="str">
            <v>水岩作用下石膏质岩的蠕变特性及其非线性蠕变本构模型研究</v>
          </cell>
          <cell r="E161" t="str">
            <v>地质工程与测绘学院</v>
          </cell>
        </row>
        <row r="162">
          <cell r="B162" t="str">
            <v>蒋玮</v>
          </cell>
          <cell r="C162" t="str">
            <v>高新技术研究培育项目</v>
          </cell>
          <cell r="D162" t="str">
            <v>考虑多孔介质细观特征的多孔沥青混合料力学响应与损坏机理</v>
          </cell>
          <cell r="E162" t="str">
            <v>公路学院</v>
          </cell>
        </row>
        <row r="163">
          <cell r="B163" t="str">
            <v>张驰</v>
          </cell>
          <cell r="C163" t="str">
            <v>高新技术研究培育项目</v>
          </cell>
          <cell r="D163" t="str">
            <v>高速公路施工作业区车辆运行险态智能判别与预警方法</v>
          </cell>
          <cell r="E163" t="str">
            <v>公路学院</v>
          </cell>
        </row>
        <row r="164">
          <cell r="B164" t="str">
            <v>张岗</v>
          </cell>
          <cell r="C164" t="str">
            <v>高新技术研究培育项目</v>
          </cell>
          <cell r="D164" t="str">
            <v>火灾下钢-高性能混凝土组合箱梁力学行为研究</v>
          </cell>
          <cell r="E164" t="str">
            <v>公路学院</v>
          </cell>
        </row>
        <row r="165">
          <cell r="B165" t="str">
            <v>赖金星</v>
          </cell>
          <cell r="C165" t="str">
            <v>高新技术研究培育项目</v>
          </cell>
          <cell r="D165" t="str">
            <v>黄土地铁隧道施工涌水结构劣化机制研究</v>
          </cell>
          <cell r="E165" t="str">
            <v>公路学院</v>
          </cell>
        </row>
        <row r="166">
          <cell r="B166" t="str">
            <v>王永岗</v>
          </cell>
          <cell r="C166" t="str">
            <v>高新技术研究培育项目</v>
          </cell>
          <cell r="D166" t="str">
            <v>基于视觉变化信号的职业驾驶人驾驶疲劳累积规律研究</v>
          </cell>
          <cell r="E166" t="str">
            <v>公路学院</v>
          </cell>
        </row>
        <row r="167">
          <cell r="B167" t="str">
            <v>王晓明</v>
          </cell>
          <cell r="C167" t="str">
            <v>高新技术研究培育项目</v>
          </cell>
          <cell r="D167" t="str">
            <v>空间缆索悬索桥的工况即时决策分析方法</v>
          </cell>
          <cell r="E167" t="str">
            <v>公路学院</v>
          </cell>
        </row>
        <row r="168">
          <cell r="B168" t="str">
            <v>梁国华</v>
          </cell>
          <cell r="C168" t="str">
            <v>高新技术研究培育项目</v>
          </cell>
          <cell r="D168" t="str">
            <v>失范行为对城市交通运行安全与效率的影响与对策</v>
          </cell>
          <cell r="E168" t="str">
            <v>公路学院</v>
          </cell>
        </row>
        <row r="169">
          <cell r="B169" t="str">
            <v>纪小平</v>
          </cell>
          <cell r="C169" t="str">
            <v>高新技术研究培育项目</v>
          </cell>
          <cell r="D169" t="str">
            <v>基于压电陶瓷的沥青路面结构健康智能监测技术研究</v>
          </cell>
          <cell r="E169" t="str">
            <v>公路学院</v>
          </cell>
        </row>
        <row r="170">
          <cell r="B170" t="str">
            <v>沈照庆</v>
          </cell>
          <cell r="C170" t="str">
            <v>高新技术研究培育项目</v>
          </cell>
          <cell r="D170" t="str">
            <v>基于核空间下影像同质信息簇的路面健康识别模型研究</v>
          </cell>
          <cell r="E170" t="str">
            <v>公路学院</v>
          </cell>
        </row>
        <row r="171">
          <cell r="B171" t="str">
            <v>李彦鹏</v>
          </cell>
          <cell r="C171" t="str">
            <v>高新技术研究培育项目</v>
          </cell>
          <cell r="D171" t="str">
            <v>西安市大气细颗粒物中微生物组成、浓度与来源研究</v>
          </cell>
          <cell r="E171" t="str">
            <v>环境科学与工程学院</v>
          </cell>
        </row>
        <row r="172">
          <cell r="B172" t="str">
            <v>郭冀峰</v>
          </cell>
          <cell r="C172" t="str">
            <v>高新技术研究培育项目</v>
          </cell>
          <cell r="D172" t="str">
            <v>基于靶向污染物降解的高效分子印迹膜生物反应器除污机理研究</v>
          </cell>
          <cell r="E172" t="str">
            <v>环境科学与工程学院</v>
          </cell>
        </row>
        <row r="173">
          <cell r="B173" t="str">
            <v>田威</v>
          </cell>
          <cell r="C173" t="str">
            <v>高新技术研究培育项目</v>
          </cell>
          <cell r="D173" t="str">
            <v>基于3D打印砂性介质模型的裂隙岩体破裂演化机理实验研究</v>
          </cell>
          <cell r="E173" t="str">
            <v>建筑工程学院</v>
          </cell>
        </row>
        <row r="174">
          <cell r="B174" t="str">
            <v>侯全华</v>
          </cell>
          <cell r="C174" t="str">
            <v>高新技术研究培育项目</v>
          </cell>
          <cell r="D174" t="str">
            <v>低碳出行导向下的建成区土地集约使用研究</v>
          </cell>
          <cell r="E174" t="str">
            <v>建筑学院</v>
          </cell>
        </row>
        <row r="175">
          <cell r="B175" t="str">
            <v>杜强</v>
          </cell>
          <cell r="C175" t="str">
            <v>高新技术研究培育项目</v>
          </cell>
          <cell r="D175" t="str">
            <v>SIPs低碳新农居关键技术研究</v>
          </cell>
          <cell r="E175" t="str">
            <v>经济与管理学院</v>
          </cell>
        </row>
        <row r="176">
          <cell r="B176" t="str">
            <v>石刚</v>
          </cell>
          <cell r="C176" t="str">
            <v>高新技术研究培育项目</v>
          </cell>
          <cell r="D176" t="str">
            <v>有机-磁性金属界面能级结构的研究</v>
          </cell>
          <cell r="E176" t="str">
            <v>理学院</v>
          </cell>
        </row>
        <row r="177">
          <cell r="B177" t="str">
            <v>袁伟</v>
          </cell>
          <cell r="C177" t="str">
            <v>高新技术研究培育项目</v>
          </cell>
          <cell r="D177" t="str">
            <v>驾驶人危险状态识别与自适应预警方法研究</v>
          </cell>
          <cell r="E177" t="str">
            <v>汽车学院</v>
          </cell>
        </row>
        <row r="178">
          <cell r="B178" t="str">
            <v>高涛</v>
          </cell>
          <cell r="C178" t="str">
            <v>高新技术研究培育项目</v>
          </cell>
          <cell r="D178" t="str">
            <v>非约束场景下融合结构和纹理特征的图像特征提取技术研究</v>
          </cell>
          <cell r="E178" t="str">
            <v>信息工程学院</v>
          </cell>
        </row>
        <row r="179">
          <cell r="B179">
            <v>0</v>
          </cell>
          <cell r="C179">
            <v>0</v>
          </cell>
          <cell r="D179">
            <v>0</v>
          </cell>
          <cell r="E179">
            <v>0</v>
          </cell>
        </row>
        <row r="180">
          <cell r="B180" t="str">
            <v>胡波</v>
          </cell>
          <cell r="C180" t="str">
            <v>高新技术研究培育项目（学科建设）</v>
          </cell>
          <cell r="D180" t="str">
            <v>沉积同生独居石和磷钇矿限定地层时代——以陕西洛南地区新元古界为例</v>
          </cell>
          <cell r="E180" t="str">
            <v>地球科学与资源学院</v>
          </cell>
        </row>
        <row r="181">
          <cell r="B181" t="str">
            <v>雷如雄</v>
          </cell>
          <cell r="C181" t="str">
            <v>高新技术研究培育项目（学科建设）</v>
          </cell>
          <cell r="D181" t="str">
            <v>小岩体成矿理论研究与西部找矿勘查</v>
          </cell>
          <cell r="E181" t="str">
            <v>地球科学与资源学院</v>
          </cell>
        </row>
        <row r="182">
          <cell r="B182" t="str">
            <v>张敏</v>
          </cell>
          <cell r="C182" t="str">
            <v>高新技术研究培育项目（学科建设）</v>
          </cell>
          <cell r="D182" t="str">
            <v>交通基础设施时空大数据一体化分析与建模</v>
          </cell>
          <cell r="E182" t="str">
            <v>公路学院</v>
          </cell>
        </row>
        <row r="183">
          <cell r="B183" t="str">
            <v>邓亚娟</v>
          </cell>
          <cell r="C183" t="str">
            <v>高新技术研究培育项目（学科建设）</v>
          </cell>
          <cell r="D183" t="str">
            <v>基于动态集结演变机理的交通运行状态评估</v>
          </cell>
          <cell r="E183" t="str">
            <v>公路学院</v>
          </cell>
        </row>
        <row r="184">
          <cell r="B184" t="str">
            <v>耿莉敏</v>
          </cell>
          <cell r="C184" t="str">
            <v>高新技术研究培育项目（学科建设）</v>
          </cell>
          <cell r="D184" t="str">
            <v>柴油机代用燃料燃烧与排放性能改善研究</v>
          </cell>
          <cell r="E184" t="str">
            <v>汽车学院</v>
          </cell>
        </row>
        <row r="185">
          <cell r="B185" t="str">
            <v>高扬</v>
          </cell>
          <cell r="C185" t="str">
            <v>高新技术研究培育项目（学科建设）</v>
          </cell>
          <cell r="D185" t="str">
            <v>现代城市多模式综合交通诱导与规划</v>
          </cell>
          <cell r="E185" t="str">
            <v>汽车学院</v>
          </cell>
        </row>
        <row r="186">
          <cell r="B186" t="str">
            <v>关博文</v>
          </cell>
          <cell r="C186" t="str">
            <v>高新技术研究培育项目（学科建设）</v>
          </cell>
          <cell r="D186" t="str">
            <v>镁水泥混凝土材料组成设计与应用关键技术</v>
          </cell>
          <cell r="E186" t="str">
            <v>材料科学与工程学院</v>
          </cell>
        </row>
        <row r="187">
          <cell r="B187" t="str">
            <v>高莉宁</v>
          </cell>
          <cell r="C187" t="str">
            <v>高新技术研究培育项目（学科建设）</v>
          </cell>
          <cell r="D187" t="str">
            <v>基于压电陶瓷的超薄多孔磨耗层设计优化研究</v>
          </cell>
          <cell r="E187" t="str">
            <v>材料科学与工程学院</v>
          </cell>
        </row>
        <row r="188">
          <cell r="B188" t="str">
            <v>邓龙胜</v>
          </cell>
          <cell r="C188" t="str">
            <v>高新技术研究培育项目（学科建设）</v>
          </cell>
          <cell r="D188" t="str">
            <v>西咸新区地震地质灾害区划</v>
          </cell>
          <cell r="E188" t="str">
            <v>地质工程与测绘学院</v>
          </cell>
        </row>
        <row r="189">
          <cell r="B189" t="str">
            <v>张双成</v>
          </cell>
          <cell r="C189" t="str">
            <v>高新技术研究培育项目（学科建设）</v>
          </cell>
          <cell r="D189" t="str">
            <v>海岸带GNSS用于实时海平面变化监测研究及应用示范</v>
          </cell>
          <cell r="E189" t="str">
            <v>地质工程与测绘学院</v>
          </cell>
        </row>
        <row r="190">
          <cell r="B190" t="str">
            <v>李寻昌</v>
          </cell>
          <cell r="C190" t="str">
            <v>高新技术研究培育项目（学科建设）</v>
          </cell>
          <cell r="D190" t="str">
            <v>黄土滑坡防治双排抗滑桩受力特性的模型试验研究</v>
          </cell>
          <cell r="E190" t="str">
            <v>地质工程与测绘学院</v>
          </cell>
        </row>
        <row r="191">
          <cell r="B191" t="str">
            <v>刘国华</v>
          </cell>
          <cell r="C191" t="str">
            <v>高新技术研究培育项目（学科建设）</v>
          </cell>
          <cell r="D191" t="str">
            <v>地球物理测井现场动态可视化微模型研究</v>
          </cell>
          <cell r="E191" t="str">
            <v>地质工程与测绘学院</v>
          </cell>
        </row>
        <row r="192">
          <cell r="B192" t="str">
            <v>陈志红</v>
          </cell>
          <cell r="C192" t="str">
            <v>高新技术研究培育项目（学科建设）</v>
          </cell>
          <cell r="D192" t="str">
            <v>绿色环境催化材料的制备及性能测试</v>
          </cell>
          <cell r="E192" t="str">
            <v>环境科学与工程学院</v>
          </cell>
        </row>
        <row r="193">
          <cell r="B193" t="str">
            <v>王莉平</v>
          </cell>
          <cell r="C193" t="str">
            <v>高新技术研究培育项目（学科建设）</v>
          </cell>
          <cell r="D193" t="str">
            <v>基于水文循环的水资源管理研究</v>
          </cell>
          <cell r="E193" t="str">
            <v>环境科学与工程学院</v>
          </cell>
        </row>
        <row r="194">
          <cell r="B194">
            <v>0</v>
          </cell>
          <cell r="C194">
            <v>0</v>
          </cell>
          <cell r="D194">
            <v>0</v>
          </cell>
          <cell r="E194">
            <v>0</v>
          </cell>
        </row>
        <row r="195">
          <cell r="B195" t="str">
            <v>李荣西</v>
          </cell>
          <cell r="C195" t="str">
            <v>高新技术研究支持项目</v>
          </cell>
          <cell r="D195" t="str">
            <v>宁南盆地新生界蒸发岩沉积特征与油气潜力研究</v>
          </cell>
          <cell r="E195" t="str">
            <v>地球科学与资源学院</v>
          </cell>
        </row>
        <row r="196">
          <cell r="B196" t="str">
            <v>赵敬源</v>
          </cell>
          <cell r="C196" t="str">
            <v>高新技术研究支持项目</v>
          </cell>
          <cell r="D196" t="str">
            <v>川西地区被动式采暖居住建筑围护结构动态优化研究</v>
          </cell>
          <cell r="E196" t="str">
            <v>建筑学院</v>
          </cell>
        </row>
        <row r="197">
          <cell r="B197">
            <v>0</v>
          </cell>
          <cell r="C197">
            <v>0</v>
          </cell>
          <cell r="D197">
            <v>0</v>
          </cell>
          <cell r="E197">
            <v>0</v>
          </cell>
        </row>
        <row r="198">
          <cell r="B198" t="str">
            <v>贺伊琳</v>
          </cell>
          <cell r="C198" t="str">
            <v>重大科研成果提升项目</v>
          </cell>
          <cell r="D198" t="str">
            <v>智能电动汽车动力总成匹配及关键控制技术研究</v>
          </cell>
          <cell r="E198" t="str">
            <v>汽车学院</v>
          </cell>
        </row>
        <row r="199">
          <cell r="B199" t="str">
            <v>尚秀琳</v>
          </cell>
          <cell r="C199" t="str">
            <v>重大科研成果提升项目</v>
          </cell>
          <cell r="D199" t="str">
            <v>倒装基层沥青路面承载特征及适应性研究</v>
          </cell>
          <cell r="E199" t="str">
            <v>公路学院</v>
          </cell>
        </row>
        <row r="200">
          <cell r="B200" t="str">
            <v>马峻岩</v>
          </cell>
          <cell r="C200" t="str">
            <v>重大科研成果提升项目</v>
          </cell>
          <cell r="D200" t="str">
            <v>车联网环境下事故预警关键技术研究</v>
          </cell>
          <cell r="E200" t="str">
            <v>信息工程学院</v>
          </cell>
        </row>
        <row r="201">
          <cell r="B201" t="str">
            <v>孟振江</v>
          </cell>
          <cell r="C201" t="str">
            <v>重大科研成果提升项目</v>
          </cell>
          <cell r="D201" t="str">
            <v>降雨条件下黄土滑坡物理模拟试验研究</v>
          </cell>
          <cell r="E201" t="str">
            <v>地质工程与测绘学院</v>
          </cell>
        </row>
        <row r="202">
          <cell r="B202">
            <v>0</v>
          </cell>
          <cell r="C202">
            <v>0</v>
          </cell>
          <cell r="D202">
            <v>0</v>
          </cell>
          <cell r="E202">
            <v>0</v>
          </cell>
        </row>
        <row r="203">
          <cell r="B203" t="str">
            <v>贾夏</v>
          </cell>
          <cell r="C203" t="str">
            <v>卓越青年科研基金项目（Ⅰ类）</v>
          </cell>
          <cell r="D203" t="str">
            <v>大气CO2升高与土壤Cd污染耦合对根际土壤硝化作用影响机制</v>
          </cell>
          <cell r="E203" t="str">
            <v>环境科学与工程学院</v>
          </cell>
        </row>
        <row r="204">
          <cell r="B204" t="str">
            <v>张久鹏</v>
          </cell>
          <cell r="C204" t="str">
            <v>卓越青年科研基金项目（Ⅱ类）</v>
          </cell>
          <cell r="D204" t="str">
            <v>沥青-集料的界面过程与分子机制</v>
          </cell>
          <cell r="E204" t="str">
            <v>公路学院</v>
          </cell>
        </row>
        <row r="205">
          <cell r="B205">
            <v>0</v>
          </cell>
          <cell r="C205">
            <v>0</v>
          </cell>
          <cell r="D205">
            <v>0</v>
          </cell>
          <cell r="E205">
            <v>0</v>
          </cell>
        </row>
        <row r="206">
          <cell r="B206" t="str">
            <v>Richard Kim</v>
          </cell>
          <cell r="C206" t="str">
            <v>优秀人才引进项目</v>
          </cell>
          <cell r="D206" t="str">
            <v>中国沥青路面性能相关规范和设计方法研究</v>
          </cell>
          <cell r="E206" t="str">
            <v>材料科学与工程学院</v>
          </cell>
        </row>
        <row r="207">
          <cell r="B207" t="str">
            <v>兰恒星</v>
          </cell>
          <cell r="C207" t="str">
            <v>优秀人才引进项目</v>
          </cell>
          <cell r="D207" t="str">
            <v>岩土体变形破坏机理及灾变动力学过程研究</v>
          </cell>
          <cell r="E207" t="str">
            <v>地质工程与测绘学院</v>
          </cell>
        </row>
        <row r="208">
          <cell r="B208" t="str">
            <v>于雅鑫</v>
          </cell>
          <cell r="C208" t="str">
            <v>优秀人才引进项目</v>
          </cell>
          <cell r="D208" t="str">
            <v>半导体光子材料载流子增益特性的数值计算与应用研究</v>
          </cell>
          <cell r="E208" t="str">
            <v>电子与控制工程学院</v>
          </cell>
        </row>
        <row r="209">
          <cell r="B209" t="str">
            <v>王震洪</v>
          </cell>
          <cell r="C209" t="str">
            <v>优秀人才引进项目</v>
          </cell>
          <cell r="D209" t="str">
            <v>天然河流急流-深潭-河滩系统结构和生态功能研究</v>
          </cell>
          <cell r="E209" t="str">
            <v>环境科学与工程学院</v>
          </cell>
        </row>
        <row r="210">
          <cell r="B210" t="str">
            <v>罗平平</v>
          </cell>
          <cell r="C210" t="str">
            <v>优秀人才引进项目</v>
          </cell>
          <cell r="D210" t="str">
            <v>半干旱区流域生态水文模型与可持续水环境治理</v>
          </cell>
          <cell r="E210" t="str">
            <v>环境科学与工程学院</v>
          </cell>
        </row>
        <row r="211">
          <cell r="B211" t="str">
            <v>方勇</v>
          </cell>
          <cell r="C211" t="str">
            <v>优秀人才引进项目</v>
          </cell>
          <cell r="D211" t="str">
            <v>物联网通信关键问题研究及其在交通系统中的应用</v>
          </cell>
          <cell r="E211" t="str">
            <v>信息工程学院</v>
          </cell>
        </row>
        <row r="212">
          <cell r="B212" t="str">
            <v>Asad</v>
          </cell>
          <cell r="C212" t="str">
            <v>优秀人才引进项目</v>
          </cell>
          <cell r="D212" t="str">
            <v>交通数据分析技术及应用</v>
          </cell>
          <cell r="E212" t="str">
            <v>信息工程学院</v>
          </cell>
        </row>
        <row r="213">
          <cell r="B213" t="str">
            <v>王威</v>
          </cell>
          <cell r="C213" t="str">
            <v>优秀人才引进项目</v>
          </cell>
          <cell r="D213" t="str">
            <v>车载环境下无线电传播特征及其对定位导航影响的研究</v>
          </cell>
          <cell r="E213" t="str">
            <v>信息工程学院</v>
          </cell>
        </row>
        <row r="214">
          <cell r="B214">
            <v>0</v>
          </cell>
          <cell r="C214">
            <v>0</v>
          </cell>
          <cell r="D214">
            <v>0</v>
          </cell>
          <cell r="E214">
            <v>0</v>
          </cell>
        </row>
        <row r="215">
          <cell r="B215" t="str">
            <v>夏昭德</v>
          </cell>
          <cell r="C215" t="str">
            <v>创新团队培育项目</v>
          </cell>
          <cell r="D215" t="str">
            <v>遥感岩浆成矿作用</v>
          </cell>
          <cell r="E215" t="str">
            <v>地球科学与资源学院</v>
          </cell>
        </row>
        <row r="216">
          <cell r="B216" t="str">
            <v>范文</v>
          </cell>
          <cell r="C216" t="str">
            <v>创新团队培育项目</v>
          </cell>
          <cell r="D216" t="str">
            <v>黄土灾变力学机制的微细观分析</v>
          </cell>
          <cell r="E216" t="str">
            <v>地质工程与测绘学院</v>
          </cell>
        </row>
        <row r="217">
          <cell r="B217" t="str">
            <v>叶敏</v>
          </cell>
          <cell r="C217" t="str">
            <v>创新团队培育项目</v>
          </cell>
          <cell r="D217" t="str">
            <v>公路养护装备电传动与混合传动创新团队</v>
          </cell>
          <cell r="E217" t="str">
            <v>工程机械学院</v>
          </cell>
        </row>
        <row r="218">
          <cell r="B218" t="str">
            <v>赵煜</v>
          </cell>
          <cell r="C218" t="str">
            <v>创新团队培育项目</v>
          </cell>
          <cell r="D218" t="str">
            <v>大跨径桥梁灾变机理及修复关键技术研究</v>
          </cell>
          <cell r="E218" t="str">
            <v>公路学院</v>
          </cell>
        </row>
        <row r="219">
          <cell r="B219" t="str">
            <v>黄华</v>
          </cell>
          <cell r="C219" t="str">
            <v>创新团队培育项目</v>
          </cell>
          <cell r="D219" t="str">
            <v>混凝土结构抗震及倒塌</v>
          </cell>
          <cell r="E219" t="str">
            <v>建筑工程学院</v>
          </cell>
        </row>
        <row r="220">
          <cell r="B220" t="str">
            <v>张常光</v>
          </cell>
          <cell r="C220" t="str">
            <v>创新团队培育项目</v>
          </cell>
          <cell r="D220" t="str">
            <v>钢管RPC组合结构爆炸效应及性能评估研究</v>
          </cell>
          <cell r="E220" t="str">
            <v>建筑工程学院</v>
          </cell>
        </row>
        <row r="221">
          <cell r="B221" t="str">
            <v>柳有权</v>
          </cell>
          <cell r="C221" t="str">
            <v>创新团队培育项目</v>
          </cell>
          <cell r="D221" t="str">
            <v>桌面增强现实的数据感知、交互与呈现关键技术研究</v>
          </cell>
          <cell r="E221" t="str">
            <v>信息工程学院</v>
          </cell>
        </row>
        <row r="222">
          <cell r="B222">
            <v>0</v>
          </cell>
          <cell r="C222">
            <v>0</v>
          </cell>
          <cell r="D222">
            <v>0</v>
          </cell>
          <cell r="E222">
            <v>0</v>
          </cell>
        </row>
        <row r="223">
          <cell r="B223" t="str">
            <v>胡力群</v>
          </cell>
          <cell r="C223" t="str">
            <v>创新团队支持项目</v>
          </cell>
          <cell r="D223" t="str">
            <v>路表抗滑性能衰变机理及其表面特征</v>
          </cell>
          <cell r="E223" t="str">
            <v>公路学院</v>
          </cell>
        </row>
        <row r="224">
          <cell r="B224" t="str">
            <v>徐志刚</v>
          </cell>
          <cell r="C224" t="str">
            <v>创新团队支持项目</v>
          </cell>
          <cell r="D224" t="str">
            <v>网联汽车与无人车流程化测试技术研究</v>
          </cell>
          <cell r="E224" t="str">
            <v>信息工程学院</v>
          </cell>
        </row>
        <row r="225">
          <cell r="B225" t="str">
            <v>翁效林</v>
          </cell>
          <cell r="C225" t="str">
            <v>创新团队支持项目</v>
          </cell>
          <cell r="D225" t="str">
            <v>大跨度软弱围岩隧道围岩力学特性研究</v>
          </cell>
          <cell r="E225" t="str">
            <v>公路学院</v>
          </cell>
        </row>
        <row r="226">
          <cell r="B226" t="str">
            <v>王永东</v>
          </cell>
          <cell r="C226" t="str">
            <v>创新团队支持项目</v>
          </cell>
          <cell r="D226" t="str">
            <v>公路隧道运营期通风环境监测分析与状态感知</v>
          </cell>
          <cell r="E226" t="str">
            <v>公路学院</v>
          </cell>
        </row>
        <row r="227">
          <cell r="B227" t="str">
            <v>赵超英</v>
          </cell>
          <cell r="C227" t="str">
            <v>创新团队支持项目</v>
          </cell>
          <cell r="D227" t="str">
            <v>现代空间大地测量技术及其在地质灾害检测与防治中的应用研究</v>
          </cell>
          <cell r="E227" t="str">
            <v>地质工程与测绘学院</v>
          </cell>
        </row>
        <row r="228">
          <cell r="B228">
            <v>0</v>
          </cell>
          <cell r="C228">
            <v>0</v>
          </cell>
          <cell r="D228">
            <v>0</v>
          </cell>
          <cell r="E228">
            <v>0</v>
          </cell>
        </row>
        <row r="229">
          <cell r="B229" t="str">
            <v>刘云华</v>
          </cell>
          <cell r="C229" t="str">
            <v>创新团队支持项目（学科建设）</v>
          </cell>
          <cell r="D229" t="str">
            <v>西北主要成矿带矿产地质研究</v>
          </cell>
          <cell r="E229" t="str">
            <v>地球科学与资源学院</v>
          </cell>
        </row>
        <row r="230">
          <cell r="B230" t="str">
            <v>晁会霞</v>
          </cell>
          <cell r="C230" t="str">
            <v>创新团队支持项目（学科建设）</v>
          </cell>
          <cell r="D230" t="str">
            <v>秦岭陆内造山成矿作用与找矿建模研究</v>
          </cell>
          <cell r="E230" t="str">
            <v>地球科学与资源学院</v>
          </cell>
        </row>
        <row r="231">
          <cell r="B231" t="str">
            <v>魏进</v>
          </cell>
          <cell r="C231" t="str">
            <v>创新团队支持项目（学科建设）</v>
          </cell>
          <cell r="D231" t="str">
            <v>草甸区路基冻胀融沉机理及病害预警模型研究</v>
          </cell>
          <cell r="E231" t="str">
            <v>公路学院</v>
          </cell>
        </row>
        <row r="232">
          <cell r="B232" t="str">
            <v>李加武</v>
          </cell>
          <cell r="C232" t="str">
            <v>创新团队支持项目（学科建设）</v>
          </cell>
          <cell r="D232" t="str">
            <v>体系转换的肋梁式断面连续梁内力变化规律研究</v>
          </cell>
          <cell r="E232" t="str">
            <v>公路学院</v>
          </cell>
        </row>
        <row r="233">
          <cell r="B233" t="str">
            <v>马峰</v>
          </cell>
          <cell r="C233" t="str">
            <v>创新团队支持项目（学科建设）</v>
          </cell>
          <cell r="D233" t="str">
            <v>沥青路面长期性能测试与评价技术研究</v>
          </cell>
          <cell r="E233" t="str">
            <v>公路学院</v>
          </cell>
        </row>
        <row r="234">
          <cell r="B234" t="str">
            <v>樊建强</v>
          </cell>
          <cell r="C234" t="str">
            <v>创新团队支持项目（学科建设）</v>
          </cell>
          <cell r="D234" t="str">
            <v>收费公路行业绩效评价及规制重构研究</v>
          </cell>
          <cell r="E234" t="str">
            <v>经济与管理学院</v>
          </cell>
        </row>
        <row r="235">
          <cell r="B235" t="str">
            <v>李晓辉</v>
          </cell>
          <cell r="C235" t="str">
            <v>创新团队支持项目（学科建设）</v>
          </cell>
          <cell r="D235" t="str">
            <v>多式轨道货物联运智能协同适配系统关键技术研究</v>
          </cell>
          <cell r="E235" t="str">
            <v>电子与控制工程学院</v>
          </cell>
        </row>
        <row r="236">
          <cell r="B236" t="str">
            <v>茹锋</v>
          </cell>
          <cell r="C236" t="str">
            <v>创新团队支持项目（学科建设）</v>
          </cell>
          <cell r="D236" t="str">
            <v>基于互联网+的智能制造半实物仿真系统研究</v>
          </cell>
          <cell r="E236" t="str">
            <v>电子与控制工程学院</v>
          </cell>
        </row>
        <row r="237">
          <cell r="B237" t="str">
            <v>唐蕾</v>
          </cell>
          <cell r="C237" t="str">
            <v>创新团队支持项目（学科建设）</v>
          </cell>
          <cell r="D237" t="str">
            <v>物联网技术在智能交通中的应用研究</v>
          </cell>
          <cell r="E237" t="str">
            <v>信息工程学院</v>
          </cell>
        </row>
        <row r="238">
          <cell r="B238" t="str">
            <v xml:space="preserve">靳钊 </v>
          </cell>
          <cell r="C238" t="str">
            <v>创新团队支持项目（学科建设）</v>
          </cell>
          <cell r="D238" t="str">
            <v>道路交通智能检测关键技术研究</v>
          </cell>
          <cell r="E238" t="str">
            <v>信息工程学院</v>
          </cell>
        </row>
        <row r="239">
          <cell r="B239" t="str">
            <v>耿九光</v>
          </cell>
          <cell r="C239" t="str">
            <v>创新团队支持项目（学科建设）</v>
          </cell>
          <cell r="D239" t="str">
            <v>高寒高海拔地区改性沥青耐久性及质量控制技术研究</v>
          </cell>
          <cell r="E239" t="str">
            <v>材料科学与工程学院</v>
          </cell>
        </row>
        <row r="240">
          <cell r="B240" t="str">
            <v>卢全中</v>
          </cell>
          <cell r="C240" t="str">
            <v>创新团队支持项目（学科建设）</v>
          </cell>
          <cell r="D240" t="str">
            <v>大西安重大环境地质问题研究</v>
          </cell>
          <cell r="E240" t="str">
            <v>地质工程与测绘学院</v>
          </cell>
        </row>
        <row r="241">
          <cell r="B241" t="str">
            <v>屈雅安</v>
          </cell>
          <cell r="C241" t="str">
            <v>创新团队支持项目（学科建设）</v>
          </cell>
          <cell r="D241" t="str">
            <v>复杂环境下混凝土材料细观破损机理及全寿命性能预测</v>
          </cell>
          <cell r="E241" t="str">
            <v>建筑工程学院</v>
          </cell>
        </row>
        <row r="242">
          <cell r="B242" t="str">
            <v>石晶</v>
          </cell>
          <cell r="C242" t="str">
            <v>创新团队支持项目（学科建设）</v>
          </cell>
          <cell r="D242" t="str">
            <v>薄壁型钢-混凝土墙抗剪性能试验研究</v>
          </cell>
          <cell r="E242" t="str">
            <v>建筑工程学院</v>
          </cell>
        </row>
        <row r="243">
          <cell r="B243" t="str">
            <v>赵悟</v>
          </cell>
          <cell r="C243" t="str">
            <v>创新团队支持项目（学科建设）</v>
          </cell>
          <cell r="D243" t="str">
            <v>工程机械特色学科创新平台建设</v>
          </cell>
          <cell r="E243" t="str">
            <v>工程机械学院</v>
          </cell>
        </row>
        <row r="244">
          <cell r="B244" t="str">
            <v>成建联</v>
          </cell>
          <cell r="C244" t="str">
            <v>创新团队支持项目（学科建设）</v>
          </cell>
          <cell r="D244" t="str">
            <v>基于先进制造技术的仿生设计研究</v>
          </cell>
          <cell r="E244" t="str">
            <v>工程机械学院</v>
          </cell>
        </row>
        <row r="245">
          <cell r="B245" t="str">
            <v>汤宏博</v>
          </cell>
          <cell r="C245" t="str">
            <v>创新团队支持项目（学科建设）</v>
          </cell>
          <cell r="D245" t="str">
            <v>客车安全技术平台</v>
          </cell>
          <cell r="E245" t="str">
            <v>汽车学院</v>
          </cell>
        </row>
        <row r="246">
          <cell r="B246" t="str">
            <v>沈小燕</v>
          </cell>
          <cell r="C246" t="str">
            <v>创新团队支持项目（学科建设）</v>
          </cell>
          <cell r="D246" t="str">
            <v>汽车智能化检测诊断及可靠性研究</v>
          </cell>
          <cell r="E246" t="str">
            <v>汽车学院</v>
          </cell>
        </row>
        <row r="247">
          <cell r="B247" t="str">
            <v>乔亮</v>
          </cell>
          <cell r="C247" t="str">
            <v>创新团队支持项目（学科建设）</v>
          </cell>
          <cell r="D247" t="str">
            <v>旱区-半干旱区干旱预警及水资源配置研究</v>
          </cell>
          <cell r="E247" t="str">
            <v>环境科学与工程学院</v>
          </cell>
        </row>
        <row r="248">
          <cell r="B248" t="str">
            <v>王玮</v>
          </cell>
          <cell r="C248" t="str">
            <v>创新团队支持项目（学科建设）</v>
          </cell>
          <cell r="D248" t="str">
            <v>新型水处理技术与工艺组合开发</v>
          </cell>
          <cell r="E248" t="str">
            <v>环境科学与工程学院</v>
          </cell>
        </row>
        <row r="249">
          <cell r="B249" t="str">
            <v>宁晓红</v>
          </cell>
          <cell r="C249" t="str">
            <v>创新团队支持项目（学科建设）</v>
          </cell>
          <cell r="D249" t="str">
            <v>基于多源信息数据的应急保障研究</v>
          </cell>
          <cell r="E249" t="str">
            <v>校属</v>
          </cell>
        </row>
        <row r="250">
          <cell r="B250">
            <v>0</v>
          </cell>
          <cell r="C250">
            <v>0</v>
          </cell>
          <cell r="D250">
            <v>0</v>
          </cell>
          <cell r="E250">
            <v>0</v>
          </cell>
        </row>
        <row r="251">
          <cell r="B251" t="str">
            <v>武金婷</v>
          </cell>
          <cell r="C251" t="str">
            <v>重点科研平台开放基金项目</v>
          </cell>
          <cell r="D251" t="str">
            <v>紫外光老化沥青动态力学热行为分析</v>
          </cell>
          <cell r="E251" t="str">
            <v>公路学院</v>
          </cell>
        </row>
        <row r="252">
          <cell r="B252" t="str">
            <v>李波</v>
          </cell>
          <cell r="C252" t="str">
            <v>重点科研平台开放基金项目</v>
          </cell>
          <cell r="D252" t="str">
            <v>液体吸热降温型沥青路面传热机制研究</v>
          </cell>
          <cell r="E252" t="str">
            <v>公路学院</v>
          </cell>
        </row>
        <row r="253">
          <cell r="B253" t="str">
            <v>陈德</v>
          </cell>
          <cell r="C253" t="str">
            <v>重点科研平台开放基金项目</v>
          </cell>
          <cell r="D253" t="str">
            <v>面向安装有ABS车辆制动特性的透水沥青路面抗滑机理研究</v>
          </cell>
          <cell r="E253" t="str">
            <v>公路学院</v>
          </cell>
        </row>
        <row r="254">
          <cell r="B254" t="str">
            <v>刘春宝</v>
          </cell>
          <cell r="C254" t="str">
            <v>重点科研平台开放基金项目</v>
          </cell>
          <cell r="D254" t="str">
            <v>液力变矩器仿生超疏油低粘附、减阻叶片关键技术研究</v>
          </cell>
          <cell r="E254" t="str">
            <v>工程机械学院</v>
          </cell>
        </row>
        <row r="255">
          <cell r="B255" t="str">
            <v>熊瑞</v>
          </cell>
          <cell r="C255" t="str">
            <v>重点科研平台开放基金项目</v>
          </cell>
          <cell r="D255" t="str">
            <v>混合动力工程机械电池组状态冗余估计研究</v>
          </cell>
          <cell r="E255" t="str">
            <v>工程机械学院</v>
          </cell>
        </row>
        <row r="256">
          <cell r="B256" t="str">
            <v>庞辉</v>
          </cell>
          <cell r="C256" t="str">
            <v>重点科研平台开放基金项目</v>
          </cell>
          <cell r="D256" t="str">
            <v>工程车辆电控空气悬架动力特性及主动控制研究</v>
          </cell>
          <cell r="E256" t="str">
            <v>工程机械学院</v>
          </cell>
        </row>
        <row r="257">
          <cell r="B257" t="str">
            <v>廖红建</v>
          </cell>
          <cell r="C257" t="str">
            <v>重点科研平台开放基金项目</v>
          </cell>
          <cell r="D257" t="str">
            <v>复杂地质环境下黄土边坡裂隙发展机理研究</v>
          </cell>
          <cell r="E257" t="str">
            <v>地质工程与测绘学院</v>
          </cell>
        </row>
        <row r="258">
          <cell r="B258" t="str">
            <v>王新刚</v>
          </cell>
          <cell r="C258" t="str">
            <v>重点科研平台开放基金项目</v>
          </cell>
          <cell r="D258" t="str">
            <v>“黄土-红层滑坡”滑带土蠕变微宏观实验及其蠕变模型研究</v>
          </cell>
          <cell r="E258" t="str">
            <v>地质工程与测绘学院</v>
          </cell>
        </row>
        <row r="259">
          <cell r="B259" t="str">
            <v>邱昆峰</v>
          </cell>
          <cell r="C259" t="str">
            <v>重点科研平台开放基金项目</v>
          </cell>
          <cell r="D259" t="str">
            <v>西秦岭温泉斑岩钼矿床成矿物理化学环境：石英阴极发光结构和微量元素制约</v>
          </cell>
          <cell r="E259" t="str">
            <v>地质工程与测绘学院</v>
          </cell>
        </row>
        <row r="260">
          <cell r="B260" t="str">
            <v>张俊</v>
          </cell>
          <cell r="C260" t="str">
            <v>重点科研平台开放基金项目</v>
          </cell>
          <cell r="D260" t="str">
            <v>旱区地下水补给季节性差异研究</v>
          </cell>
          <cell r="E260" t="str">
            <v>环境科学与工程学院</v>
          </cell>
        </row>
        <row r="261">
          <cell r="B261" t="str">
            <v>黄金庭</v>
          </cell>
          <cell r="C261" t="str">
            <v>重点科研平台开放基金项目</v>
          </cell>
          <cell r="D261" t="str">
            <v>鄂尔多斯盆地风沙滩区土壤-地下水蒸散发机理研究</v>
          </cell>
          <cell r="E261" t="str">
            <v>环境科学与工程学院</v>
          </cell>
        </row>
        <row r="262">
          <cell r="B262" t="str">
            <v>马黎华</v>
          </cell>
          <cell r="C262" t="str">
            <v>重点科研平台开放基金项目</v>
          </cell>
          <cell r="D262" t="str">
            <v>变化环境下流域面源污染的响应研究</v>
          </cell>
          <cell r="E262" t="str">
            <v>环境科学与工程学院</v>
          </cell>
        </row>
        <row r="263">
          <cell r="B263" t="str">
            <v>侯月琴</v>
          </cell>
          <cell r="C263" t="str">
            <v>重点科研平台开放基金项目</v>
          </cell>
          <cell r="D263" t="str">
            <v>基于AFM的再生集料与沥青粘附特性研究</v>
          </cell>
          <cell r="E263" t="str">
            <v>公路学院</v>
          </cell>
        </row>
        <row r="264">
          <cell r="B264" t="str">
            <v>周燕</v>
          </cell>
          <cell r="C264" t="str">
            <v>重点科研平台开放基金项目</v>
          </cell>
          <cell r="D264" t="str">
            <v>应力吸收层改性沥青微观性能研究</v>
          </cell>
          <cell r="E264" t="str">
            <v>材料科学与工程学院</v>
          </cell>
        </row>
        <row r="265">
          <cell r="B265" t="str">
            <v>王乾</v>
          </cell>
          <cell r="C265" t="str">
            <v>重点科研平台开放基金项目</v>
          </cell>
          <cell r="D265" t="str">
            <v>板底脱空水泥路面演化预评价与压浆再利用研究</v>
          </cell>
          <cell r="E265" t="str">
            <v>材料科学与工程学院</v>
          </cell>
        </row>
        <row r="266">
          <cell r="B266" t="str">
            <v>王栋</v>
          </cell>
          <cell r="C266" t="str">
            <v>重点科研平台开放基金项目</v>
          </cell>
          <cell r="D266" t="str">
            <v>城市信号交叉口驾驶人车速控制行为研究</v>
          </cell>
          <cell r="E266" t="str">
            <v>汽车学院</v>
          </cell>
        </row>
        <row r="267">
          <cell r="B267" t="str">
            <v>王尔烈</v>
          </cell>
          <cell r="C267" t="str">
            <v>重点科研平台开放基金项目</v>
          </cell>
          <cell r="D267" t="str">
            <v>电动车辆行星变速换挡过程颤振及其控制研究</v>
          </cell>
          <cell r="E267" t="str">
            <v>汽车学院</v>
          </cell>
        </row>
        <row r="268">
          <cell r="B268" t="str">
            <v>毛锦</v>
          </cell>
          <cell r="C268" t="str">
            <v>重点科研平台开放基金项目</v>
          </cell>
          <cell r="D268" t="str">
            <v>单全息面车辆检测与故障诊断技术的研究</v>
          </cell>
          <cell r="E268" t="str">
            <v>汽车学院</v>
          </cell>
        </row>
        <row r="269">
          <cell r="B269" t="str">
            <v>胡娟</v>
          </cell>
          <cell r="C269" t="str">
            <v>重点科研平台开放基金项目</v>
          </cell>
          <cell r="D269" t="str">
            <v xml:space="preserve">服役桥梁桩基桩-土界面剪切试验系统研制及承载规律研究 </v>
          </cell>
          <cell r="E269" t="str">
            <v>公路学院</v>
          </cell>
        </row>
        <row r="270">
          <cell r="B270" t="str">
            <v>胡海军</v>
          </cell>
          <cell r="C270" t="str">
            <v>重点科研平台开放基金项目</v>
          </cell>
          <cell r="D270" t="str">
            <v>力-电化学耦合作用下混凝土中钢筋腐蚀演化行为及模型研究</v>
          </cell>
          <cell r="E270" t="str">
            <v>公路学院</v>
          </cell>
        </row>
        <row r="271">
          <cell r="B271" t="str">
            <v>柴生波</v>
          </cell>
          <cell r="C271" t="str">
            <v>重点科研平台开放基金项目</v>
          </cell>
          <cell r="D271" t="str">
            <v>双缆多跨悬索桥静力性能及设计方法研究</v>
          </cell>
          <cell r="E271" t="str">
            <v>公路学院</v>
          </cell>
        </row>
        <row r="272">
          <cell r="B272" t="str">
            <v>孙海瑞</v>
          </cell>
          <cell r="C272" t="str">
            <v>重点科研平台开放基金项目</v>
          </cell>
          <cell r="D272" t="str">
            <v>湖南大义山锡矿田成矿年代学研究</v>
          </cell>
          <cell r="E272" t="str">
            <v>地球科学与资源学院</v>
          </cell>
        </row>
        <row r="273">
          <cell r="B273" t="str">
            <v>郭娜欣</v>
          </cell>
          <cell r="C273" t="str">
            <v>重点科研平台开放基金项目</v>
          </cell>
          <cell r="D273" t="str">
            <v>南岭钨锡矿区内基性脉岩的年代学、地球化学及其地球动力学背景研究—以淘锡坑、铁木里、盘古山矿区为例</v>
          </cell>
          <cell r="E273" t="str">
            <v>地球科学与资源学院</v>
          </cell>
        </row>
        <row r="274">
          <cell r="B274" t="str">
            <v>王少轶</v>
          </cell>
          <cell r="C274" t="str">
            <v>重点科研平台开放基金项目</v>
          </cell>
          <cell r="D274" t="str">
            <v>裂变径迹年代学在“五层楼+地下室”勘查模型中的示范应用—以西华山钨矿为例</v>
          </cell>
          <cell r="E274" t="str">
            <v>地球科学与资源学院</v>
          </cell>
        </row>
        <row r="275">
          <cell r="B275" t="str">
            <v>沙鹏</v>
          </cell>
          <cell r="C275" t="str">
            <v>重点科研平台开放基金项目</v>
          </cell>
          <cell r="D275" t="str">
            <v>西北越岭隧道层状岩体结构力学效应的定量化研究</v>
          </cell>
          <cell r="E275" t="str">
            <v>公路学院</v>
          </cell>
        </row>
        <row r="276">
          <cell r="B276" t="str">
            <v>夏丰勇</v>
          </cell>
          <cell r="C276" t="str">
            <v>重点科研平台开放基金项目</v>
          </cell>
          <cell r="D276" t="str">
            <v>基于温度效应的公路隧道运营通风网络解算模型研究</v>
          </cell>
          <cell r="E276" t="str">
            <v>公路学院</v>
          </cell>
        </row>
        <row r="277">
          <cell r="B277" t="str">
            <v>张建国</v>
          </cell>
          <cell r="C277" t="str">
            <v>重点科研平台开放基金项目</v>
          </cell>
          <cell r="D277" t="str">
            <v>大数据基础下实测近地台风特性分析研究</v>
          </cell>
          <cell r="E277" t="str">
            <v>公路学院</v>
          </cell>
        </row>
        <row r="278">
          <cell r="B278" t="str">
            <v>张科勋</v>
          </cell>
          <cell r="C278" t="str">
            <v>重点科研平台开放基金项目</v>
          </cell>
          <cell r="D278" t="str">
            <v>全电控柴油/天然气双燃料发动机性能研究</v>
          </cell>
          <cell r="E278" t="str">
            <v>汽车学院</v>
          </cell>
        </row>
        <row r="279">
          <cell r="B279" t="str">
            <v>方文</v>
          </cell>
          <cell r="C279" t="str">
            <v>重点科研平台开放基金项目</v>
          </cell>
          <cell r="D279" t="str">
            <v>基于碳平衡法的道路运输车辆燃油消耗量不解体检测研究</v>
          </cell>
          <cell r="E279" t="str">
            <v>汽车学院</v>
          </cell>
        </row>
        <row r="280">
          <cell r="B280" t="str">
            <v>黄勇</v>
          </cell>
          <cell r="C280" t="str">
            <v>重点科研平台开放基金项目</v>
          </cell>
          <cell r="D280" t="str">
            <v>车用煤基甲醇柴油制备及应用技术研究</v>
          </cell>
          <cell r="E280" t="str">
            <v>汽车学院</v>
          </cell>
        </row>
        <row r="281">
          <cell r="B281" t="str">
            <v>文新宇</v>
          </cell>
          <cell r="C281" t="str">
            <v>重点科研平台开放基金项目</v>
          </cell>
          <cell r="D281" t="str">
            <v>工程机械自动化过程中干扰的估计与抑制</v>
          </cell>
          <cell r="E281" t="str">
            <v>工程机械学院</v>
          </cell>
        </row>
        <row r="282">
          <cell r="B282" t="str">
            <v>何泽银</v>
          </cell>
          <cell r="C282" t="str">
            <v>重点科研平台开放基金项目</v>
          </cell>
          <cell r="D282" t="str">
            <v>基于机电耦合的桥式起重机提升装置故障激励特征研究</v>
          </cell>
          <cell r="E282" t="str">
            <v>工程机械学院</v>
          </cell>
        </row>
        <row r="283">
          <cell r="B283" t="str">
            <v>穆浩</v>
          </cell>
          <cell r="C283" t="str">
            <v>重点科研平台开放基金项目</v>
          </cell>
          <cell r="D283" t="str">
            <v>工程机械动力电池荷电状态冗余估计的研究</v>
          </cell>
          <cell r="E283" t="str">
            <v>工程机械学院</v>
          </cell>
        </row>
        <row r="284">
          <cell r="B284" t="str">
            <v>张宏</v>
          </cell>
          <cell r="C284" t="str">
            <v>重点科研平台开放基金项目</v>
          </cell>
          <cell r="D284" t="str">
            <v>基于隐马尔科夫的车辆侧倾预测研究</v>
          </cell>
          <cell r="E284" t="str">
            <v>汽车学院</v>
          </cell>
        </row>
        <row r="285">
          <cell r="B285" t="str">
            <v>赵天毓</v>
          </cell>
          <cell r="C285" t="str">
            <v>重点科研平台开放基金项目</v>
          </cell>
          <cell r="D285" t="str">
            <v>基于欧美现状的我国多挂汽车列车适应性研究</v>
          </cell>
          <cell r="E285" t="str">
            <v>汽车学院</v>
          </cell>
        </row>
        <row r="286">
          <cell r="B286" t="str">
            <v>王建强</v>
          </cell>
          <cell r="C286" t="str">
            <v>重点科研平台开放基金项目</v>
          </cell>
          <cell r="D286" t="str">
            <v xml:space="preserve">车路协同条件下智能网联汽车轨迹优化与测试 </v>
          </cell>
          <cell r="E286" t="str">
            <v>信息工程学院</v>
          </cell>
        </row>
        <row r="287">
          <cell r="B287">
            <v>0</v>
          </cell>
          <cell r="C287">
            <v>0</v>
          </cell>
          <cell r="D287">
            <v>0</v>
          </cell>
          <cell r="E287">
            <v>0</v>
          </cell>
        </row>
        <row r="288">
          <cell r="B288" t="str">
            <v>闫磊</v>
          </cell>
          <cell r="C288" t="str">
            <v>重点科研平台条件建设项目</v>
          </cell>
          <cell r="D288" t="str">
            <v>公路混凝土梁桥冲击系数研究</v>
          </cell>
          <cell r="E288" t="str">
            <v>公路学院</v>
          </cell>
        </row>
        <row r="289">
          <cell r="B289" t="str">
            <v>高子渝</v>
          </cell>
          <cell r="C289" t="str">
            <v>重点科研平台条件建设项目</v>
          </cell>
          <cell r="D289" t="str">
            <v>应用超级电容的工程机械混合动力系统研究</v>
          </cell>
          <cell r="E289" t="str">
            <v>工程机械学院</v>
          </cell>
        </row>
        <row r="290">
          <cell r="B290" t="str">
            <v>刘状壮</v>
          </cell>
          <cell r="C290" t="str">
            <v>重点科研平台条件建设项目</v>
          </cell>
          <cell r="D290" t="str">
            <v>寒冷气候下硅酸盐水泥水化特征与养护</v>
          </cell>
          <cell r="E290" t="str">
            <v>公路学院</v>
          </cell>
        </row>
        <row r="291">
          <cell r="B291" t="str">
            <v>史妍妮</v>
          </cell>
          <cell r="C291" t="str">
            <v>重点科研平台条件建设项目</v>
          </cell>
          <cell r="D291" t="str">
            <v>土方机械随机载荷作用下结构疲劳损伤规律研究</v>
          </cell>
          <cell r="E291" t="str">
            <v>工程机械学院</v>
          </cell>
        </row>
        <row r="292">
          <cell r="B292" t="str">
            <v>李鹏</v>
          </cell>
          <cell r="C292" t="str">
            <v>重点科研平台条件建设项目</v>
          </cell>
          <cell r="D292" t="str">
            <v>地面沉降对地表建构筑物影响机制研究</v>
          </cell>
          <cell r="E292" t="str">
            <v>地质工程与测绘学院</v>
          </cell>
        </row>
        <row r="293">
          <cell r="B293" t="str">
            <v>郑睿</v>
          </cell>
          <cell r="C293" t="str">
            <v>重点科研平台条件建设项目</v>
          </cell>
          <cell r="D293" t="str">
            <v>微尺度水文生态研究</v>
          </cell>
          <cell r="E293" t="str">
            <v>环境科学与工程学院</v>
          </cell>
        </row>
        <row r="294">
          <cell r="B294" t="str">
            <v>周洲</v>
          </cell>
          <cell r="C294" t="str">
            <v>重点科研平台条件建设项目</v>
          </cell>
          <cell r="D294" t="str">
            <v>智能网联汽车Platoon控制技术研究</v>
          </cell>
          <cell r="E294" t="str">
            <v>信息工程学院</v>
          </cell>
        </row>
        <row r="295">
          <cell r="B295" t="str">
            <v>徐金枝</v>
          </cell>
          <cell r="C295" t="str">
            <v>重点科研平台条件建设项目</v>
          </cell>
          <cell r="D295" t="str">
            <v>再生沥青路面新旧沥青融合机理及融合程度研究</v>
          </cell>
          <cell r="E295" t="str">
            <v>公路学院</v>
          </cell>
        </row>
        <row r="296">
          <cell r="B296" t="str">
            <v>袁望方</v>
          </cell>
          <cell r="C296" t="str">
            <v>重点科研平台条件建设项目</v>
          </cell>
          <cell r="D296" t="str">
            <v>新能源汽车安全监测与分析平台</v>
          </cell>
          <cell r="E296" t="str">
            <v>汽车学院</v>
          </cell>
        </row>
        <row r="297">
          <cell r="B297" t="str">
            <v>任伟</v>
          </cell>
          <cell r="C297" t="str">
            <v>重点科研平台条件建设项目</v>
          </cell>
          <cell r="D297" t="str">
            <v>纤维网——聚合物水泥补强混凝土结构机理研究</v>
          </cell>
          <cell r="E297" t="str">
            <v>公路学院</v>
          </cell>
        </row>
        <row r="298">
          <cell r="B298" t="str">
            <v>许丽丽</v>
          </cell>
          <cell r="C298" t="str">
            <v>重点科研平台条件建设项目</v>
          </cell>
          <cell r="D298" t="str">
            <v>激光原位分析制样系统建设研究</v>
          </cell>
          <cell r="E298" t="str">
            <v>地球科学与资源学院</v>
          </cell>
        </row>
        <row r="299">
          <cell r="B299" t="str">
            <v>任锐</v>
          </cell>
          <cell r="C299" t="str">
            <v>重点科研平台条件建设项目</v>
          </cell>
          <cell r="D299" t="str">
            <v>公路隧道交通风与机械通风耦合作用机理研究</v>
          </cell>
          <cell r="E299" t="str">
            <v>公路学院</v>
          </cell>
        </row>
        <row r="300">
          <cell r="B300" t="str">
            <v>郭金刚</v>
          </cell>
          <cell r="C300" t="str">
            <v>重点科研平台条件建设项目</v>
          </cell>
          <cell r="D300" t="str">
            <v>汽车新能源技术</v>
          </cell>
          <cell r="E300" t="str">
            <v>汽车学院</v>
          </cell>
        </row>
        <row r="301">
          <cell r="B301" t="str">
            <v>田明锐</v>
          </cell>
          <cell r="C301" t="str">
            <v>重点科研平台条件建设项目</v>
          </cell>
          <cell r="D301" t="str">
            <v>绿色智能路面再生机器人研究</v>
          </cell>
          <cell r="E301" t="str">
            <v>工程机械学院</v>
          </cell>
        </row>
        <row r="302">
          <cell r="B302" t="str">
            <v>张平</v>
          </cell>
          <cell r="C302" t="str">
            <v>重点科研平台条件建设项目</v>
          </cell>
          <cell r="D302" t="str">
            <v>车桥耦合作用下的桥面动位移检测技术研究</v>
          </cell>
          <cell r="E302" t="str">
            <v>汽车学院</v>
          </cell>
        </row>
        <row r="303">
          <cell r="B303" t="str">
            <v>段磊</v>
          </cell>
          <cell r="C303" t="str">
            <v>重点科研平台条件建设项目</v>
          </cell>
          <cell r="D303" t="str">
            <v>玛纳斯河流域地表水与地下水转换关系与生态效应</v>
          </cell>
          <cell r="E303" t="str">
            <v>环境科学与工程学院</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汇总带公式"/>
      <sheetName val="学院代码"/>
      <sheetName val="Sheet4"/>
      <sheetName val="2009"/>
      <sheetName val="2010"/>
      <sheetName val="2011"/>
      <sheetName val="2012"/>
      <sheetName val="2013"/>
      <sheetName val="2014"/>
      <sheetName val="2015"/>
      <sheetName val="2016"/>
      <sheetName val="2017"/>
      <sheetName val="2018"/>
      <sheetName val="Sheet2"/>
      <sheetName val="Sheet1"/>
      <sheetName val="Sheet3"/>
    </sheetNames>
    <sheetDataSet>
      <sheetData sheetId="0">
        <row r="1">
          <cell r="B1" t="str">
            <v>项目编号</v>
          </cell>
          <cell r="L1" t="str">
            <v>资助金额（万元）</v>
          </cell>
        </row>
        <row r="2">
          <cell r="B2" t="str">
            <v>CHD2009JC001</v>
          </cell>
          <cell r="L2">
            <v>3</v>
          </cell>
        </row>
        <row r="3">
          <cell r="B3" t="str">
            <v>CHD2009JC002</v>
          </cell>
          <cell r="L3">
            <v>3</v>
          </cell>
        </row>
        <row r="4">
          <cell r="B4" t="str">
            <v>CHD2009JC003</v>
          </cell>
          <cell r="L4">
            <v>3</v>
          </cell>
        </row>
        <row r="5">
          <cell r="B5" t="str">
            <v>CHD2009JC004</v>
          </cell>
          <cell r="L5">
            <v>3</v>
          </cell>
        </row>
        <row r="6">
          <cell r="B6" t="str">
            <v>CHD2009JC005</v>
          </cell>
          <cell r="L6">
            <v>3</v>
          </cell>
        </row>
        <row r="7">
          <cell r="B7" t="str">
            <v>CHD2009JC006</v>
          </cell>
          <cell r="L7">
            <v>3</v>
          </cell>
        </row>
        <row r="8">
          <cell r="B8" t="str">
            <v>CHD2009JC007</v>
          </cell>
          <cell r="L8">
            <v>3</v>
          </cell>
        </row>
        <row r="9">
          <cell r="B9" t="str">
            <v>CHD2009JC008</v>
          </cell>
          <cell r="L9">
            <v>3</v>
          </cell>
        </row>
        <row r="10">
          <cell r="B10" t="str">
            <v>CHD2009JC009</v>
          </cell>
          <cell r="L10">
            <v>3</v>
          </cell>
        </row>
        <row r="11">
          <cell r="B11" t="str">
            <v>CHD2009JC010</v>
          </cell>
          <cell r="L11">
            <v>3</v>
          </cell>
        </row>
        <row r="12">
          <cell r="B12" t="str">
            <v>CHD2009JC011</v>
          </cell>
          <cell r="L12">
            <v>3</v>
          </cell>
        </row>
        <row r="13">
          <cell r="B13" t="str">
            <v>CHD2009JC012</v>
          </cell>
          <cell r="L13">
            <v>3</v>
          </cell>
        </row>
        <row r="14">
          <cell r="B14" t="str">
            <v>CHD2009JC013</v>
          </cell>
          <cell r="L14">
            <v>3</v>
          </cell>
        </row>
        <row r="15">
          <cell r="B15" t="str">
            <v>CHD2009JC014</v>
          </cell>
          <cell r="L15">
            <v>3</v>
          </cell>
        </row>
        <row r="16">
          <cell r="B16" t="str">
            <v>CHD2009JC015</v>
          </cell>
          <cell r="L16">
            <v>3</v>
          </cell>
        </row>
        <row r="17">
          <cell r="B17" t="str">
            <v>CHD2009JC016</v>
          </cell>
          <cell r="L17">
            <v>3</v>
          </cell>
        </row>
        <row r="18">
          <cell r="B18" t="str">
            <v>CHD2009JC017</v>
          </cell>
          <cell r="L18">
            <v>3</v>
          </cell>
        </row>
        <row r="19">
          <cell r="B19" t="str">
            <v>CHD2009JC018</v>
          </cell>
          <cell r="L19">
            <v>3</v>
          </cell>
        </row>
        <row r="20">
          <cell r="B20" t="str">
            <v>CHD2009JC019</v>
          </cell>
          <cell r="L20">
            <v>3</v>
          </cell>
        </row>
        <row r="21">
          <cell r="B21" t="str">
            <v>CHD2009JC020</v>
          </cell>
          <cell r="L21">
            <v>3</v>
          </cell>
        </row>
        <row r="22">
          <cell r="B22" t="str">
            <v>CHD2009JC021</v>
          </cell>
          <cell r="L22">
            <v>3</v>
          </cell>
        </row>
        <row r="23">
          <cell r="B23" t="str">
            <v>CHD2009JC022</v>
          </cell>
          <cell r="L23">
            <v>3</v>
          </cell>
        </row>
        <row r="24">
          <cell r="B24" t="str">
            <v>CHD2009JC023</v>
          </cell>
          <cell r="L24">
            <v>3</v>
          </cell>
        </row>
        <row r="25">
          <cell r="B25" t="str">
            <v>CHD2009JC024</v>
          </cell>
          <cell r="L25">
            <v>3</v>
          </cell>
        </row>
        <row r="26">
          <cell r="B26" t="str">
            <v>CHD2009JC025</v>
          </cell>
          <cell r="L26">
            <v>3</v>
          </cell>
        </row>
        <row r="27">
          <cell r="B27" t="str">
            <v>CHD2009JC026</v>
          </cell>
          <cell r="L27">
            <v>3</v>
          </cell>
        </row>
        <row r="28">
          <cell r="B28" t="str">
            <v>CHD2009JC027</v>
          </cell>
          <cell r="L28">
            <v>3</v>
          </cell>
        </row>
        <row r="29">
          <cell r="B29" t="str">
            <v>CHD2009JC028</v>
          </cell>
          <cell r="L29">
            <v>3</v>
          </cell>
        </row>
        <row r="30">
          <cell r="B30" t="str">
            <v>CHD2009JC029</v>
          </cell>
          <cell r="L30">
            <v>3</v>
          </cell>
        </row>
        <row r="31">
          <cell r="B31" t="str">
            <v>CHD2009JC030</v>
          </cell>
          <cell r="L31">
            <v>3</v>
          </cell>
        </row>
        <row r="32">
          <cell r="B32" t="str">
            <v>CHD2009JC031</v>
          </cell>
          <cell r="L32">
            <v>3</v>
          </cell>
        </row>
        <row r="33">
          <cell r="B33" t="str">
            <v>CHD2009JC032</v>
          </cell>
          <cell r="L33">
            <v>3</v>
          </cell>
        </row>
        <row r="34">
          <cell r="B34" t="str">
            <v>CHD2009JC033</v>
          </cell>
          <cell r="L34">
            <v>3</v>
          </cell>
        </row>
        <row r="35">
          <cell r="B35" t="str">
            <v>CHD2009JC034</v>
          </cell>
          <cell r="L35">
            <v>3</v>
          </cell>
        </row>
        <row r="36">
          <cell r="B36" t="str">
            <v>CHD2009JC035</v>
          </cell>
          <cell r="L36">
            <v>3</v>
          </cell>
        </row>
        <row r="37">
          <cell r="B37" t="str">
            <v>CHD2009JC036</v>
          </cell>
          <cell r="L37">
            <v>3</v>
          </cell>
        </row>
        <row r="38">
          <cell r="B38" t="str">
            <v>CHD2009JC037</v>
          </cell>
          <cell r="L38">
            <v>3</v>
          </cell>
        </row>
        <row r="39">
          <cell r="B39" t="str">
            <v>CHD2009JC038</v>
          </cell>
          <cell r="L39">
            <v>3</v>
          </cell>
        </row>
        <row r="40">
          <cell r="B40" t="str">
            <v>CHD2009JC039</v>
          </cell>
          <cell r="L40">
            <v>3</v>
          </cell>
        </row>
        <row r="41">
          <cell r="B41" t="str">
            <v>CHD2009JC040</v>
          </cell>
          <cell r="L41">
            <v>3</v>
          </cell>
        </row>
        <row r="42">
          <cell r="B42" t="str">
            <v>CHD2009JC041</v>
          </cell>
          <cell r="L42">
            <v>3</v>
          </cell>
        </row>
        <row r="43">
          <cell r="B43" t="str">
            <v>CHD2009JC042</v>
          </cell>
          <cell r="L43">
            <v>3</v>
          </cell>
        </row>
        <row r="44">
          <cell r="B44" t="str">
            <v>CHD2009JC043</v>
          </cell>
          <cell r="L44">
            <v>3</v>
          </cell>
        </row>
        <row r="45">
          <cell r="B45" t="str">
            <v>CHD2009JC044</v>
          </cell>
          <cell r="L45">
            <v>3</v>
          </cell>
        </row>
        <row r="46">
          <cell r="B46" t="str">
            <v>CHD2009JC045</v>
          </cell>
          <cell r="L46">
            <v>3</v>
          </cell>
        </row>
        <row r="47">
          <cell r="B47" t="str">
            <v>CHD2009JC046</v>
          </cell>
          <cell r="L47">
            <v>3</v>
          </cell>
        </row>
        <row r="48">
          <cell r="B48" t="str">
            <v>CHD2009JC047</v>
          </cell>
          <cell r="L48">
            <v>3</v>
          </cell>
        </row>
        <row r="49">
          <cell r="B49" t="str">
            <v>CHD2009JC048</v>
          </cell>
          <cell r="L49">
            <v>3</v>
          </cell>
        </row>
        <row r="50">
          <cell r="B50" t="str">
            <v>CHD2009JC049</v>
          </cell>
          <cell r="L50">
            <v>3</v>
          </cell>
        </row>
        <row r="51">
          <cell r="B51" t="str">
            <v>CHD2009JC050</v>
          </cell>
          <cell r="L51">
            <v>3</v>
          </cell>
        </row>
        <row r="52">
          <cell r="B52" t="str">
            <v>CHD2009JC051</v>
          </cell>
          <cell r="L52">
            <v>3</v>
          </cell>
        </row>
        <row r="53">
          <cell r="B53" t="str">
            <v>CHD2009JC052</v>
          </cell>
          <cell r="L53">
            <v>3</v>
          </cell>
        </row>
        <row r="54">
          <cell r="B54" t="str">
            <v>CHD2009JC053</v>
          </cell>
          <cell r="L54">
            <v>3</v>
          </cell>
        </row>
        <row r="55">
          <cell r="B55" t="str">
            <v>CHD2009JC054</v>
          </cell>
          <cell r="L55">
            <v>3</v>
          </cell>
        </row>
        <row r="56">
          <cell r="B56" t="str">
            <v>CHD2009JC055</v>
          </cell>
          <cell r="L56">
            <v>3</v>
          </cell>
        </row>
        <row r="57">
          <cell r="B57" t="str">
            <v>CHD2009JC056</v>
          </cell>
          <cell r="L57">
            <v>3</v>
          </cell>
        </row>
        <row r="58">
          <cell r="B58" t="str">
            <v>CHD2009JC057</v>
          </cell>
          <cell r="L58">
            <v>3</v>
          </cell>
        </row>
        <row r="59">
          <cell r="B59" t="str">
            <v>CHD2009JC058</v>
          </cell>
          <cell r="L59">
            <v>3</v>
          </cell>
        </row>
        <row r="60">
          <cell r="B60" t="str">
            <v>CHD2009JC059</v>
          </cell>
          <cell r="L60">
            <v>3</v>
          </cell>
        </row>
        <row r="61">
          <cell r="B61" t="str">
            <v>CHD2009JC060</v>
          </cell>
          <cell r="L61">
            <v>3</v>
          </cell>
        </row>
        <row r="62">
          <cell r="B62" t="str">
            <v>CHD2009JC061</v>
          </cell>
          <cell r="L62">
            <v>3</v>
          </cell>
        </row>
        <row r="63">
          <cell r="B63" t="str">
            <v>CHD2009JC062</v>
          </cell>
          <cell r="L63">
            <v>3</v>
          </cell>
        </row>
        <row r="64">
          <cell r="B64" t="str">
            <v>CHD2009JC063</v>
          </cell>
          <cell r="L64">
            <v>3</v>
          </cell>
        </row>
        <row r="65">
          <cell r="B65" t="str">
            <v>CHD2009JC064</v>
          </cell>
          <cell r="L65">
            <v>3</v>
          </cell>
        </row>
        <row r="66">
          <cell r="B66" t="str">
            <v>CHD2009JC065</v>
          </cell>
          <cell r="L66">
            <v>3</v>
          </cell>
        </row>
        <row r="67">
          <cell r="B67" t="str">
            <v>CHD2009JC066</v>
          </cell>
          <cell r="L67">
            <v>3</v>
          </cell>
        </row>
        <row r="68">
          <cell r="B68" t="str">
            <v>CHD2009JC067</v>
          </cell>
          <cell r="L68">
            <v>3</v>
          </cell>
        </row>
        <row r="69">
          <cell r="B69" t="str">
            <v>CHD2009JC068</v>
          </cell>
          <cell r="L69">
            <v>3</v>
          </cell>
        </row>
        <row r="70">
          <cell r="B70" t="str">
            <v>CHD2009JC069</v>
          </cell>
          <cell r="L70">
            <v>3</v>
          </cell>
        </row>
        <row r="71">
          <cell r="B71" t="str">
            <v>CHD2009JC070</v>
          </cell>
          <cell r="L71">
            <v>3</v>
          </cell>
        </row>
        <row r="72">
          <cell r="B72" t="str">
            <v>CHD2009JC071</v>
          </cell>
          <cell r="L72">
            <v>3</v>
          </cell>
        </row>
        <row r="73">
          <cell r="B73" t="str">
            <v>CHD2009JC072</v>
          </cell>
          <cell r="L73">
            <v>3</v>
          </cell>
        </row>
        <row r="74">
          <cell r="B74" t="str">
            <v>CHD2009JC073</v>
          </cell>
          <cell r="L74">
            <v>3</v>
          </cell>
        </row>
        <row r="75">
          <cell r="B75" t="str">
            <v>CHD2009JC074</v>
          </cell>
          <cell r="L75">
            <v>3</v>
          </cell>
        </row>
        <row r="76">
          <cell r="B76" t="str">
            <v>CHD2009JC075</v>
          </cell>
          <cell r="L76">
            <v>3</v>
          </cell>
        </row>
        <row r="77">
          <cell r="B77" t="str">
            <v>CHD2009JC076</v>
          </cell>
          <cell r="L77">
            <v>3</v>
          </cell>
        </row>
        <row r="78">
          <cell r="B78" t="str">
            <v>CHD2009JC077</v>
          </cell>
          <cell r="L78">
            <v>3</v>
          </cell>
        </row>
        <row r="79">
          <cell r="B79" t="str">
            <v>CHD2009JC078</v>
          </cell>
          <cell r="L79">
            <v>3</v>
          </cell>
        </row>
        <row r="80">
          <cell r="B80" t="str">
            <v>CHD2009JC079</v>
          </cell>
          <cell r="L80">
            <v>3</v>
          </cell>
        </row>
        <row r="81">
          <cell r="B81" t="str">
            <v>CHD2009JC080</v>
          </cell>
          <cell r="L81">
            <v>3</v>
          </cell>
        </row>
        <row r="82">
          <cell r="B82" t="str">
            <v>CHD2009JC081</v>
          </cell>
          <cell r="L82">
            <v>3</v>
          </cell>
        </row>
        <row r="83">
          <cell r="B83" t="str">
            <v>CHD2009JC082</v>
          </cell>
          <cell r="L83">
            <v>3</v>
          </cell>
        </row>
        <row r="84">
          <cell r="B84" t="str">
            <v>CHD2009JC083</v>
          </cell>
          <cell r="L84">
            <v>3</v>
          </cell>
        </row>
        <row r="85">
          <cell r="B85" t="str">
            <v>CHD2009JC084</v>
          </cell>
          <cell r="L85">
            <v>3</v>
          </cell>
        </row>
        <row r="86">
          <cell r="B86" t="str">
            <v>CHD2009JC085</v>
          </cell>
          <cell r="L86">
            <v>3</v>
          </cell>
        </row>
        <row r="87">
          <cell r="B87" t="str">
            <v>CHD2009JC086</v>
          </cell>
          <cell r="L87">
            <v>3</v>
          </cell>
        </row>
        <row r="88">
          <cell r="B88" t="str">
            <v>CHD2009JC087</v>
          </cell>
          <cell r="L88">
            <v>3</v>
          </cell>
        </row>
        <row r="89">
          <cell r="B89" t="str">
            <v>CHD2009JC088</v>
          </cell>
          <cell r="L89">
            <v>3</v>
          </cell>
        </row>
        <row r="90">
          <cell r="B90" t="str">
            <v>CHD2009JC089</v>
          </cell>
          <cell r="L90">
            <v>3</v>
          </cell>
        </row>
        <row r="91">
          <cell r="B91" t="str">
            <v>CHD2009JC090</v>
          </cell>
          <cell r="L91">
            <v>3</v>
          </cell>
        </row>
        <row r="92">
          <cell r="B92" t="str">
            <v>CHD2009JC091</v>
          </cell>
          <cell r="L92">
            <v>3</v>
          </cell>
        </row>
        <row r="93">
          <cell r="B93" t="str">
            <v>CHD2009JC092</v>
          </cell>
          <cell r="L93">
            <v>3</v>
          </cell>
        </row>
        <row r="94">
          <cell r="B94" t="str">
            <v>CHD2009JC093</v>
          </cell>
          <cell r="L94">
            <v>3</v>
          </cell>
        </row>
        <row r="95">
          <cell r="B95" t="str">
            <v>CHD2009JC094</v>
          </cell>
          <cell r="L95">
            <v>3</v>
          </cell>
        </row>
        <row r="96">
          <cell r="B96" t="str">
            <v>CHD2009JC095</v>
          </cell>
          <cell r="L96">
            <v>3</v>
          </cell>
        </row>
        <row r="97">
          <cell r="B97" t="str">
            <v>CHD2009JC096</v>
          </cell>
          <cell r="L97">
            <v>3</v>
          </cell>
        </row>
        <row r="98">
          <cell r="B98" t="str">
            <v>CHD2009JC097</v>
          </cell>
          <cell r="L98">
            <v>3</v>
          </cell>
        </row>
        <row r="99">
          <cell r="B99" t="str">
            <v>CHD2009JC098</v>
          </cell>
          <cell r="L99">
            <v>3</v>
          </cell>
        </row>
        <row r="100">
          <cell r="B100" t="str">
            <v>CHD2009JC099</v>
          </cell>
          <cell r="L100">
            <v>3</v>
          </cell>
        </row>
        <row r="101">
          <cell r="B101" t="str">
            <v>CHD2009JC100</v>
          </cell>
          <cell r="L101">
            <v>3</v>
          </cell>
        </row>
        <row r="102">
          <cell r="B102" t="str">
            <v>CHD2009JC101</v>
          </cell>
          <cell r="L102">
            <v>3</v>
          </cell>
        </row>
        <row r="103">
          <cell r="B103" t="str">
            <v>CHD2009JC102</v>
          </cell>
          <cell r="L103">
            <v>3</v>
          </cell>
        </row>
        <row r="104">
          <cell r="B104" t="str">
            <v>CHD2009JC103</v>
          </cell>
          <cell r="L104">
            <v>3</v>
          </cell>
        </row>
        <row r="105">
          <cell r="B105" t="str">
            <v>CHD2009JC104</v>
          </cell>
          <cell r="L105">
            <v>3</v>
          </cell>
        </row>
        <row r="106">
          <cell r="B106" t="str">
            <v>CHD2009JC105</v>
          </cell>
          <cell r="L106">
            <v>3</v>
          </cell>
        </row>
        <row r="107">
          <cell r="B107" t="str">
            <v>CHD2009JC106</v>
          </cell>
          <cell r="L107">
            <v>3</v>
          </cell>
        </row>
        <row r="108">
          <cell r="B108" t="str">
            <v>CHD2009JC107</v>
          </cell>
          <cell r="L108">
            <v>3</v>
          </cell>
        </row>
        <row r="109">
          <cell r="B109" t="str">
            <v>CHD2009JC108</v>
          </cell>
          <cell r="L109">
            <v>3</v>
          </cell>
        </row>
        <row r="110">
          <cell r="B110" t="str">
            <v>CHD2009JC109</v>
          </cell>
          <cell r="L110">
            <v>3</v>
          </cell>
        </row>
        <row r="111">
          <cell r="B111" t="str">
            <v>CHD2009JC110</v>
          </cell>
          <cell r="L111">
            <v>3</v>
          </cell>
        </row>
        <row r="112">
          <cell r="B112" t="str">
            <v>CHD2009JC111</v>
          </cell>
          <cell r="L112">
            <v>3</v>
          </cell>
        </row>
        <row r="113">
          <cell r="B113" t="str">
            <v>CHD2009JC112</v>
          </cell>
          <cell r="L113">
            <v>3</v>
          </cell>
        </row>
        <row r="114">
          <cell r="B114" t="str">
            <v>CHD2009JC113</v>
          </cell>
          <cell r="L114">
            <v>3</v>
          </cell>
        </row>
        <row r="115">
          <cell r="B115" t="str">
            <v>CHD2009JC114</v>
          </cell>
          <cell r="L115">
            <v>3</v>
          </cell>
        </row>
        <row r="116">
          <cell r="B116" t="str">
            <v>CHD2009JC115</v>
          </cell>
          <cell r="L116">
            <v>3</v>
          </cell>
        </row>
        <row r="117">
          <cell r="B117" t="str">
            <v>CHD2009JC116</v>
          </cell>
          <cell r="L117">
            <v>3</v>
          </cell>
        </row>
        <row r="118">
          <cell r="B118" t="str">
            <v>CHD2009JC117</v>
          </cell>
          <cell r="L118">
            <v>3</v>
          </cell>
        </row>
        <row r="119">
          <cell r="B119" t="str">
            <v>CHD2009JC118</v>
          </cell>
          <cell r="L119">
            <v>3</v>
          </cell>
        </row>
        <row r="120">
          <cell r="B120" t="str">
            <v>CHD2009JC119</v>
          </cell>
          <cell r="L120">
            <v>3</v>
          </cell>
        </row>
        <row r="121">
          <cell r="B121" t="str">
            <v>CHD2009JC120</v>
          </cell>
          <cell r="L121">
            <v>3</v>
          </cell>
        </row>
        <row r="122">
          <cell r="B122" t="str">
            <v>CHD2009JC121</v>
          </cell>
          <cell r="L122">
            <v>3</v>
          </cell>
        </row>
        <row r="123">
          <cell r="B123" t="str">
            <v>CHD2009JC122</v>
          </cell>
          <cell r="L123">
            <v>3</v>
          </cell>
        </row>
        <row r="124">
          <cell r="B124" t="str">
            <v>CHD2009JC123</v>
          </cell>
          <cell r="L124">
            <v>3</v>
          </cell>
        </row>
        <row r="125">
          <cell r="B125" t="str">
            <v>CHD2009JC124</v>
          </cell>
          <cell r="L125">
            <v>3</v>
          </cell>
        </row>
        <row r="126">
          <cell r="B126" t="str">
            <v>CHD2009JC125</v>
          </cell>
          <cell r="L126">
            <v>3</v>
          </cell>
        </row>
        <row r="127">
          <cell r="B127" t="str">
            <v>CHD2009JC126</v>
          </cell>
          <cell r="L127">
            <v>3</v>
          </cell>
        </row>
        <row r="128">
          <cell r="B128" t="str">
            <v>CHD2009JC127</v>
          </cell>
          <cell r="L128">
            <v>3</v>
          </cell>
        </row>
        <row r="129">
          <cell r="B129" t="str">
            <v>CHD2009JC128</v>
          </cell>
          <cell r="L129">
            <v>3</v>
          </cell>
        </row>
        <row r="130">
          <cell r="B130" t="str">
            <v>CHD2009JC129</v>
          </cell>
          <cell r="L130">
            <v>3</v>
          </cell>
        </row>
        <row r="131">
          <cell r="B131" t="str">
            <v>CHD2009JC130</v>
          </cell>
          <cell r="L131">
            <v>3</v>
          </cell>
        </row>
        <row r="132">
          <cell r="B132" t="str">
            <v>CHD2009JC131</v>
          </cell>
          <cell r="L132">
            <v>3</v>
          </cell>
        </row>
        <row r="133">
          <cell r="B133" t="str">
            <v>CHD2009JC132</v>
          </cell>
          <cell r="L133">
            <v>3</v>
          </cell>
        </row>
        <row r="134">
          <cell r="B134" t="str">
            <v>CHD2009JC133</v>
          </cell>
          <cell r="L134">
            <v>3</v>
          </cell>
        </row>
        <row r="135">
          <cell r="B135" t="str">
            <v>CHD2009JC134</v>
          </cell>
          <cell r="L135">
            <v>3</v>
          </cell>
        </row>
        <row r="136">
          <cell r="B136" t="str">
            <v>CHD2009JC135</v>
          </cell>
          <cell r="L136">
            <v>2.5</v>
          </cell>
        </row>
        <row r="137">
          <cell r="B137" t="str">
            <v>CHD2009JC136</v>
          </cell>
          <cell r="L137">
            <v>2.5</v>
          </cell>
        </row>
        <row r="138">
          <cell r="B138" t="str">
            <v>CHD2009JC137</v>
          </cell>
          <cell r="L138">
            <v>2.5</v>
          </cell>
        </row>
        <row r="139">
          <cell r="B139" t="str">
            <v>CHD2009JC138</v>
          </cell>
          <cell r="L139">
            <v>2.5</v>
          </cell>
        </row>
        <row r="140">
          <cell r="B140" t="str">
            <v>CHD2009JC139</v>
          </cell>
          <cell r="L140">
            <v>2.5</v>
          </cell>
        </row>
        <row r="141">
          <cell r="B141" t="str">
            <v>CHD2009JC140</v>
          </cell>
          <cell r="L141">
            <v>2.5</v>
          </cell>
        </row>
        <row r="142">
          <cell r="B142" t="str">
            <v>CHD2009JC141</v>
          </cell>
          <cell r="L142">
            <v>2.5</v>
          </cell>
        </row>
        <row r="143">
          <cell r="B143" t="str">
            <v>CHD2009JC142</v>
          </cell>
          <cell r="L143">
            <v>2.5</v>
          </cell>
        </row>
        <row r="144">
          <cell r="B144" t="str">
            <v>CHD2009JC143</v>
          </cell>
          <cell r="L144">
            <v>2.5</v>
          </cell>
        </row>
        <row r="145">
          <cell r="B145" t="str">
            <v>CHD2009JC144</v>
          </cell>
          <cell r="L145">
            <v>2.5</v>
          </cell>
        </row>
        <row r="146">
          <cell r="B146" t="str">
            <v>CHD2009JC145</v>
          </cell>
          <cell r="L146">
            <v>2.5</v>
          </cell>
        </row>
        <row r="147">
          <cell r="B147" t="str">
            <v>CHD2009JC146</v>
          </cell>
          <cell r="L147">
            <v>2.5</v>
          </cell>
        </row>
        <row r="148">
          <cell r="B148" t="str">
            <v>CHD2009JC147</v>
          </cell>
          <cell r="L148">
            <v>2.5</v>
          </cell>
        </row>
        <row r="149">
          <cell r="B149" t="str">
            <v>CHD2009JC148</v>
          </cell>
          <cell r="L149">
            <v>2.5</v>
          </cell>
        </row>
        <row r="150">
          <cell r="B150" t="str">
            <v>CHD2009JC149</v>
          </cell>
          <cell r="L150">
            <v>2.5</v>
          </cell>
        </row>
        <row r="151">
          <cell r="B151" t="str">
            <v>CHD2009JC150</v>
          </cell>
          <cell r="L151">
            <v>2.5</v>
          </cell>
        </row>
        <row r="152">
          <cell r="B152" t="str">
            <v>CHD2009JC151</v>
          </cell>
          <cell r="L152">
            <v>2.5</v>
          </cell>
        </row>
        <row r="153">
          <cell r="B153" t="str">
            <v>CHD2009JC152</v>
          </cell>
          <cell r="L153">
            <v>2.5</v>
          </cell>
        </row>
        <row r="154">
          <cell r="B154" t="str">
            <v>CHD2009JC153</v>
          </cell>
          <cell r="L154">
            <v>2.5</v>
          </cell>
        </row>
        <row r="155">
          <cell r="B155" t="str">
            <v>CHD2009JC154</v>
          </cell>
          <cell r="L155">
            <v>2.5</v>
          </cell>
        </row>
        <row r="156">
          <cell r="B156" t="str">
            <v>CHD2009JC155</v>
          </cell>
          <cell r="L156">
            <v>2.5</v>
          </cell>
        </row>
        <row r="157">
          <cell r="B157" t="str">
            <v>CHD2009JC156</v>
          </cell>
          <cell r="L157">
            <v>2.5</v>
          </cell>
        </row>
        <row r="158">
          <cell r="B158" t="str">
            <v>CHD2009JC157</v>
          </cell>
          <cell r="L158">
            <v>2.5</v>
          </cell>
        </row>
        <row r="159">
          <cell r="B159" t="str">
            <v>CHD2009JC158</v>
          </cell>
          <cell r="L159">
            <v>2.5</v>
          </cell>
        </row>
        <row r="160">
          <cell r="B160" t="str">
            <v>CHD2009JC159</v>
          </cell>
          <cell r="L160">
            <v>2.5</v>
          </cell>
        </row>
        <row r="161">
          <cell r="B161" t="str">
            <v>CHD2009JC160</v>
          </cell>
          <cell r="L161">
            <v>2.5</v>
          </cell>
        </row>
        <row r="162">
          <cell r="B162" t="str">
            <v>CHD2009JC161</v>
          </cell>
          <cell r="L162">
            <v>2.5</v>
          </cell>
        </row>
        <row r="163">
          <cell r="B163" t="str">
            <v>CHD2009JC162</v>
          </cell>
          <cell r="L163">
            <v>2.5</v>
          </cell>
        </row>
        <row r="164">
          <cell r="B164" t="str">
            <v>CHD2009JC163</v>
          </cell>
          <cell r="L164">
            <v>2.5</v>
          </cell>
        </row>
        <row r="165">
          <cell r="B165" t="str">
            <v>CHD2009JC164</v>
          </cell>
          <cell r="L165">
            <v>2.5</v>
          </cell>
        </row>
        <row r="166">
          <cell r="B166" t="str">
            <v>CHD2009JC165</v>
          </cell>
          <cell r="L166">
            <v>2.5</v>
          </cell>
        </row>
        <row r="167">
          <cell r="B167" t="str">
            <v>CHD2009JC166</v>
          </cell>
          <cell r="L167">
            <v>2.5</v>
          </cell>
        </row>
        <row r="168">
          <cell r="B168" t="str">
            <v>CHD2009JC167</v>
          </cell>
          <cell r="L168">
            <v>2.5</v>
          </cell>
        </row>
        <row r="169">
          <cell r="B169" t="str">
            <v>CHD2009JC168</v>
          </cell>
          <cell r="L169">
            <v>2.5</v>
          </cell>
        </row>
        <row r="170">
          <cell r="B170" t="str">
            <v>CHD2009JC169</v>
          </cell>
          <cell r="L170">
            <v>2.5</v>
          </cell>
        </row>
        <row r="171">
          <cell r="B171" t="str">
            <v>CHD2009JC170</v>
          </cell>
          <cell r="L171">
            <v>2.5</v>
          </cell>
        </row>
        <row r="172">
          <cell r="B172" t="str">
            <v>CHD2009JC171</v>
          </cell>
          <cell r="L172">
            <v>2.5</v>
          </cell>
        </row>
        <row r="173">
          <cell r="B173" t="str">
            <v>CHD2009JC172</v>
          </cell>
          <cell r="L173">
            <v>2.5</v>
          </cell>
        </row>
        <row r="174">
          <cell r="B174" t="str">
            <v>CHD2009JC173</v>
          </cell>
          <cell r="L174">
            <v>2.5</v>
          </cell>
        </row>
        <row r="175">
          <cell r="B175" t="str">
            <v>CHD2009JC174</v>
          </cell>
          <cell r="L175">
            <v>2.5</v>
          </cell>
        </row>
        <row r="176">
          <cell r="B176" t="str">
            <v>CHD2010TD001</v>
          </cell>
          <cell r="L176">
            <v>30</v>
          </cell>
        </row>
        <row r="177">
          <cell r="B177" t="str">
            <v>CHD2010TD002</v>
          </cell>
          <cell r="L177">
            <v>30</v>
          </cell>
        </row>
        <row r="178">
          <cell r="B178" t="str">
            <v>CHD2010TD003</v>
          </cell>
          <cell r="L178">
            <v>30</v>
          </cell>
        </row>
        <row r="179">
          <cell r="B179" t="str">
            <v>CHD2010ZD001</v>
          </cell>
          <cell r="L179">
            <v>15</v>
          </cell>
        </row>
        <row r="180">
          <cell r="B180" t="str">
            <v>CHD2010ZD002</v>
          </cell>
          <cell r="L180">
            <v>15</v>
          </cell>
        </row>
        <row r="181">
          <cell r="B181" t="str">
            <v>CHD2010ZD003</v>
          </cell>
          <cell r="L181">
            <v>15</v>
          </cell>
        </row>
        <row r="182">
          <cell r="B182" t="str">
            <v>CHD2010ZD004</v>
          </cell>
          <cell r="L182">
            <v>15</v>
          </cell>
        </row>
        <row r="183">
          <cell r="B183" t="str">
            <v>CHD2010ZD005</v>
          </cell>
          <cell r="L183">
            <v>15</v>
          </cell>
        </row>
        <row r="184">
          <cell r="B184" t="str">
            <v>CHD2010ZD006</v>
          </cell>
          <cell r="L184">
            <v>15</v>
          </cell>
        </row>
        <row r="185">
          <cell r="B185" t="str">
            <v>CHD2010ZD007</v>
          </cell>
          <cell r="L185">
            <v>15</v>
          </cell>
        </row>
        <row r="186">
          <cell r="B186" t="str">
            <v>CHD2010ZD008</v>
          </cell>
          <cell r="L186">
            <v>15</v>
          </cell>
        </row>
        <row r="187">
          <cell r="B187" t="str">
            <v>CHD2010JC001</v>
          </cell>
          <cell r="L187">
            <v>5</v>
          </cell>
        </row>
        <row r="188">
          <cell r="B188" t="str">
            <v>CHD2010JC002</v>
          </cell>
          <cell r="L188">
            <v>5</v>
          </cell>
        </row>
        <row r="189">
          <cell r="B189" t="str">
            <v>CHD2010JC003</v>
          </cell>
          <cell r="L189">
            <v>5</v>
          </cell>
        </row>
        <row r="190">
          <cell r="B190" t="str">
            <v>CHD2010JC004</v>
          </cell>
          <cell r="L190">
            <v>5</v>
          </cell>
        </row>
        <row r="191">
          <cell r="B191" t="str">
            <v>CHD2010JC005</v>
          </cell>
          <cell r="L191">
            <v>5</v>
          </cell>
        </row>
        <row r="192">
          <cell r="B192" t="str">
            <v>CHD2010JC006</v>
          </cell>
          <cell r="L192">
            <v>5</v>
          </cell>
        </row>
        <row r="193">
          <cell r="B193" t="str">
            <v>CHD2010JC007</v>
          </cell>
          <cell r="L193">
            <v>5</v>
          </cell>
        </row>
        <row r="194">
          <cell r="B194" t="str">
            <v>CHD2010JC008</v>
          </cell>
          <cell r="L194">
            <v>5</v>
          </cell>
        </row>
        <row r="195">
          <cell r="B195" t="str">
            <v>CHD2010JC009</v>
          </cell>
          <cell r="L195">
            <v>5</v>
          </cell>
        </row>
        <row r="196">
          <cell r="B196" t="str">
            <v>CHD2010JC010</v>
          </cell>
          <cell r="L196">
            <v>5</v>
          </cell>
        </row>
        <row r="197">
          <cell r="B197" t="str">
            <v>CHD2010JC011</v>
          </cell>
          <cell r="L197">
            <v>5</v>
          </cell>
        </row>
        <row r="198">
          <cell r="B198" t="str">
            <v>CHD2010JC012</v>
          </cell>
          <cell r="L198">
            <v>5</v>
          </cell>
        </row>
        <row r="199">
          <cell r="B199" t="str">
            <v>CHD2010JC013</v>
          </cell>
          <cell r="L199">
            <v>5</v>
          </cell>
        </row>
        <row r="200">
          <cell r="B200" t="str">
            <v>CHD2010JC014</v>
          </cell>
          <cell r="L200">
            <v>5</v>
          </cell>
        </row>
        <row r="201">
          <cell r="B201" t="str">
            <v>CHD2010JC015</v>
          </cell>
          <cell r="L201">
            <v>5</v>
          </cell>
        </row>
        <row r="202">
          <cell r="B202" t="str">
            <v>CHD2010JC016</v>
          </cell>
          <cell r="L202">
            <v>5</v>
          </cell>
        </row>
        <row r="203">
          <cell r="B203" t="str">
            <v>CHD2010JC017</v>
          </cell>
          <cell r="L203">
            <v>5</v>
          </cell>
        </row>
        <row r="204">
          <cell r="B204" t="str">
            <v>CHD2010JC018</v>
          </cell>
          <cell r="L204">
            <v>5</v>
          </cell>
        </row>
        <row r="205">
          <cell r="B205" t="str">
            <v>CHD2010JC019</v>
          </cell>
          <cell r="L205">
            <v>5</v>
          </cell>
        </row>
        <row r="206">
          <cell r="B206" t="str">
            <v>CHD2010JC020</v>
          </cell>
          <cell r="L206">
            <v>5</v>
          </cell>
        </row>
        <row r="207">
          <cell r="B207" t="str">
            <v>CHD2010JC021</v>
          </cell>
          <cell r="L207">
            <v>5</v>
          </cell>
        </row>
        <row r="208">
          <cell r="B208" t="str">
            <v>CHD2010JC022</v>
          </cell>
          <cell r="L208">
            <v>5</v>
          </cell>
        </row>
        <row r="209">
          <cell r="B209" t="str">
            <v>CHD2010JC023</v>
          </cell>
          <cell r="L209">
            <v>5</v>
          </cell>
        </row>
        <row r="210">
          <cell r="B210" t="str">
            <v>CHD2010JC024</v>
          </cell>
          <cell r="L210">
            <v>5</v>
          </cell>
        </row>
        <row r="211">
          <cell r="B211" t="str">
            <v>CHD2010JC025</v>
          </cell>
          <cell r="L211">
            <v>5</v>
          </cell>
        </row>
        <row r="212">
          <cell r="B212" t="str">
            <v>CHD2010JC026</v>
          </cell>
          <cell r="L212">
            <v>5</v>
          </cell>
        </row>
        <row r="213">
          <cell r="B213" t="str">
            <v>CHD2010JC027</v>
          </cell>
          <cell r="L213">
            <v>5</v>
          </cell>
        </row>
        <row r="214">
          <cell r="B214" t="str">
            <v>CHD2010JC028</v>
          </cell>
          <cell r="L214">
            <v>5</v>
          </cell>
        </row>
        <row r="215">
          <cell r="B215" t="str">
            <v>CHD2010JC029</v>
          </cell>
          <cell r="L215">
            <v>5</v>
          </cell>
        </row>
        <row r="216">
          <cell r="B216" t="str">
            <v>CHD2010JC030</v>
          </cell>
          <cell r="L216">
            <v>5</v>
          </cell>
        </row>
        <row r="217">
          <cell r="B217" t="str">
            <v>CHD2010JC031</v>
          </cell>
          <cell r="L217">
            <v>5</v>
          </cell>
        </row>
        <row r="218">
          <cell r="B218" t="str">
            <v>CHD2010JC032</v>
          </cell>
          <cell r="L218">
            <v>5</v>
          </cell>
        </row>
        <row r="219">
          <cell r="B219" t="str">
            <v>CHD2010JC033</v>
          </cell>
          <cell r="L219">
            <v>5</v>
          </cell>
        </row>
        <row r="220">
          <cell r="B220" t="str">
            <v>CHD2010JC034</v>
          </cell>
          <cell r="L220">
            <v>5</v>
          </cell>
        </row>
        <row r="221">
          <cell r="B221" t="str">
            <v>CHD2010JC035</v>
          </cell>
          <cell r="L221">
            <v>5</v>
          </cell>
        </row>
        <row r="222">
          <cell r="B222" t="str">
            <v>CHD2010JC036</v>
          </cell>
          <cell r="L222">
            <v>5</v>
          </cell>
        </row>
        <row r="223">
          <cell r="B223" t="str">
            <v>CHD2010JC037</v>
          </cell>
          <cell r="L223">
            <v>5</v>
          </cell>
        </row>
        <row r="224">
          <cell r="B224" t="str">
            <v>CHD2010JC038</v>
          </cell>
          <cell r="L224">
            <v>5</v>
          </cell>
        </row>
        <row r="225">
          <cell r="B225" t="str">
            <v>CHD2010JC039</v>
          </cell>
          <cell r="L225">
            <v>5</v>
          </cell>
        </row>
        <row r="226">
          <cell r="B226" t="str">
            <v>CHD2010JC040</v>
          </cell>
          <cell r="L226">
            <v>5</v>
          </cell>
        </row>
        <row r="227">
          <cell r="B227" t="str">
            <v>CHD2010JC041</v>
          </cell>
          <cell r="L227">
            <v>5</v>
          </cell>
        </row>
        <row r="228">
          <cell r="B228" t="str">
            <v>CHD2010JC042</v>
          </cell>
          <cell r="L228">
            <v>5</v>
          </cell>
        </row>
        <row r="229">
          <cell r="B229" t="str">
            <v>CHD2010JC043</v>
          </cell>
          <cell r="L229">
            <v>5</v>
          </cell>
        </row>
        <row r="230">
          <cell r="B230" t="str">
            <v>CHD2010JC044</v>
          </cell>
          <cell r="L230">
            <v>5</v>
          </cell>
        </row>
        <row r="231">
          <cell r="B231" t="str">
            <v>CHD2010JC045</v>
          </cell>
          <cell r="L231">
            <v>5</v>
          </cell>
        </row>
        <row r="232">
          <cell r="B232" t="str">
            <v>CHD2010JC046</v>
          </cell>
          <cell r="L232">
            <v>5</v>
          </cell>
        </row>
        <row r="233">
          <cell r="B233" t="str">
            <v>CHD2010JC047</v>
          </cell>
          <cell r="L233">
            <v>5</v>
          </cell>
        </row>
        <row r="234">
          <cell r="B234" t="str">
            <v>CHD2010JC048</v>
          </cell>
          <cell r="L234">
            <v>5</v>
          </cell>
        </row>
        <row r="235">
          <cell r="B235" t="str">
            <v>CHD2010JC049</v>
          </cell>
          <cell r="L235">
            <v>5</v>
          </cell>
        </row>
        <row r="236">
          <cell r="B236" t="str">
            <v>CHD2010JC050</v>
          </cell>
          <cell r="L236">
            <v>5</v>
          </cell>
        </row>
        <row r="237">
          <cell r="B237" t="str">
            <v>CHD2010JC051</v>
          </cell>
          <cell r="L237">
            <v>5</v>
          </cell>
        </row>
        <row r="238">
          <cell r="B238" t="str">
            <v>CHD2010JC052</v>
          </cell>
          <cell r="L238">
            <v>5</v>
          </cell>
        </row>
        <row r="239">
          <cell r="B239" t="str">
            <v>CHD2010JC053</v>
          </cell>
          <cell r="L239">
            <v>5</v>
          </cell>
        </row>
        <row r="240">
          <cell r="B240" t="str">
            <v>CHD2010JC054</v>
          </cell>
          <cell r="L240">
            <v>5</v>
          </cell>
        </row>
        <row r="241">
          <cell r="B241" t="str">
            <v>CHD2010JC055</v>
          </cell>
          <cell r="L241">
            <v>5</v>
          </cell>
        </row>
        <row r="242">
          <cell r="B242" t="str">
            <v>CHD2010JC056</v>
          </cell>
          <cell r="L242">
            <v>5</v>
          </cell>
        </row>
        <row r="243">
          <cell r="B243" t="str">
            <v>CHD2010JC057</v>
          </cell>
          <cell r="L243">
            <v>5</v>
          </cell>
        </row>
        <row r="244">
          <cell r="B244" t="str">
            <v>CHD2010JC058</v>
          </cell>
          <cell r="L244">
            <v>5</v>
          </cell>
        </row>
        <row r="245">
          <cell r="B245" t="str">
            <v>CHD2010JC059</v>
          </cell>
          <cell r="L245">
            <v>5</v>
          </cell>
        </row>
        <row r="246">
          <cell r="B246" t="str">
            <v>CHD2010JC060</v>
          </cell>
          <cell r="L246">
            <v>5</v>
          </cell>
        </row>
        <row r="247">
          <cell r="B247" t="str">
            <v>CHD2010JC061</v>
          </cell>
          <cell r="L247">
            <v>5</v>
          </cell>
        </row>
        <row r="248">
          <cell r="B248" t="str">
            <v>CHD2010JC062</v>
          </cell>
          <cell r="L248">
            <v>5</v>
          </cell>
        </row>
        <row r="249">
          <cell r="B249" t="str">
            <v>CHD2010JC063</v>
          </cell>
          <cell r="L249">
            <v>5</v>
          </cell>
        </row>
        <row r="250">
          <cell r="B250" t="str">
            <v>CHD2010JC064</v>
          </cell>
          <cell r="L250">
            <v>5</v>
          </cell>
        </row>
        <row r="251">
          <cell r="B251" t="str">
            <v>CHD2010JC065</v>
          </cell>
          <cell r="L251">
            <v>5</v>
          </cell>
        </row>
        <row r="252">
          <cell r="B252" t="str">
            <v>CHD2010JC066</v>
          </cell>
          <cell r="L252">
            <v>5</v>
          </cell>
        </row>
        <row r="253">
          <cell r="B253" t="str">
            <v>CHD2010JC067</v>
          </cell>
          <cell r="L253">
            <v>5</v>
          </cell>
        </row>
        <row r="254">
          <cell r="B254" t="str">
            <v>CHD2010JC068</v>
          </cell>
          <cell r="L254">
            <v>5</v>
          </cell>
        </row>
        <row r="255">
          <cell r="B255" t="str">
            <v>CHD2010JC069</v>
          </cell>
          <cell r="L255">
            <v>5</v>
          </cell>
        </row>
        <row r="256">
          <cell r="B256" t="str">
            <v>CHD2010JC070</v>
          </cell>
          <cell r="L256">
            <v>5</v>
          </cell>
        </row>
        <row r="257">
          <cell r="B257" t="str">
            <v>CHD2010JC071</v>
          </cell>
          <cell r="L257">
            <v>5</v>
          </cell>
        </row>
        <row r="258">
          <cell r="B258" t="str">
            <v>CHD2010JC072</v>
          </cell>
          <cell r="L258">
            <v>5</v>
          </cell>
        </row>
        <row r="259">
          <cell r="B259" t="str">
            <v>CHD2010JC073</v>
          </cell>
          <cell r="L259">
            <v>5</v>
          </cell>
        </row>
        <row r="260">
          <cell r="B260" t="str">
            <v>CHD2010JC074</v>
          </cell>
          <cell r="L260">
            <v>5</v>
          </cell>
        </row>
        <row r="261">
          <cell r="B261" t="str">
            <v>CHD2010JC075</v>
          </cell>
          <cell r="L261">
            <v>5</v>
          </cell>
        </row>
        <row r="262">
          <cell r="B262" t="str">
            <v>CHD2010JC076</v>
          </cell>
          <cell r="L262">
            <v>5</v>
          </cell>
        </row>
        <row r="263">
          <cell r="B263" t="str">
            <v>CHD2010JC077</v>
          </cell>
          <cell r="L263">
            <v>5</v>
          </cell>
        </row>
        <row r="264">
          <cell r="B264" t="str">
            <v>CHD2010JC078</v>
          </cell>
          <cell r="L264">
            <v>5</v>
          </cell>
        </row>
        <row r="265">
          <cell r="B265" t="str">
            <v>CHD2010JC079</v>
          </cell>
          <cell r="L265">
            <v>5</v>
          </cell>
        </row>
        <row r="266">
          <cell r="B266" t="str">
            <v>CHD2010JC080</v>
          </cell>
          <cell r="L266">
            <v>5</v>
          </cell>
        </row>
        <row r="267">
          <cell r="B267" t="str">
            <v>CHD2010JC081</v>
          </cell>
          <cell r="L267">
            <v>5</v>
          </cell>
        </row>
        <row r="268">
          <cell r="B268" t="str">
            <v>CHD2010JC082</v>
          </cell>
          <cell r="L268">
            <v>5</v>
          </cell>
        </row>
        <row r="269">
          <cell r="B269" t="str">
            <v>CHD2010JC083</v>
          </cell>
          <cell r="L269">
            <v>5</v>
          </cell>
        </row>
        <row r="270">
          <cell r="B270" t="str">
            <v>CHD2010JC084</v>
          </cell>
          <cell r="L270">
            <v>5</v>
          </cell>
        </row>
        <row r="271">
          <cell r="B271" t="str">
            <v>CHD2010JC085</v>
          </cell>
          <cell r="L271">
            <v>5</v>
          </cell>
        </row>
        <row r="272">
          <cell r="B272" t="str">
            <v>CHD2010JC086</v>
          </cell>
          <cell r="L272">
            <v>5</v>
          </cell>
        </row>
        <row r="273">
          <cell r="B273" t="str">
            <v>CHD2010JC087</v>
          </cell>
          <cell r="L273">
            <v>5</v>
          </cell>
        </row>
        <row r="274">
          <cell r="B274" t="str">
            <v>CHD2010JC088</v>
          </cell>
          <cell r="L274">
            <v>5</v>
          </cell>
        </row>
        <row r="275">
          <cell r="B275" t="str">
            <v>CHD2010JC089</v>
          </cell>
          <cell r="L275">
            <v>5</v>
          </cell>
        </row>
        <row r="276">
          <cell r="B276" t="str">
            <v>CHD2010JC090</v>
          </cell>
          <cell r="L276">
            <v>5</v>
          </cell>
        </row>
        <row r="277">
          <cell r="B277" t="str">
            <v>CHD2010JC091</v>
          </cell>
          <cell r="L277">
            <v>5</v>
          </cell>
        </row>
        <row r="278">
          <cell r="B278" t="str">
            <v>CHD2010JC092</v>
          </cell>
          <cell r="L278">
            <v>5</v>
          </cell>
        </row>
        <row r="279">
          <cell r="B279" t="str">
            <v>CHD2010JC093</v>
          </cell>
          <cell r="L279">
            <v>5</v>
          </cell>
        </row>
        <row r="280">
          <cell r="B280" t="str">
            <v>CHD2010JC094</v>
          </cell>
          <cell r="L280">
            <v>5</v>
          </cell>
        </row>
        <row r="281">
          <cell r="B281" t="str">
            <v>CHD2010JC095</v>
          </cell>
          <cell r="L281">
            <v>5</v>
          </cell>
        </row>
        <row r="282">
          <cell r="B282" t="str">
            <v>CHD2010JC096</v>
          </cell>
          <cell r="L282">
            <v>5</v>
          </cell>
        </row>
        <row r="283">
          <cell r="B283" t="str">
            <v>CHD2010JC097</v>
          </cell>
          <cell r="L283">
            <v>5</v>
          </cell>
        </row>
        <row r="284">
          <cell r="B284" t="str">
            <v>CHD2010JC098</v>
          </cell>
          <cell r="L284">
            <v>5</v>
          </cell>
        </row>
        <row r="285">
          <cell r="B285" t="str">
            <v>CHD2010JC099</v>
          </cell>
          <cell r="L285">
            <v>5</v>
          </cell>
        </row>
        <row r="286">
          <cell r="B286" t="str">
            <v>CHD2010JC100</v>
          </cell>
          <cell r="L286">
            <v>5</v>
          </cell>
        </row>
        <row r="287">
          <cell r="B287" t="str">
            <v>CHD2010JC101</v>
          </cell>
          <cell r="L287">
            <v>5</v>
          </cell>
        </row>
        <row r="288">
          <cell r="B288" t="str">
            <v>CHD2010JC102</v>
          </cell>
          <cell r="L288">
            <v>5</v>
          </cell>
        </row>
        <row r="289">
          <cell r="B289" t="str">
            <v>CHD2010JC103</v>
          </cell>
          <cell r="L289">
            <v>5</v>
          </cell>
        </row>
        <row r="290">
          <cell r="B290" t="str">
            <v>CHD2010JC104</v>
          </cell>
          <cell r="L290">
            <v>5</v>
          </cell>
        </row>
        <row r="291">
          <cell r="B291" t="str">
            <v>CHD2010JC105</v>
          </cell>
          <cell r="L291">
            <v>5</v>
          </cell>
        </row>
        <row r="292">
          <cell r="B292" t="str">
            <v>CHD2010JC106</v>
          </cell>
          <cell r="L292">
            <v>5</v>
          </cell>
        </row>
        <row r="293">
          <cell r="B293" t="str">
            <v>CHD2010JC107</v>
          </cell>
          <cell r="L293">
            <v>5</v>
          </cell>
        </row>
        <row r="294">
          <cell r="B294" t="str">
            <v>CHD2010JC108</v>
          </cell>
          <cell r="L294">
            <v>5</v>
          </cell>
        </row>
        <row r="295">
          <cell r="B295" t="str">
            <v>CHD2010JC109</v>
          </cell>
          <cell r="L295">
            <v>5</v>
          </cell>
        </row>
        <row r="296">
          <cell r="B296" t="str">
            <v>CHD2010JC110</v>
          </cell>
          <cell r="L296">
            <v>5</v>
          </cell>
        </row>
        <row r="297">
          <cell r="B297" t="str">
            <v>CHD2010JC111</v>
          </cell>
          <cell r="L297">
            <v>5</v>
          </cell>
        </row>
        <row r="298">
          <cell r="B298" t="str">
            <v>CHD2010JC112</v>
          </cell>
          <cell r="L298">
            <v>5</v>
          </cell>
        </row>
        <row r="299">
          <cell r="B299" t="str">
            <v>CHD2010JC113</v>
          </cell>
          <cell r="L299">
            <v>5</v>
          </cell>
        </row>
        <row r="300">
          <cell r="B300" t="str">
            <v>CHD2010JC114</v>
          </cell>
          <cell r="L300">
            <v>5</v>
          </cell>
        </row>
        <row r="301">
          <cell r="B301" t="str">
            <v>CHD2010JC115</v>
          </cell>
          <cell r="L301">
            <v>5</v>
          </cell>
        </row>
        <row r="302">
          <cell r="B302" t="str">
            <v>CHD2010JC116</v>
          </cell>
          <cell r="L302">
            <v>4</v>
          </cell>
        </row>
        <row r="303">
          <cell r="B303" t="str">
            <v>CHD2010JC117</v>
          </cell>
          <cell r="L303">
            <v>4</v>
          </cell>
        </row>
        <row r="304">
          <cell r="B304" t="str">
            <v>CHD2010JC118</v>
          </cell>
          <cell r="L304">
            <v>4</v>
          </cell>
        </row>
        <row r="305">
          <cell r="B305" t="str">
            <v>CHD2010JC119</v>
          </cell>
          <cell r="L305">
            <v>4</v>
          </cell>
        </row>
        <row r="306">
          <cell r="B306" t="str">
            <v>CHD2010JC120</v>
          </cell>
          <cell r="L306">
            <v>4</v>
          </cell>
        </row>
        <row r="307">
          <cell r="B307" t="str">
            <v>CHD2010JC121</v>
          </cell>
          <cell r="L307">
            <v>4</v>
          </cell>
        </row>
        <row r="308">
          <cell r="B308" t="str">
            <v>CHD2010JC122</v>
          </cell>
          <cell r="L308">
            <v>4</v>
          </cell>
        </row>
        <row r="309">
          <cell r="B309" t="str">
            <v>CHD2010JC123</v>
          </cell>
          <cell r="L309">
            <v>4</v>
          </cell>
        </row>
        <row r="310">
          <cell r="B310" t="str">
            <v>CHD2010JC124</v>
          </cell>
          <cell r="L310">
            <v>4</v>
          </cell>
        </row>
        <row r="311">
          <cell r="B311" t="str">
            <v>CHD2010JC125</v>
          </cell>
          <cell r="L311">
            <v>4</v>
          </cell>
        </row>
        <row r="312">
          <cell r="B312" t="str">
            <v>CHD2010JC126</v>
          </cell>
          <cell r="L312">
            <v>4</v>
          </cell>
        </row>
        <row r="313">
          <cell r="B313" t="str">
            <v>CHD2010JC127</v>
          </cell>
          <cell r="L313">
            <v>4</v>
          </cell>
        </row>
        <row r="314">
          <cell r="B314" t="str">
            <v>CHD2010JC128</v>
          </cell>
          <cell r="L314">
            <v>4</v>
          </cell>
        </row>
        <row r="315">
          <cell r="B315" t="str">
            <v>CHD2010JC129</v>
          </cell>
          <cell r="L315">
            <v>4</v>
          </cell>
        </row>
        <row r="316">
          <cell r="B316" t="str">
            <v>CHD2010JC130</v>
          </cell>
          <cell r="L316">
            <v>4</v>
          </cell>
        </row>
        <row r="317">
          <cell r="B317" t="str">
            <v>CHD2010JC131</v>
          </cell>
          <cell r="L317">
            <v>4</v>
          </cell>
        </row>
        <row r="318">
          <cell r="B318" t="str">
            <v>CHD2010JC132</v>
          </cell>
          <cell r="L318">
            <v>4</v>
          </cell>
        </row>
        <row r="319">
          <cell r="B319" t="str">
            <v>CHD2010JC133</v>
          </cell>
          <cell r="L319">
            <v>4</v>
          </cell>
        </row>
        <row r="320">
          <cell r="B320" t="str">
            <v>CHD2010JC134</v>
          </cell>
          <cell r="L320">
            <v>4</v>
          </cell>
        </row>
        <row r="321">
          <cell r="B321" t="str">
            <v>CHD2010JC135</v>
          </cell>
          <cell r="L321">
            <v>4</v>
          </cell>
        </row>
        <row r="322">
          <cell r="B322" t="str">
            <v>CHD2010JC136</v>
          </cell>
          <cell r="L322">
            <v>4</v>
          </cell>
        </row>
        <row r="323">
          <cell r="B323" t="str">
            <v>CHD2010JC137</v>
          </cell>
          <cell r="L323">
            <v>4</v>
          </cell>
        </row>
        <row r="324">
          <cell r="B324" t="str">
            <v>CHD2010JC138</v>
          </cell>
          <cell r="L324">
            <v>4</v>
          </cell>
        </row>
        <row r="325">
          <cell r="B325" t="str">
            <v>CHD2010JC139</v>
          </cell>
          <cell r="L325">
            <v>4</v>
          </cell>
        </row>
        <row r="326">
          <cell r="B326" t="str">
            <v>CHD2010JC140</v>
          </cell>
          <cell r="L326">
            <v>4</v>
          </cell>
        </row>
        <row r="327">
          <cell r="B327" t="str">
            <v>CHD2010JC141</v>
          </cell>
          <cell r="L327">
            <v>4</v>
          </cell>
        </row>
        <row r="328">
          <cell r="B328" t="str">
            <v>CHD2010JC142</v>
          </cell>
          <cell r="L328">
            <v>4</v>
          </cell>
        </row>
        <row r="329">
          <cell r="B329" t="str">
            <v>CHD2010JC143</v>
          </cell>
          <cell r="L329">
            <v>4</v>
          </cell>
        </row>
        <row r="330">
          <cell r="B330" t="str">
            <v>CHD2010JC144</v>
          </cell>
          <cell r="L330">
            <v>4</v>
          </cell>
        </row>
        <row r="331">
          <cell r="B331" t="str">
            <v>CHD2010JC145</v>
          </cell>
          <cell r="L331">
            <v>4</v>
          </cell>
        </row>
        <row r="332">
          <cell r="B332" t="str">
            <v>CHD2010JC146</v>
          </cell>
          <cell r="L332">
            <v>4</v>
          </cell>
        </row>
        <row r="333">
          <cell r="B333" t="str">
            <v>CHD2010ZY001</v>
          </cell>
          <cell r="L333">
            <v>3</v>
          </cell>
        </row>
        <row r="334">
          <cell r="B334" t="str">
            <v>CHD2010ZY002</v>
          </cell>
          <cell r="L334">
            <v>3</v>
          </cell>
        </row>
        <row r="335">
          <cell r="B335" t="str">
            <v>CHD2010ZY003</v>
          </cell>
          <cell r="L335">
            <v>3</v>
          </cell>
        </row>
        <row r="336">
          <cell r="B336" t="str">
            <v>CHD2010ZY004</v>
          </cell>
          <cell r="L336">
            <v>3</v>
          </cell>
        </row>
        <row r="337">
          <cell r="B337" t="str">
            <v>CHD2010ZY005</v>
          </cell>
          <cell r="L337">
            <v>3</v>
          </cell>
        </row>
        <row r="338">
          <cell r="B338" t="str">
            <v>CHD2010ZY006</v>
          </cell>
          <cell r="L338">
            <v>3</v>
          </cell>
        </row>
        <row r="339">
          <cell r="B339" t="str">
            <v>CHD2010ZY007</v>
          </cell>
          <cell r="L339">
            <v>3</v>
          </cell>
        </row>
        <row r="340">
          <cell r="B340" t="str">
            <v>CHD2010ZY008</v>
          </cell>
          <cell r="L340">
            <v>3</v>
          </cell>
        </row>
        <row r="341">
          <cell r="B341" t="str">
            <v>CHD2010ZY009</v>
          </cell>
          <cell r="L341">
            <v>3</v>
          </cell>
        </row>
        <row r="342">
          <cell r="B342" t="str">
            <v>CHD2010ZY010</v>
          </cell>
          <cell r="L342">
            <v>3</v>
          </cell>
        </row>
        <row r="343">
          <cell r="B343" t="str">
            <v>CHD2010ZY011</v>
          </cell>
          <cell r="L343">
            <v>3</v>
          </cell>
        </row>
        <row r="344">
          <cell r="B344" t="str">
            <v>CHD2010ZY012</v>
          </cell>
          <cell r="L344">
            <v>3</v>
          </cell>
        </row>
        <row r="345">
          <cell r="B345" t="str">
            <v>CHD2010ZY013</v>
          </cell>
          <cell r="L345">
            <v>3</v>
          </cell>
        </row>
        <row r="346">
          <cell r="B346" t="str">
            <v>CHD2010ZY014</v>
          </cell>
          <cell r="L346">
            <v>3</v>
          </cell>
        </row>
        <row r="347">
          <cell r="B347" t="str">
            <v>CHD2010ZY015</v>
          </cell>
          <cell r="L347">
            <v>3</v>
          </cell>
        </row>
        <row r="348">
          <cell r="B348" t="str">
            <v>CHD2010ZY016</v>
          </cell>
          <cell r="L348">
            <v>3</v>
          </cell>
        </row>
        <row r="349">
          <cell r="B349" t="str">
            <v>CHD2011TD001</v>
          </cell>
          <cell r="L349">
            <v>30</v>
          </cell>
        </row>
        <row r="350">
          <cell r="B350" t="str">
            <v>CHD2011TD002</v>
          </cell>
          <cell r="L350">
            <v>30</v>
          </cell>
        </row>
        <row r="351">
          <cell r="B351" t="str">
            <v>CHD2011TD003</v>
          </cell>
          <cell r="L351">
            <v>30</v>
          </cell>
        </row>
        <row r="352">
          <cell r="B352" t="str">
            <v>CHD2011TD004</v>
          </cell>
          <cell r="L352">
            <v>30</v>
          </cell>
        </row>
        <row r="353">
          <cell r="B353" t="str">
            <v>CHD2011TD005</v>
          </cell>
          <cell r="L353">
            <v>30</v>
          </cell>
        </row>
        <row r="354">
          <cell r="B354" t="str">
            <v>CHD2011TD006</v>
          </cell>
          <cell r="L354">
            <v>30</v>
          </cell>
        </row>
        <row r="355">
          <cell r="B355" t="str">
            <v>CHD2011TD007</v>
          </cell>
          <cell r="L355">
            <v>30</v>
          </cell>
        </row>
        <row r="356">
          <cell r="B356" t="str">
            <v>CHD2011TD008</v>
          </cell>
          <cell r="L356">
            <v>30</v>
          </cell>
        </row>
        <row r="357">
          <cell r="B357" t="str">
            <v>CHD2011TD009</v>
          </cell>
          <cell r="L357">
            <v>30</v>
          </cell>
        </row>
        <row r="358">
          <cell r="B358" t="str">
            <v>CHD2011TD010</v>
          </cell>
          <cell r="L358">
            <v>30</v>
          </cell>
        </row>
        <row r="359">
          <cell r="B359" t="str">
            <v>CHD2011TD011</v>
          </cell>
          <cell r="L359">
            <v>30</v>
          </cell>
        </row>
        <row r="360">
          <cell r="B360" t="str">
            <v>CHD2011TD012</v>
          </cell>
          <cell r="L360">
            <v>30</v>
          </cell>
        </row>
        <row r="361">
          <cell r="B361" t="str">
            <v>CHD2011TD013</v>
          </cell>
          <cell r="L361">
            <v>30</v>
          </cell>
        </row>
        <row r="362">
          <cell r="B362" t="str">
            <v>CHD2011TD014</v>
          </cell>
          <cell r="L362">
            <v>30</v>
          </cell>
        </row>
        <row r="363">
          <cell r="B363" t="str">
            <v>CHD2011TD015</v>
          </cell>
          <cell r="L363">
            <v>30</v>
          </cell>
        </row>
        <row r="364">
          <cell r="B364" t="str">
            <v>CHD2011TD016</v>
          </cell>
          <cell r="L364">
            <v>30</v>
          </cell>
        </row>
        <row r="365">
          <cell r="B365" t="str">
            <v>CHD2011TD017</v>
          </cell>
          <cell r="L365">
            <v>30</v>
          </cell>
        </row>
        <row r="366">
          <cell r="B366" t="str">
            <v>CHD2011TD018</v>
          </cell>
          <cell r="L366">
            <v>30</v>
          </cell>
        </row>
        <row r="367">
          <cell r="B367" t="str">
            <v>CHD2011TD019</v>
          </cell>
          <cell r="L367">
            <v>30</v>
          </cell>
        </row>
        <row r="368">
          <cell r="B368" t="str">
            <v>CHD2011TD020</v>
          </cell>
          <cell r="L368">
            <v>30</v>
          </cell>
        </row>
        <row r="369">
          <cell r="B369" t="str">
            <v>CHD2011TD021</v>
          </cell>
          <cell r="L369">
            <v>30</v>
          </cell>
        </row>
        <row r="370">
          <cell r="B370" t="str">
            <v>CHD2011ZD001</v>
          </cell>
          <cell r="L370">
            <v>15</v>
          </cell>
        </row>
        <row r="371">
          <cell r="B371" t="str">
            <v>CHD2011ZD002</v>
          </cell>
          <cell r="L371">
            <v>15</v>
          </cell>
        </row>
        <row r="372">
          <cell r="B372" t="str">
            <v>CHD2011ZD003</v>
          </cell>
          <cell r="L372">
            <v>15</v>
          </cell>
        </row>
        <row r="373">
          <cell r="B373" t="str">
            <v>CHD2011ZD004</v>
          </cell>
          <cell r="L373">
            <v>15</v>
          </cell>
        </row>
        <row r="374">
          <cell r="B374" t="str">
            <v>CHD2011ZD005</v>
          </cell>
          <cell r="L374">
            <v>15</v>
          </cell>
        </row>
        <row r="375">
          <cell r="B375" t="str">
            <v>CHD2011ZD006</v>
          </cell>
          <cell r="L375">
            <v>15</v>
          </cell>
        </row>
        <row r="376">
          <cell r="B376" t="str">
            <v>CHD2011ZD007</v>
          </cell>
          <cell r="L376">
            <v>15</v>
          </cell>
        </row>
        <row r="377">
          <cell r="B377" t="str">
            <v>CHD2011ZD008</v>
          </cell>
          <cell r="L377">
            <v>15</v>
          </cell>
        </row>
        <row r="378">
          <cell r="B378" t="str">
            <v>CHD2011ZD009</v>
          </cell>
          <cell r="L378">
            <v>15</v>
          </cell>
        </row>
        <row r="379">
          <cell r="B379" t="str">
            <v>CHD2011ZD010</v>
          </cell>
          <cell r="L379">
            <v>15</v>
          </cell>
        </row>
        <row r="380">
          <cell r="B380" t="str">
            <v>CHD2011ZD011</v>
          </cell>
          <cell r="L380">
            <v>15</v>
          </cell>
        </row>
        <row r="381">
          <cell r="B381" t="str">
            <v>CHD2011ZD012</v>
          </cell>
          <cell r="L381">
            <v>15</v>
          </cell>
        </row>
        <row r="382">
          <cell r="B382" t="str">
            <v>CHD2011ZD013</v>
          </cell>
          <cell r="L382">
            <v>15</v>
          </cell>
        </row>
        <row r="383">
          <cell r="B383" t="str">
            <v>CHD2011ZD014</v>
          </cell>
          <cell r="L383">
            <v>15</v>
          </cell>
        </row>
        <row r="384">
          <cell r="B384" t="str">
            <v>CHD2011ZD015</v>
          </cell>
          <cell r="L384">
            <v>15</v>
          </cell>
        </row>
        <row r="385">
          <cell r="B385" t="str">
            <v>CHD2011ZD016</v>
          </cell>
          <cell r="L385">
            <v>15</v>
          </cell>
        </row>
        <row r="386">
          <cell r="B386" t="str">
            <v>CHD2011ZD017</v>
          </cell>
          <cell r="L386">
            <v>15</v>
          </cell>
        </row>
        <row r="387">
          <cell r="B387" t="str">
            <v>CHD2011ZD018</v>
          </cell>
          <cell r="L387">
            <v>15</v>
          </cell>
        </row>
        <row r="388">
          <cell r="B388" t="str">
            <v>CHD2011ZD019</v>
          </cell>
          <cell r="L388">
            <v>15</v>
          </cell>
        </row>
        <row r="389">
          <cell r="B389" t="str">
            <v>CHD2011ZD020</v>
          </cell>
          <cell r="L389">
            <v>15</v>
          </cell>
        </row>
        <row r="390">
          <cell r="B390" t="str">
            <v>CHD2011ZD021</v>
          </cell>
          <cell r="L390">
            <v>15</v>
          </cell>
        </row>
        <row r="391">
          <cell r="B391" t="str">
            <v>CHD2011JC001</v>
          </cell>
          <cell r="L391">
            <v>5</v>
          </cell>
        </row>
        <row r="392">
          <cell r="B392" t="str">
            <v>CHD2011JC002</v>
          </cell>
          <cell r="L392">
            <v>5</v>
          </cell>
        </row>
        <row r="393">
          <cell r="B393" t="str">
            <v>CHD2011JC003</v>
          </cell>
          <cell r="L393">
            <v>5</v>
          </cell>
        </row>
        <row r="394">
          <cell r="B394" t="str">
            <v>CHD2011JC004</v>
          </cell>
          <cell r="L394">
            <v>5</v>
          </cell>
        </row>
        <row r="395">
          <cell r="B395" t="str">
            <v>CHD2011JC005</v>
          </cell>
          <cell r="L395">
            <v>5</v>
          </cell>
        </row>
        <row r="396">
          <cell r="B396" t="str">
            <v>CHD2011JC006</v>
          </cell>
          <cell r="L396">
            <v>5</v>
          </cell>
        </row>
        <row r="397">
          <cell r="B397" t="str">
            <v>CHD2011JC007</v>
          </cell>
          <cell r="L397">
            <v>5</v>
          </cell>
        </row>
        <row r="398">
          <cell r="B398" t="str">
            <v>CHD2011JC008</v>
          </cell>
          <cell r="L398">
            <v>5</v>
          </cell>
        </row>
        <row r="399">
          <cell r="B399" t="str">
            <v>CHD2011JC009</v>
          </cell>
          <cell r="L399">
            <v>5</v>
          </cell>
        </row>
        <row r="400">
          <cell r="B400" t="str">
            <v>CHD2011JC010</v>
          </cell>
          <cell r="L400">
            <v>5</v>
          </cell>
        </row>
        <row r="401">
          <cell r="B401" t="str">
            <v>CHD2011JC011</v>
          </cell>
          <cell r="L401">
            <v>5</v>
          </cell>
        </row>
        <row r="402">
          <cell r="B402" t="str">
            <v>CHD2011JC012</v>
          </cell>
          <cell r="L402">
            <v>5</v>
          </cell>
        </row>
        <row r="403">
          <cell r="B403" t="str">
            <v>CHD2011JC013</v>
          </cell>
          <cell r="L403">
            <v>5</v>
          </cell>
        </row>
        <row r="404">
          <cell r="B404" t="str">
            <v>CHD2011JC014</v>
          </cell>
          <cell r="L404">
            <v>5</v>
          </cell>
        </row>
        <row r="405">
          <cell r="B405" t="str">
            <v>CHD2011JC015</v>
          </cell>
          <cell r="L405">
            <v>5</v>
          </cell>
        </row>
        <row r="406">
          <cell r="B406" t="str">
            <v>CHD2011JC016</v>
          </cell>
          <cell r="L406">
            <v>5</v>
          </cell>
        </row>
        <row r="407">
          <cell r="B407" t="str">
            <v>CHD2011JC017</v>
          </cell>
          <cell r="L407">
            <v>5</v>
          </cell>
        </row>
        <row r="408">
          <cell r="B408" t="str">
            <v>CHD2011JC018</v>
          </cell>
          <cell r="L408">
            <v>5</v>
          </cell>
        </row>
        <row r="409">
          <cell r="B409" t="str">
            <v>CHD2011JC019</v>
          </cell>
          <cell r="L409">
            <v>5</v>
          </cell>
        </row>
        <row r="410">
          <cell r="B410" t="str">
            <v>CHD2011JC020</v>
          </cell>
          <cell r="L410">
            <v>5</v>
          </cell>
        </row>
        <row r="411">
          <cell r="B411" t="str">
            <v>CHD2011JC021</v>
          </cell>
          <cell r="L411">
            <v>5</v>
          </cell>
        </row>
        <row r="412">
          <cell r="B412" t="str">
            <v>CHD2011JC022</v>
          </cell>
          <cell r="L412">
            <v>5</v>
          </cell>
        </row>
        <row r="413">
          <cell r="B413" t="str">
            <v>CHD2011JC023</v>
          </cell>
          <cell r="L413">
            <v>5</v>
          </cell>
        </row>
        <row r="414">
          <cell r="B414" t="str">
            <v>CHD2011JC024</v>
          </cell>
          <cell r="L414">
            <v>5</v>
          </cell>
        </row>
        <row r="415">
          <cell r="B415" t="str">
            <v>CHD2011JC025</v>
          </cell>
          <cell r="L415">
            <v>5</v>
          </cell>
        </row>
        <row r="416">
          <cell r="B416" t="str">
            <v>CHD2011JC026</v>
          </cell>
          <cell r="L416">
            <v>5</v>
          </cell>
        </row>
        <row r="417">
          <cell r="B417" t="str">
            <v>CHD2011JC027</v>
          </cell>
          <cell r="L417">
            <v>5</v>
          </cell>
        </row>
        <row r="418">
          <cell r="B418" t="str">
            <v>CHD2011JC028</v>
          </cell>
          <cell r="L418">
            <v>5</v>
          </cell>
        </row>
        <row r="419">
          <cell r="B419" t="str">
            <v>CHD2011JC029</v>
          </cell>
          <cell r="L419">
            <v>5</v>
          </cell>
        </row>
        <row r="420">
          <cell r="B420" t="str">
            <v>CHD2011JC030</v>
          </cell>
          <cell r="L420">
            <v>5</v>
          </cell>
        </row>
        <row r="421">
          <cell r="B421" t="str">
            <v>CHD2011JC031</v>
          </cell>
          <cell r="L421">
            <v>5</v>
          </cell>
        </row>
        <row r="422">
          <cell r="B422" t="str">
            <v>CHD2011JC032</v>
          </cell>
          <cell r="L422">
            <v>5</v>
          </cell>
        </row>
        <row r="423">
          <cell r="B423" t="str">
            <v>CHD2011JC033</v>
          </cell>
          <cell r="L423">
            <v>5</v>
          </cell>
        </row>
        <row r="424">
          <cell r="B424" t="str">
            <v>CHD2011JC034</v>
          </cell>
          <cell r="L424">
            <v>5</v>
          </cell>
        </row>
        <row r="425">
          <cell r="B425" t="str">
            <v>CHD2011JC035</v>
          </cell>
          <cell r="L425">
            <v>5</v>
          </cell>
        </row>
        <row r="426">
          <cell r="B426" t="str">
            <v>CHD2011JC036</v>
          </cell>
          <cell r="L426">
            <v>5</v>
          </cell>
        </row>
        <row r="427">
          <cell r="B427" t="str">
            <v>CHD2011JC037</v>
          </cell>
          <cell r="L427">
            <v>5</v>
          </cell>
        </row>
        <row r="428">
          <cell r="B428" t="str">
            <v>CHD2011JC038</v>
          </cell>
          <cell r="L428">
            <v>5</v>
          </cell>
        </row>
        <row r="429">
          <cell r="B429" t="str">
            <v>CHD2011JC039</v>
          </cell>
          <cell r="L429">
            <v>5</v>
          </cell>
        </row>
        <row r="430">
          <cell r="B430" t="str">
            <v>CHD2011JC040</v>
          </cell>
          <cell r="L430">
            <v>5</v>
          </cell>
        </row>
        <row r="431">
          <cell r="B431" t="str">
            <v>CHD2011JC041</v>
          </cell>
          <cell r="L431">
            <v>5</v>
          </cell>
        </row>
        <row r="432">
          <cell r="B432" t="str">
            <v>CHD2011JC042</v>
          </cell>
          <cell r="L432">
            <v>5</v>
          </cell>
        </row>
        <row r="433">
          <cell r="B433" t="str">
            <v>CHD2011JC043</v>
          </cell>
          <cell r="L433">
            <v>5</v>
          </cell>
        </row>
        <row r="434">
          <cell r="B434" t="str">
            <v>CHD2011JC044</v>
          </cell>
          <cell r="L434">
            <v>5</v>
          </cell>
        </row>
        <row r="435">
          <cell r="B435" t="str">
            <v>CHD2011JC045</v>
          </cell>
          <cell r="L435">
            <v>5</v>
          </cell>
        </row>
        <row r="436">
          <cell r="B436" t="str">
            <v>CHD2011JC046</v>
          </cell>
          <cell r="L436">
            <v>5</v>
          </cell>
        </row>
        <row r="437">
          <cell r="B437" t="str">
            <v>CHD2011JC047</v>
          </cell>
          <cell r="L437">
            <v>5</v>
          </cell>
        </row>
        <row r="438">
          <cell r="B438" t="str">
            <v>CHD2011JC048</v>
          </cell>
          <cell r="L438">
            <v>5</v>
          </cell>
        </row>
        <row r="439">
          <cell r="B439" t="str">
            <v>CHD2011JC049</v>
          </cell>
          <cell r="L439">
            <v>5</v>
          </cell>
        </row>
        <row r="440">
          <cell r="B440" t="str">
            <v>CHD2011JC050</v>
          </cell>
          <cell r="L440">
            <v>5</v>
          </cell>
        </row>
        <row r="441">
          <cell r="B441" t="str">
            <v>CHD2011JC051</v>
          </cell>
          <cell r="L441">
            <v>5</v>
          </cell>
        </row>
        <row r="442">
          <cell r="B442" t="str">
            <v>CHD2011JC052</v>
          </cell>
          <cell r="L442">
            <v>5</v>
          </cell>
        </row>
        <row r="443">
          <cell r="B443" t="str">
            <v>CHD2011JC053</v>
          </cell>
          <cell r="L443">
            <v>5</v>
          </cell>
        </row>
        <row r="444">
          <cell r="B444" t="str">
            <v>CHD2011JC054</v>
          </cell>
          <cell r="L444">
            <v>5</v>
          </cell>
        </row>
        <row r="445">
          <cell r="B445" t="str">
            <v>CHD2011JC055</v>
          </cell>
          <cell r="L445">
            <v>4</v>
          </cell>
        </row>
        <row r="446">
          <cell r="B446" t="str">
            <v>CHD2011JC056</v>
          </cell>
          <cell r="L446">
            <v>4</v>
          </cell>
        </row>
        <row r="447">
          <cell r="B447" t="str">
            <v>CHD2011JC057</v>
          </cell>
          <cell r="L447">
            <v>4</v>
          </cell>
        </row>
        <row r="448">
          <cell r="B448" t="str">
            <v>CHD2011JC058</v>
          </cell>
          <cell r="L448">
            <v>4</v>
          </cell>
        </row>
        <row r="449">
          <cell r="B449" t="str">
            <v>CHD2011JC059</v>
          </cell>
          <cell r="L449">
            <v>4</v>
          </cell>
        </row>
        <row r="450">
          <cell r="B450" t="str">
            <v>CHD2011JC060</v>
          </cell>
          <cell r="L450">
            <v>4</v>
          </cell>
        </row>
        <row r="451">
          <cell r="B451" t="str">
            <v>CHD2011JC061</v>
          </cell>
          <cell r="L451">
            <v>4</v>
          </cell>
        </row>
        <row r="452">
          <cell r="B452" t="str">
            <v>CHD2011JC062</v>
          </cell>
          <cell r="L452">
            <v>4</v>
          </cell>
        </row>
        <row r="453">
          <cell r="B453" t="str">
            <v>CHD2011JC063</v>
          </cell>
          <cell r="L453">
            <v>4</v>
          </cell>
        </row>
        <row r="454">
          <cell r="B454" t="str">
            <v>CHD2011JC064</v>
          </cell>
          <cell r="L454">
            <v>4</v>
          </cell>
        </row>
        <row r="455">
          <cell r="B455" t="str">
            <v>CHD2011JC065</v>
          </cell>
          <cell r="L455">
            <v>4</v>
          </cell>
        </row>
        <row r="456">
          <cell r="B456" t="str">
            <v>CHD2011JC066</v>
          </cell>
          <cell r="L456">
            <v>4</v>
          </cell>
        </row>
        <row r="457">
          <cell r="B457" t="str">
            <v>CHD2011JC067</v>
          </cell>
          <cell r="L457">
            <v>4</v>
          </cell>
        </row>
        <row r="458">
          <cell r="B458" t="str">
            <v>CHD2011JC068</v>
          </cell>
          <cell r="L458">
            <v>4</v>
          </cell>
        </row>
        <row r="459">
          <cell r="B459" t="str">
            <v>CHD2011JC069</v>
          </cell>
          <cell r="L459">
            <v>4</v>
          </cell>
        </row>
        <row r="460">
          <cell r="B460" t="str">
            <v>CHD2011JC070</v>
          </cell>
          <cell r="L460">
            <v>4</v>
          </cell>
        </row>
        <row r="461">
          <cell r="B461" t="str">
            <v>CHD2011JC071</v>
          </cell>
          <cell r="L461">
            <v>4</v>
          </cell>
        </row>
        <row r="462">
          <cell r="B462" t="str">
            <v>CHD2011JC072</v>
          </cell>
          <cell r="L462">
            <v>4</v>
          </cell>
        </row>
        <row r="463">
          <cell r="B463" t="str">
            <v>CHD2011JC073</v>
          </cell>
          <cell r="L463">
            <v>4</v>
          </cell>
        </row>
        <row r="464">
          <cell r="B464" t="str">
            <v>CHD2011JC074</v>
          </cell>
          <cell r="L464">
            <v>4</v>
          </cell>
        </row>
        <row r="465">
          <cell r="B465" t="str">
            <v>CHD2011JC075</v>
          </cell>
          <cell r="L465">
            <v>4</v>
          </cell>
        </row>
        <row r="466">
          <cell r="B466" t="str">
            <v>CHD2011JC076</v>
          </cell>
          <cell r="L466">
            <v>4</v>
          </cell>
        </row>
        <row r="467">
          <cell r="B467" t="str">
            <v>CHD2011JC077</v>
          </cell>
          <cell r="L467">
            <v>4</v>
          </cell>
        </row>
        <row r="468">
          <cell r="B468" t="str">
            <v>CHD2011JC078</v>
          </cell>
          <cell r="L468">
            <v>4</v>
          </cell>
        </row>
        <row r="469">
          <cell r="B469" t="str">
            <v>CHD2011JC079</v>
          </cell>
          <cell r="L469">
            <v>4</v>
          </cell>
        </row>
        <row r="470">
          <cell r="B470" t="str">
            <v>CHD2011JC080</v>
          </cell>
          <cell r="L470">
            <v>4</v>
          </cell>
        </row>
        <row r="471">
          <cell r="B471" t="str">
            <v>CHD2011JC081</v>
          </cell>
          <cell r="L471">
            <v>4</v>
          </cell>
        </row>
        <row r="472">
          <cell r="B472" t="str">
            <v>CHD2011JC082</v>
          </cell>
          <cell r="L472">
            <v>4</v>
          </cell>
        </row>
        <row r="473">
          <cell r="B473" t="str">
            <v>CHD2011JC083</v>
          </cell>
          <cell r="L473">
            <v>4</v>
          </cell>
        </row>
        <row r="474">
          <cell r="B474" t="str">
            <v>CHD2011JC084</v>
          </cell>
          <cell r="L474">
            <v>4</v>
          </cell>
        </row>
        <row r="475">
          <cell r="B475" t="str">
            <v>CHD2011JC085</v>
          </cell>
          <cell r="L475">
            <v>4</v>
          </cell>
        </row>
        <row r="476">
          <cell r="B476" t="str">
            <v>CHD2011JC086</v>
          </cell>
          <cell r="L476">
            <v>4</v>
          </cell>
        </row>
        <row r="477">
          <cell r="B477" t="str">
            <v>CHD2011JC087</v>
          </cell>
          <cell r="L477">
            <v>4</v>
          </cell>
        </row>
        <row r="478">
          <cell r="B478" t="str">
            <v>CHD2011JC088</v>
          </cell>
          <cell r="L478">
            <v>4</v>
          </cell>
        </row>
        <row r="479">
          <cell r="B479" t="str">
            <v>CHD2011JC089</v>
          </cell>
          <cell r="L479">
            <v>4</v>
          </cell>
        </row>
        <row r="480">
          <cell r="B480" t="str">
            <v>CHD2011JC090</v>
          </cell>
          <cell r="L480">
            <v>4</v>
          </cell>
        </row>
        <row r="481">
          <cell r="B481" t="str">
            <v>CHD2011JC091</v>
          </cell>
          <cell r="L481">
            <v>4</v>
          </cell>
        </row>
        <row r="482">
          <cell r="B482" t="str">
            <v>CHD2011JC092</v>
          </cell>
          <cell r="L482">
            <v>4</v>
          </cell>
        </row>
        <row r="483">
          <cell r="B483" t="str">
            <v>CHD2011JC093</v>
          </cell>
          <cell r="L483">
            <v>4</v>
          </cell>
        </row>
        <row r="484">
          <cell r="B484" t="str">
            <v>CHD2011JC094</v>
          </cell>
          <cell r="L484">
            <v>4</v>
          </cell>
        </row>
        <row r="485">
          <cell r="B485" t="str">
            <v>CHD2011JC095</v>
          </cell>
          <cell r="L485">
            <v>4</v>
          </cell>
        </row>
        <row r="486">
          <cell r="B486" t="str">
            <v>CHD2011JC096</v>
          </cell>
          <cell r="L486">
            <v>4</v>
          </cell>
        </row>
        <row r="487">
          <cell r="B487" t="str">
            <v>CHD2011JC097</v>
          </cell>
          <cell r="L487">
            <v>4</v>
          </cell>
        </row>
        <row r="488">
          <cell r="B488" t="str">
            <v>CHD2011JC098</v>
          </cell>
          <cell r="L488">
            <v>4</v>
          </cell>
        </row>
        <row r="489">
          <cell r="B489" t="str">
            <v>CHD2011JC099</v>
          </cell>
          <cell r="L489">
            <v>4</v>
          </cell>
        </row>
        <row r="490">
          <cell r="B490" t="str">
            <v>CHD2011JC100</v>
          </cell>
          <cell r="L490">
            <v>4</v>
          </cell>
        </row>
        <row r="491">
          <cell r="B491" t="str">
            <v>CHD2011JC101</v>
          </cell>
          <cell r="L491">
            <v>4</v>
          </cell>
        </row>
        <row r="492">
          <cell r="B492" t="str">
            <v>CHD2011JC102</v>
          </cell>
          <cell r="L492">
            <v>4</v>
          </cell>
        </row>
        <row r="493">
          <cell r="B493" t="str">
            <v>CHD2011JC103</v>
          </cell>
          <cell r="L493">
            <v>4</v>
          </cell>
        </row>
        <row r="494">
          <cell r="B494" t="str">
            <v>CHD2011JC104</v>
          </cell>
          <cell r="L494">
            <v>4</v>
          </cell>
        </row>
        <row r="495">
          <cell r="B495" t="str">
            <v>CHD2011JC105</v>
          </cell>
          <cell r="L495">
            <v>4</v>
          </cell>
        </row>
        <row r="496">
          <cell r="B496" t="str">
            <v>CHD2011JC106</v>
          </cell>
          <cell r="L496">
            <v>4</v>
          </cell>
        </row>
        <row r="497">
          <cell r="B497" t="str">
            <v>CHD2011JC107</v>
          </cell>
          <cell r="L497">
            <v>4</v>
          </cell>
        </row>
        <row r="498">
          <cell r="B498" t="str">
            <v>CHD2011JC108</v>
          </cell>
          <cell r="L498">
            <v>4</v>
          </cell>
        </row>
        <row r="499">
          <cell r="B499" t="str">
            <v>CHD2011JC109</v>
          </cell>
          <cell r="L499">
            <v>4</v>
          </cell>
        </row>
        <row r="500">
          <cell r="B500" t="str">
            <v>CHD2011JC110</v>
          </cell>
          <cell r="L500">
            <v>4</v>
          </cell>
        </row>
        <row r="501">
          <cell r="B501" t="str">
            <v>CHD2011JC111</v>
          </cell>
          <cell r="L501">
            <v>4</v>
          </cell>
        </row>
        <row r="502">
          <cell r="B502" t="str">
            <v>CHD2011JC112</v>
          </cell>
          <cell r="L502">
            <v>4</v>
          </cell>
        </row>
        <row r="503">
          <cell r="B503" t="str">
            <v>CHD2011JC113</v>
          </cell>
          <cell r="L503">
            <v>4</v>
          </cell>
        </row>
        <row r="504">
          <cell r="B504" t="str">
            <v>CHD2011JC114</v>
          </cell>
          <cell r="L504">
            <v>4</v>
          </cell>
        </row>
        <row r="505">
          <cell r="B505" t="str">
            <v>CHD2011JC115</v>
          </cell>
          <cell r="L505">
            <v>4</v>
          </cell>
        </row>
        <row r="506">
          <cell r="B506" t="str">
            <v>CHD2011JC116</v>
          </cell>
          <cell r="L506">
            <v>4</v>
          </cell>
        </row>
        <row r="507">
          <cell r="B507" t="str">
            <v>CHD2011JC117</v>
          </cell>
          <cell r="L507">
            <v>4</v>
          </cell>
        </row>
        <row r="508">
          <cell r="B508" t="str">
            <v>CHD2011JC118</v>
          </cell>
          <cell r="L508">
            <v>4</v>
          </cell>
        </row>
        <row r="509">
          <cell r="B509" t="str">
            <v>CHD2011JC119</v>
          </cell>
          <cell r="L509">
            <v>4</v>
          </cell>
        </row>
        <row r="510">
          <cell r="B510" t="str">
            <v>CHD2011JC120</v>
          </cell>
          <cell r="L510">
            <v>4</v>
          </cell>
        </row>
        <row r="511">
          <cell r="B511" t="str">
            <v>CHD2011JC121</v>
          </cell>
          <cell r="L511">
            <v>4</v>
          </cell>
        </row>
        <row r="512">
          <cell r="B512" t="str">
            <v>CHD2011JC122</v>
          </cell>
          <cell r="L512">
            <v>4</v>
          </cell>
        </row>
        <row r="513">
          <cell r="B513" t="str">
            <v>CHD2011JC123</v>
          </cell>
          <cell r="L513">
            <v>4</v>
          </cell>
        </row>
        <row r="514">
          <cell r="B514" t="str">
            <v>CHD2011JC124</v>
          </cell>
          <cell r="L514">
            <v>4</v>
          </cell>
        </row>
        <row r="515">
          <cell r="B515" t="str">
            <v>CHD2011JC125</v>
          </cell>
          <cell r="L515">
            <v>4</v>
          </cell>
        </row>
        <row r="516">
          <cell r="B516" t="str">
            <v>CHD2011JC126</v>
          </cell>
          <cell r="L516">
            <v>4</v>
          </cell>
        </row>
        <row r="517">
          <cell r="B517" t="str">
            <v>CHD2011JC127</v>
          </cell>
          <cell r="L517">
            <v>4</v>
          </cell>
        </row>
        <row r="518">
          <cell r="B518" t="str">
            <v>CHD2011JC128</v>
          </cell>
          <cell r="L518">
            <v>4</v>
          </cell>
        </row>
        <row r="519">
          <cell r="B519" t="str">
            <v>CHD2011JC129</v>
          </cell>
          <cell r="L519">
            <v>4</v>
          </cell>
        </row>
        <row r="520">
          <cell r="B520" t="str">
            <v>CHD2011JC130</v>
          </cell>
          <cell r="L520">
            <v>4</v>
          </cell>
        </row>
        <row r="521">
          <cell r="B521" t="str">
            <v>CHD2011JC131</v>
          </cell>
          <cell r="L521">
            <v>4</v>
          </cell>
        </row>
        <row r="522">
          <cell r="B522" t="str">
            <v>CHD2011JC132</v>
          </cell>
          <cell r="L522">
            <v>4</v>
          </cell>
        </row>
        <row r="523">
          <cell r="B523" t="str">
            <v>CHD2011JC133</v>
          </cell>
          <cell r="L523">
            <v>4</v>
          </cell>
        </row>
        <row r="524">
          <cell r="B524" t="str">
            <v>CHD2011JC134</v>
          </cell>
          <cell r="L524">
            <v>4</v>
          </cell>
        </row>
        <row r="525">
          <cell r="B525" t="str">
            <v>CHD2011JC135</v>
          </cell>
          <cell r="L525">
            <v>3</v>
          </cell>
        </row>
        <row r="526">
          <cell r="B526" t="str">
            <v>CHD2011JC136</v>
          </cell>
          <cell r="L526">
            <v>3</v>
          </cell>
        </row>
        <row r="527">
          <cell r="B527" t="str">
            <v>CHD2011JC137</v>
          </cell>
          <cell r="L527">
            <v>3</v>
          </cell>
        </row>
        <row r="528">
          <cell r="B528" t="str">
            <v>CHD2011JC138</v>
          </cell>
          <cell r="L528">
            <v>3</v>
          </cell>
        </row>
        <row r="529">
          <cell r="B529" t="str">
            <v>CHD2011JC139</v>
          </cell>
          <cell r="L529">
            <v>3</v>
          </cell>
        </row>
        <row r="530">
          <cell r="B530" t="str">
            <v>CHD2011JC140</v>
          </cell>
          <cell r="L530">
            <v>3</v>
          </cell>
        </row>
        <row r="531">
          <cell r="B531" t="str">
            <v>CHD2011JC141</v>
          </cell>
          <cell r="L531">
            <v>3</v>
          </cell>
        </row>
        <row r="532">
          <cell r="B532" t="str">
            <v>CHD2011JC142</v>
          </cell>
          <cell r="L532">
            <v>3</v>
          </cell>
        </row>
        <row r="533">
          <cell r="B533" t="str">
            <v>CHD2011JC143</v>
          </cell>
          <cell r="L533">
            <v>3</v>
          </cell>
        </row>
        <row r="534">
          <cell r="B534" t="str">
            <v>CHD2011JC144</v>
          </cell>
          <cell r="L534">
            <v>3</v>
          </cell>
        </row>
        <row r="535">
          <cell r="B535" t="str">
            <v>CHD2011JC145</v>
          </cell>
          <cell r="L535">
            <v>3</v>
          </cell>
        </row>
        <row r="536">
          <cell r="B536" t="str">
            <v>CHD2011JC146</v>
          </cell>
          <cell r="L536">
            <v>3</v>
          </cell>
        </row>
        <row r="537">
          <cell r="B537" t="str">
            <v>CHD2011JC147</v>
          </cell>
          <cell r="L537">
            <v>3</v>
          </cell>
        </row>
        <row r="538">
          <cell r="B538" t="str">
            <v>CHD2011JC148</v>
          </cell>
          <cell r="L538">
            <v>3</v>
          </cell>
        </row>
        <row r="539">
          <cell r="B539" t="str">
            <v>CHD2011JC149</v>
          </cell>
          <cell r="L539">
            <v>3</v>
          </cell>
        </row>
        <row r="540">
          <cell r="B540" t="str">
            <v>CHD2011JC150</v>
          </cell>
          <cell r="L540">
            <v>3</v>
          </cell>
        </row>
        <row r="541">
          <cell r="B541" t="str">
            <v>CHD2011JC151</v>
          </cell>
          <cell r="L541">
            <v>3</v>
          </cell>
        </row>
        <row r="542">
          <cell r="B542" t="str">
            <v>CHD2011JC152</v>
          </cell>
          <cell r="L542">
            <v>3</v>
          </cell>
        </row>
        <row r="543">
          <cell r="B543" t="str">
            <v>CHD2011JC153</v>
          </cell>
          <cell r="L543">
            <v>3</v>
          </cell>
        </row>
        <row r="544">
          <cell r="B544" t="str">
            <v>CHD2011JC154</v>
          </cell>
          <cell r="L544">
            <v>3</v>
          </cell>
        </row>
        <row r="545">
          <cell r="B545" t="str">
            <v>CHD2011JC155</v>
          </cell>
          <cell r="L545">
            <v>3</v>
          </cell>
        </row>
        <row r="546">
          <cell r="B546" t="str">
            <v>CHD2011JC156</v>
          </cell>
          <cell r="L546">
            <v>3</v>
          </cell>
        </row>
        <row r="547">
          <cell r="B547" t="str">
            <v>CHD2011JC157</v>
          </cell>
          <cell r="L547">
            <v>3</v>
          </cell>
        </row>
        <row r="548">
          <cell r="B548" t="str">
            <v>CHD2011JC158</v>
          </cell>
          <cell r="L548">
            <v>3</v>
          </cell>
        </row>
        <row r="549">
          <cell r="B549" t="str">
            <v>CHD2011JC159</v>
          </cell>
          <cell r="L549">
            <v>3</v>
          </cell>
        </row>
        <row r="550">
          <cell r="B550" t="str">
            <v>CHD2011JC160</v>
          </cell>
          <cell r="L550">
            <v>3</v>
          </cell>
        </row>
        <row r="551">
          <cell r="B551" t="str">
            <v>CHD2011JC161</v>
          </cell>
          <cell r="L551">
            <v>3</v>
          </cell>
        </row>
        <row r="552">
          <cell r="B552" t="str">
            <v>CHD2011JC162</v>
          </cell>
          <cell r="L552">
            <v>3</v>
          </cell>
        </row>
        <row r="553">
          <cell r="B553" t="str">
            <v>CHD2011JC163</v>
          </cell>
          <cell r="L553">
            <v>3</v>
          </cell>
        </row>
        <row r="554">
          <cell r="B554" t="str">
            <v>CHD2011JC164</v>
          </cell>
          <cell r="L554">
            <v>3</v>
          </cell>
        </row>
        <row r="555">
          <cell r="B555" t="str">
            <v>CHD2011JC165</v>
          </cell>
          <cell r="L555">
            <v>3</v>
          </cell>
        </row>
        <row r="556">
          <cell r="B556" t="str">
            <v>CHD2011JC166</v>
          </cell>
          <cell r="L556">
            <v>3</v>
          </cell>
        </row>
        <row r="557">
          <cell r="B557" t="str">
            <v>CHD2011JC167</v>
          </cell>
          <cell r="L557">
            <v>3</v>
          </cell>
        </row>
        <row r="558">
          <cell r="B558" t="str">
            <v>CHD2011JC168</v>
          </cell>
          <cell r="L558">
            <v>3</v>
          </cell>
        </row>
        <row r="559">
          <cell r="B559" t="str">
            <v>CHD2011JC169</v>
          </cell>
          <cell r="L559">
            <v>3</v>
          </cell>
        </row>
        <row r="560">
          <cell r="B560" t="str">
            <v>CHD2011JC170</v>
          </cell>
          <cell r="L560">
            <v>3</v>
          </cell>
        </row>
        <row r="561">
          <cell r="B561" t="str">
            <v>CHD2011JC171</v>
          </cell>
          <cell r="L561">
            <v>3</v>
          </cell>
        </row>
        <row r="562">
          <cell r="B562" t="str">
            <v>CHD2011JC172</v>
          </cell>
          <cell r="L562">
            <v>3</v>
          </cell>
        </row>
        <row r="563">
          <cell r="B563" t="str">
            <v>CHD2011JC173</v>
          </cell>
          <cell r="L563">
            <v>3</v>
          </cell>
        </row>
        <row r="564">
          <cell r="B564" t="str">
            <v>CHD2011JC174</v>
          </cell>
          <cell r="L564">
            <v>3</v>
          </cell>
        </row>
        <row r="565">
          <cell r="B565" t="str">
            <v>CHD2011JC175</v>
          </cell>
          <cell r="L565">
            <v>3</v>
          </cell>
        </row>
        <row r="566">
          <cell r="B566" t="str">
            <v>CHD2011JC176</v>
          </cell>
          <cell r="L566">
            <v>3</v>
          </cell>
        </row>
        <row r="567">
          <cell r="B567" t="str">
            <v>CHD2011JC177</v>
          </cell>
          <cell r="L567">
            <v>3</v>
          </cell>
        </row>
        <row r="568">
          <cell r="B568" t="str">
            <v>CHD2011JC178</v>
          </cell>
          <cell r="L568">
            <v>3</v>
          </cell>
        </row>
        <row r="569">
          <cell r="B569" t="str">
            <v>CHD2011JC179</v>
          </cell>
          <cell r="L569">
            <v>3</v>
          </cell>
        </row>
        <row r="570">
          <cell r="B570" t="str">
            <v>CHD2011JC180</v>
          </cell>
          <cell r="L570">
            <v>3</v>
          </cell>
        </row>
        <row r="571">
          <cell r="B571" t="str">
            <v>CHD2011JC181</v>
          </cell>
          <cell r="L571">
            <v>3</v>
          </cell>
        </row>
        <row r="572">
          <cell r="B572" t="str">
            <v>CHD2011JC182</v>
          </cell>
          <cell r="L572">
            <v>3</v>
          </cell>
        </row>
        <row r="573">
          <cell r="B573" t="str">
            <v>CHD2011JC183</v>
          </cell>
          <cell r="L573">
            <v>3</v>
          </cell>
        </row>
        <row r="574">
          <cell r="B574" t="str">
            <v>CHD2011JC184</v>
          </cell>
          <cell r="L574">
            <v>3</v>
          </cell>
        </row>
        <row r="575">
          <cell r="B575" t="str">
            <v>CHD2011JC185</v>
          </cell>
          <cell r="L575">
            <v>3</v>
          </cell>
        </row>
        <row r="576">
          <cell r="B576" t="str">
            <v>CHD2011JC186</v>
          </cell>
          <cell r="L576">
            <v>3</v>
          </cell>
        </row>
        <row r="577">
          <cell r="B577" t="str">
            <v>CHD2011JC187</v>
          </cell>
          <cell r="L577">
            <v>3</v>
          </cell>
        </row>
        <row r="578">
          <cell r="B578" t="str">
            <v>CHD2011JC188</v>
          </cell>
          <cell r="L578">
            <v>3</v>
          </cell>
        </row>
        <row r="579">
          <cell r="B579" t="str">
            <v>CHD2011JC189</v>
          </cell>
          <cell r="L579">
            <v>3</v>
          </cell>
        </row>
        <row r="580">
          <cell r="B580" t="str">
            <v>CHD2011JC190</v>
          </cell>
          <cell r="L580">
            <v>3</v>
          </cell>
        </row>
        <row r="581">
          <cell r="B581" t="str">
            <v>CHD2011JC191</v>
          </cell>
          <cell r="L581">
            <v>3</v>
          </cell>
        </row>
        <row r="582">
          <cell r="B582" t="str">
            <v>CHD2011JC192</v>
          </cell>
          <cell r="L582">
            <v>3</v>
          </cell>
        </row>
        <row r="583">
          <cell r="B583" t="str">
            <v>CHD2011JC193</v>
          </cell>
          <cell r="L583">
            <v>3</v>
          </cell>
        </row>
        <row r="584">
          <cell r="B584" t="str">
            <v>CHD2011JC194</v>
          </cell>
          <cell r="L584">
            <v>3</v>
          </cell>
        </row>
        <row r="585">
          <cell r="B585" t="str">
            <v>CHD2011JC195</v>
          </cell>
          <cell r="L585">
            <v>3</v>
          </cell>
        </row>
        <row r="586">
          <cell r="B586" t="str">
            <v>CHD2011SY001</v>
          </cell>
          <cell r="L586">
            <v>4</v>
          </cell>
        </row>
        <row r="587">
          <cell r="B587" t="str">
            <v>CHD2011SY002</v>
          </cell>
          <cell r="L587">
            <v>4</v>
          </cell>
        </row>
        <row r="588">
          <cell r="B588" t="str">
            <v>CHD2011SY003</v>
          </cell>
          <cell r="L588">
            <v>4</v>
          </cell>
        </row>
        <row r="589">
          <cell r="B589" t="str">
            <v>CHD2011SY004</v>
          </cell>
          <cell r="L589">
            <v>4</v>
          </cell>
        </row>
        <row r="590">
          <cell r="B590" t="str">
            <v>CHD2011SY005</v>
          </cell>
          <cell r="L590">
            <v>4</v>
          </cell>
        </row>
        <row r="591">
          <cell r="B591" t="str">
            <v>CHD2011SY006</v>
          </cell>
          <cell r="L591">
            <v>4</v>
          </cell>
        </row>
        <row r="592">
          <cell r="B592" t="str">
            <v>CHD2011SY007</v>
          </cell>
          <cell r="L592">
            <v>4</v>
          </cell>
        </row>
        <row r="593">
          <cell r="B593" t="str">
            <v>CHD2011SY008</v>
          </cell>
          <cell r="L593">
            <v>4</v>
          </cell>
        </row>
        <row r="594">
          <cell r="B594" t="str">
            <v>CHD2011SY009</v>
          </cell>
          <cell r="L594">
            <v>4</v>
          </cell>
        </row>
        <row r="595">
          <cell r="B595" t="str">
            <v>CHD2011SY010</v>
          </cell>
          <cell r="L595">
            <v>4</v>
          </cell>
        </row>
        <row r="596">
          <cell r="B596" t="str">
            <v>CHD2011SY011</v>
          </cell>
          <cell r="L596">
            <v>4</v>
          </cell>
        </row>
        <row r="597">
          <cell r="B597" t="str">
            <v>CHD2011SY012</v>
          </cell>
          <cell r="L597">
            <v>4</v>
          </cell>
        </row>
        <row r="598">
          <cell r="B598" t="str">
            <v>CHD2011SY013</v>
          </cell>
          <cell r="L598">
            <v>4</v>
          </cell>
        </row>
        <row r="599">
          <cell r="B599" t="str">
            <v>CHD2011SY014</v>
          </cell>
          <cell r="L599">
            <v>4</v>
          </cell>
        </row>
        <row r="600">
          <cell r="B600" t="str">
            <v>CHD2011SY015</v>
          </cell>
          <cell r="L600">
            <v>4</v>
          </cell>
        </row>
        <row r="601">
          <cell r="B601" t="str">
            <v>CHD2011SY016</v>
          </cell>
          <cell r="L601">
            <v>4</v>
          </cell>
        </row>
        <row r="602">
          <cell r="B602" t="str">
            <v>CHD2011TJ01</v>
          </cell>
          <cell r="L602">
            <v>30</v>
          </cell>
        </row>
        <row r="603">
          <cell r="B603" t="str">
            <v>CHD2011TJ02</v>
          </cell>
          <cell r="L603">
            <v>30</v>
          </cell>
        </row>
        <row r="604">
          <cell r="B604" t="str">
            <v>CHD2011TJ03</v>
          </cell>
          <cell r="L604">
            <v>30</v>
          </cell>
        </row>
        <row r="605">
          <cell r="B605" t="str">
            <v>CHD2011TJ04</v>
          </cell>
          <cell r="L605">
            <v>30</v>
          </cell>
        </row>
        <row r="606">
          <cell r="B606" t="str">
            <v>CHD2011TJ05</v>
          </cell>
          <cell r="L606">
            <v>30</v>
          </cell>
        </row>
        <row r="607">
          <cell r="B607" t="str">
            <v>CHD2011TJ06</v>
          </cell>
          <cell r="L607">
            <v>20</v>
          </cell>
        </row>
        <row r="608">
          <cell r="B608" t="str">
            <v>CHD2011TJ07</v>
          </cell>
          <cell r="L608">
            <v>20</v>
          </cell>
        </row>
        <row r="609">
          <cell r="B609" t="str">
            <v>CHD2011TJ08</v>
          </cell>
          <cell r="L609">
            <v>20</v>
          </cell>
        </row>
        <row r="610">
          <cell r="B610" t="str">
            <v>CHD2011ZY001</v>
          </cell>
          <cell r="L610">
            <v>2</v>
          </cell>
        </row>
        <row r="611">
          <cell r="B611" t="str">
            <v>CHD2011ZY002</v>
          </cell>
          <cell r="L611">
            <v>2</v>
          </cell>
        </row>
        <row r="612">
          <cell r="B612" t="str">
            <v>CHD2011ZY003</v>
          </cell>
          <cell r="L612">
            <v>2</v>
          </cell>
        </row>
        <row r="613">
          <cell r="B613" t="str">
            <v>CHD2011ZY004</v>
          </cell>
          <cell r="L613">
            <v>2</v>
          </cell>
        </row>
        <row r="614">
          <cell r="B614" t="str">
            <v>CHD2011ZY005</v>
          </cell>
          <cell r="L614">
            <v>2</v>
          </cell>
        </row>
        <row r="615">
          <cell r="B615" t="str">
            <v>CHD2011ZY006</v>
          </cell>
          <cell r="L615">
            <v>2</v>
          </cell>
        </row>
        <row r="616">
          <cell r="B616" t="str">
            <v>CHD2011ZY007</v>
          </cell>
          <cell r="L616">
            <v>15</v>
          </cell>
        </row>
        <row r="617">
          <cell r="B617" t="str">
            <v>CHD2011ZY008</v>
          </cell>
          <cell r="L617">
            <v>2</v>
          </cell>
        </row>
        <row r="618">
          <cell r="B618" t="str">
            <v>CHD2011ZY009</v>
          </cell>
          <cell r="L618">
            <v>2</v>
          </cell>
        </row>
        <row r="619">
          <cell r="B619" t="str">
            <v>CHD2011ZY010</v>
          </cell>
          <cell r="L619">
            <v>2</v>
          </cell>
        </row>
        <row r="620">
          <cell r="B620" t="str">
            <v>CHD2011ZY011</v>
          </cell>
          <cell r="L620">
            <v>2</v>
          </cell>
        </row>
        <row r="621">
          <cell r="B621" t="str">
            <v>CHD2011ZY012</v>
          </cell>
          <cell r="L621">
            <v>2</v>
          </cell>
        </row>
        <row r="622">
          <cell r="B622" t="str">
            <v>CHD2011ZY013</v>
          </cell>
          <cell r="L622">
            <v>2</v>
          </cell>
        </row>
        <row r="623">
          <cell r="B623" t="str">
            <v>CHD2011ZY014</v>
          </cell>
          <cell r="L623">
            <v>2</v>
          </cell>
        </row>
        <row r="624">
          <cell r="B624" t="str">
            <v>CHD2011ZY015</v>
          </cell>
          <cell r="L624">
            <v>2</v>
          </cell>
        </row>
        <row r="625">
          <cell r="B625" t="str">
            <v>CHD2011ZY016</v>
          </cell>
          <cell r="L625">
            <v>2</v>
          </cell>
        </row>
        <row r="626">
          <cell r="B626" t="str">
            <v>CHD2011ZY017</v>
          </cell>
          <cell r="L626">
            <v>2</v>
          </cell>
        </row>
        <row r="627">
          <cell r="B627" t="str">
            <v>CHD2011ZY018</v>
          </cell>
          <cell r="L627">
            <v>2</v>
          </cell>
        </row>
        <row r="628">
          <cell r="B628" t="str">
            <v>CHD2011ZY019</v>
          </cell>
          <cell r="L628">
            <v>2</v>
          </cell>
        </row>
        <row r="629">
          <cell r="B629" t="str">
            <v>CHD2011ZY020</v>
          </cell>
          <cell r="L629">
            <v>2</v>
          </cell>
        </row>
        <row r="630">
          <cell r="B630" t="str">
            <v>CHD2012TD001</v>
          </cell>
          <cell r="L630">
            <v>30</v>
          </cell>
        </row>
        <row r="631">
          <cell r="B631" t="str">
            <v>CHD2012TD002</v>
          </cell>
          <cell r="L631">
            <v>30</v>
          </cell>
        </row>
        <row r="632">
          <cell r="B632" t="str">
            <v>CHD2012TD003</v>
          </cell>
          <cell r="L632">
            <v>30</v>
          </cell>
        </row>
        <row r="633">
          <cell r="B633" t="str">
            <v>CHD2012TD004</v>
          </cell>
          <cell r="L633">
            <v>30</v>
          </cell>
        </row>
        <row r="634">
          <cell r="B634" t="str">
            <v>CHD2012TD005</v>
          </cell>
          <cell r="L634">
            <v>30</v>
          </cell>
        </row>
        <row r="635">
          <cell r="B635" t="str">
            <v>CHD2012TD006</v>
          </cell>
          <cell r="L635">
            <v>30</v>
          </cell>
        </row>
        <row r="636">
          <cell r="B636" t="str">
            <v>CHD2012TD007</v>
          </cell>
          <cell r="L636">
            <v>30</v>
          </cell>
        </row>
        <row r="637">
          <cell r="B637" t="str">
            <v>CHD2012TD008</v>
          </cell>
          <cell r="L637">
            <v>30</v>
          </cell>
        </row>
        <row r="638">
          <cell r="B638" t="str">
            <v>CHD2012TD009</v>
          </cell>
          <cell r="L638">
            <v>30</v>
          </cell>
        </row>
        <row r="639">
          <cell r="B639" t="str">
            <v>CHD2012TD010</v>
          </cell>
          <cell r="L639">
            <v>30</v>
          </cell>
        </row>
        <row r="640">
          <cell r="B640" t="str">
            <v>CHD2012TD011</v>
          </cell>
          <cell r="L640">
            <v>30</v>
          </cell>
        </row>
        <row r="641">
          <cell r="B641" t="str">
            <v>CHD2012TD012</v>
          </cell>
          <cell r="L641">
            <v>30</v>
          </cell>
        </row>
        <row r="642">
          <cell r="B642" t="str">
            <v>CHD2012TD013</v>
          </cell>
          <cell r="L642">
            <v>30</v>
          </cell>
        </row>
        <row r="643">
          <cell r="B643" t="str">
            <v>CHD2012TD014</v>
          </cell>
          <cell r="L643">
            <v>30</v>
          </cell>
        </row>
        <row r="644">
          <cell r="B644" t="str">
            <v>CHD2012TD015</v>
          </cell>
          <cell r="L644">
            <v>30</v>
          </cell>
        </row>
        <row r="645">
          <cell r="B645" t="str">
            <v>CHD2012TD016</v>
          </cell>
          <cell r="L645">
            <v>30</v>
          </cell>
        </row>
        <row r="646">
          <cell r="B646" t="str">
            <v>CHD2012TD017</v>
          </cell>
          <cell r="L646">
            <v>30</v>
          </cell>
        </row>
        <row r="647">
          <cell r="B647" t="str">
            <v>CHD2012TD018</v>
          </cell>
          <cell r="L647">
            <v>30</v>
          </cell>
        </row>
        <row r="648">
          <cell r="B648" t="str">
            <v>CHD2012TD019</v>
          </cell>
          <cell r="L648">
            <v>15</v>
          </cell>
        </row>
        <row r="649">
          <cell r="B649" t="str">
            <v>CHD2012TD020</v>
          </cell>
          <cell r="L649">
            <v>15</v>
          </cell>
        </row>
        <row r="650">
          <cell r="B650" t="str">
            <v>CHD2012TD021</v>
          </cell>
          <cell r="L650">
            <v>15</v>
          </cell>
        </row>
        <row r="651">
          <cell r="B651" t="str">
            <v>CHD2012TD022</v>
          </cell>
          <cell r="L651">
            <v>15</v>
          </cell>
        </row>
        <row r="652">
          <cell r="B652" t="str">
            <v>CHD2012ZD001</v>
          </cell>
          <cell r="L652">
            <v>15</v>
          </cell>
        </row>
        <row r="653">
          <cell r="B653" t="str">
            <v>CHD2012ZD002</v>
          </cell>
          <cell r="L653">
            <v>15</v>
          </cell>
        </row>
        <row r="654">
          <cell r="B654" t="str">
            <v>CHD2012ZD003</v>
          </cell>
          <cell r="L654">
            <v>15</v>
          </cell>
        </row>
        <row r="655">
          <cell r="B655" t="str">
            <v>CHD2012ZD004</v>
          </cell>
          <cell r="L655">
            <v>15</v>
          </cell>
        </row>
        <row r="656">
          <cell r="B656" t="str">
            <v>CHD2012ZD005</v>
          </cell>
          <cell r="L656">
            <v>15</v>
          </cell>
        </row>
        <row r="657">
          <cell r="B657" t="str">
            <v>CHD2012ZD006</v>
          </cell>
          <cell r="L657">
            <v>15</v>
          </cell>
        </row>
        <row r="658">
          <cell r="B658" t="str">
            <v>CHD2012ZD007</v>
          </cell>
          <cell r="L658">
            <v>15</v>
          </cell>
        </row>
        <row r="659">
          <cell r="B659" t="str">
            <v>CHD2012ZD008</v>
          </cell>
          <cell r="L659">
            <v>15</v>
          </cell>
        </row>
        <row r="660">
          <cell r="B660" t="str">
            <v>CHD2012ZD009</v>
          </cell>
          <cell r="L660">
            <v>15</v>
          </cell>
        </row>
        <row r="661">
          <cell r="B661" t="str">
            <v>CHD2012ZD010</v>
          </cell>
          <cell r="L661">
            <v>15</v>
          </cell>
        </row>
        <row r="662">
          <cell r="B662" t="str">
            <v>CHD2012ZD011</v>
          </cell>
          <cell r="L662">
            <v>15</v>
          </cell>
        </row>
        <row r="663">
          <cell r="B663" t="str">
            <v>CHD2012ZD012</v>
          </cell>
          <cell r="L663">
            <v>15</v>
          </cell>
        </row>
        <row r="664">
          <cell r="B664" t="str">
            <v>CHD2012ZD013</v>
          </cell>
          <cell r="L664">
            <v>15</v>
          </cell>
        </row>
        <row r="665">
          <cell r="B665" t="str">
            <v>CHD2012ZD014</v>
          </cell>
          <cell r="L665">
            <v>15</v>
          </cell>
        </row>
        <row r="666">
          <cell r="B666" t="str">
            <v>CHD2012ZD015</v>
          </cell>
          <cell r="L666">
            <v>15</v>
          </cell>
        </row>
        <row r="667">
          <cell r="B667" t="str">
            <v>CHD2012ZD016</v>
          </cell>
          <cell r="L667">
            <v>15</v>
          </cell>
        </row>
        <row r="668">
          <cell r="B668" t="str">
            <v>CHD2012ZD017</v>
          </cell>
          <cell r="L668">
            <v>15</v>
          </cell>
        </row>
        <row r="669">
          <cell r="B669" t="str">
            <v>CHD2012ZD018</v>
          </cell>
          <cell r="L669">
            <v>15</v>
          </cell>
        </row>
        <row r="670">
          <cell r="B670" t="str">
            <v>CHD2012ZD019</v>
          </cell>
          <cell r="L670">
            <v>15</v>
          </cell>
        </row>
        <row r="671">
          <cell r="B671" t="str">
            <v>CHD2012ZD020</v>
          </cell>
          <cell r="L671">
            <v>15</v>
          </cell>
        </row>
        <row r="672">
          <cell r="B672" t="str">
            <v>CHD2012JC001</v>
          </cell>
          <cell r="L672">
            <v>3</v>
          </cell>
        </row>
        <row r="673">
          <cell r="B673" t="str">
            <v>CHD2012JC002</v>
          </cell>
          <cell r="L673">
            <v>3</v>
          </cell>
        </row>
        <row r="674">
          <cell r="B674" t="str">
            <v>CHD2012JC003</v>
          </cell>
          <cell r="L674">
            <v>3</v>
          </cell>
        </row>
        <row r="675">
          <cell r="B675" t="str">
            <v>CHD2012JC004</v>
          </cell>
          <cell r="L675">
            <v>3</v>
          </cell>
        </row>
        <row r="676">
          <cell r="B676" t="str">
            <v>CHD2012JC005</v>
          </cell>
          <cell r="L676">
            <v>3</v>
          </cell>
        </row>
        <row r="677">
          <cell r="B677" t="str">
            <v>CHD2012JC006</v>
          </cell>
          <cell r="L677">
            <v>3</v>
          </cell>
        </row>
        <row r="678">
          <cell r="B678" t="str">
            <v>CHD2012JC007</v>
          </cell>
          <cell r="L678">
            <v>3</v>
          </cell>
        </row>
        <row r="679">
          <cell r="B679" t="str">
            <v>CHD2012JC008</v>
          </cell>
          <cell r="L679">
            <v>3</v>
          </cell>
        </row>
        <row r="680">
          <cell r="B680" t="str">
            <v>CHD2012JC009</v>
          </cell>
          <cell r="L680">
            <v>3</v>
          </cell>
        </row>
        <row r="681">
          <cell r="B681" t="str">
            <v>CHD2012JC010</v>
          </cell>
          <cell r="L681">
            <v>3</v>
          </cell>
        </row>
        <row r="682">
          <cell r="B682" t="str">
            <v>CHD2012JC011</v>
          </cell>
          <cell r="L682">
            <v>3</v>
          </cell>
        </row>
        <row r="683">
          <cell r="B683" t="str">
            <v>CHD2012JC012</v>
          </cell>
          <cell r="L683">
            <v>3</v>
          </cell>
        </row>
        <row r="684">
          <cell r="B684" t="str">
            <v>CHD2012JC013</v>
          </cell>
          <cell r="L684">
            <v>3</v>
          </cell>
        </row>
        <row r="685">
          <cell r="B685" t="str">
            <v>CHD2012JC014</v>
          </cell>
          <cell r="L685">
            <v>3</v>
          </cell>
        </row>
        <row r="686">
          <cell r="B686" t="str">
            <v>CHD2012JC015</v>
          </cell>
          <cell r="L686">
            <v>3</v>
          </cell>
        </row>
        <row r="687">
          <cell r="B687" t="str">
            <v>CHD2012JC016</v>
          </cell>
          <cell r="L687">
            <v>3</v>
          </cell>
        </row>
        <row r="688">
          <cell r="B688" t="str">
            <v>CHD2012JC017</v>
          </cell>
          <cell r="L688">
            <v>3</v>
          </cell>
        </row>
        <row r="689">
          <cell r="B689" t="str">
            <v>CHD2012JC018</v>
          </cell>
          <cell r="L689">
            <v>3</v>
          </cell>
        </row>
        <row r="690">
          <cell r="B690" t="str">
            <v>CHD2012JC019</v>
          </cell>
          <cell r="L690">
            <v>3</v>
          </cell>
        </row>
        <row r="691">
          <cell r="B691" t="str">
            <v>CHD2012JC020</v>
          </cell>
          <cell r="L691">
            <v>3</v>
          </cell>
        </row>
        <row r="692">
          <cell r="B692" t="str">
            <v>CHD2012JC021</v>
          </cell>
          <cell r="L692">
            <v>3</v>
          </cell>
        </row>
        <row r="693">
          <cell r="B693" t="str">
            <v>CHD2012JC022</v>
          </cell>
          <cell r="L693">
            <v>3</v>
          </cell>
        </row>
        <row r="694">
          <cell r="B694" t="str">
            <v>CHD2012JC023</v>
          </cell>
          <cell r="L694">
            <v>3</v>
          </cell>
        </row>
        <row r="695">
          <cell r="B695" t="str">
            <v>CHD2012JC024</v>
          </cell>
          <cell r="L695">
            <v>3</v>
          </cell>
        </row>
        <row r="696">
          <cell r="B696" t="str">
            <v>CHD2012JC025</v>
          </cell>
          <cell r="L696">
            <v>3</v>
          </cell>
        </row>
        <row r="697">
          <cell r="B697" t="str">
            <v>CHD2012JC026</v>
          </cell>
          <cell r="L697">
            <v>3</v>
          </cell>
        </row>
        <row r="698">
          <cell r="B698" t="str">
            <v>CHD2012JC027</v>
          </cell>
          <cell r="L698">
            <v>3</v>
          </cell>
        </row>
        <row r="699">
          <cell r="B699" t="str">
            <v>CHD2012JC028</v>
          </cell>
          <cell r="L699">
            <v>3</v>
          </cell>
        </row>
        <row r="700">
          <cell r="B700" t="str">
            <v>CHD2012JC029</v>
          </cell>
          <cell r="L700">
            <v>3</v>
          </cell>
        </row>
        <row r="701">
          <cell r="B701" t="str">
            <v>CHD2012JC030</v>
          </cell>
          <cell r="L701">
            <v>3</v>
          </cell>
        </row>
        <row r="702">
          <cell r="B702" t="str">
            <v>CHD2012JC031</v>
          </cell>
          <cell r="L702">
            <v>3</v>
          </cell>
        </row>
        <row r="703">
          <cell r="B703" t="str">
            <v>CHD2012JC032</v>
          </cell>
          <cell r="L703">
            <v>3</v>
          </cell>
        </row>
        <row r="704">
          <cell r="B704" t="str">
            <v>CHD2012JC033</v>
          </cell>
          <cell r="L704">
            <v>3</v>
          </cell>
        </row>
        <row r="705">
          <cell r="B705" t="str">
            <v>CHD2012JC034</v>
          </cell>
          <cell r="L705">
            <v>3</v>
          </cell>
        </row>
        <row r="706">
          <cell r="B706" t="str">
            <v>CHD2012JC035</v>
          </cell>
          <cell r="L706">
            <v>3</v>
          </cell>
        </row>
        <row r="707">
          <cell r="B707" t="str">
            <v>CHD2012JC036</v>
          </cell>
          <cell r="L707">
            <v>3</v>
          </cell>
        </row>
        <row r="708">
          <cell r="B708" t="str">
            <v>CHD2012JC037</v>
          </cell>
          <cell r="L708">
            <v>3</v>
          </cell>
        </row>
        <row r="709">
          <cell r="B709" t="str">
            <v>CHD2012JC038</v>
          </cell>
          <cell r="L709">
            <v>3</v>
          </cell>
        </row>
        <row r="710">
          <cell r="B710" t="str">
            <v>CHD2012JC039</v>
          </cell>
          <cell r="L710">
            <v>3</v>
          </cell>
        </row>
        <row r="711">
          <cell r="B711" t="str">
            <v>CHD2012JC040</v>
          </cell>
          <cell r="L711">
            <v>3</v>
          </cell>
        </row>
        <row r="712">
          <cell r="B712" t="str">
            <v>CHD2012JC041</v>
          </cell>
          <cell r="L712">
            <v>3</v>
          </cell>
        </row>
        <row r="713">
          <cell r="B713" t="str">
            <v>CHD2012JC042</v>
          </cell>
          <cell r="L713">
            <v>3</v>
          </cell>
        </row>
        <row r="714">
          <cell r="B714" t="str">
            <v>CHD2012JC043</v>
          </cell>
          <cell r="L714">
            <v>3</v>
          </cell>
        </row>
        <row r="715">
          <cell r="B715" t="str">
            <v>CHD2012JC044</v>
          </cell>
          <cell r="L715">
            <v>3</v>
          </cell>
        </row>
        <row r="716">
          <cell r="B716" t="str">
            <v>CHD2012JC045</v>
          </cell>
          <cell r="L716">
            <v>3</v>
          </cell>
        </row>
        <row r="717">
          <cell r="B717" t="str">
            <v>CHD2012JC046</v>
          </cell>
          <cell r="L717">
            <v>3</v>
          </cell>
        </row>
        <row r="718">
          <cell r="B718" t="str">
            <v>CHD2012JC047</v>
          </cell>
          <cell r="L718">
            <v>3</v>
          </cell>
        </row>
        <row r="719">
          <cell r="B719" t="str">
            <v>CHD2012JC048</v>
          </cell>
          <cell r="L719">
            <v>3</v>
          </cell>
        </row>
        <row r="720">
          <cell r="B720" t="str">
            <v>CHD2012JC049</v>
          </cell>
          <cell r="L720">
            <v>3</v>
          </cell>
        </row>
        <row r="721">
          <cell r="B721" t="str">
            <v>CHD2012JC050</v>
          </cell>
          <cell r="L721">
            <v>3</v>
          </cell>
        </row>
        <row r="722">
          <cell r="B722" t="str">
            <v>CHD2012JC051</v>
          </cell>
          <cell r="L722">
            <v>3</v>
          </cell>
        </row>
        <row r="723">
          <cell r="B723" t="str">
            <v>CHD2012JC052</v>
          </cell>
          <cell r="L723">
            <v>3</v>
          </cell>
        </row>
        <row r="724">
          <cell r="B724" t="str">
            <v>CHD2012JC053</v>
          </cell>
          <cell r="L724">
            <v>3</v>
          </cell>
        </row>
        <row r="725">
          <cell r="B725" t="str">
            <v>CHD2012JC054</v>
          </cell>
          <cell r="L725">
            <v>3</v>
          </cell>
        </row>
        <row r="726">
          <cell r="B726" t="str">
            <v>CHD2012JC055</v>
          </cell>
          <cell r="L726">
            <v>3</v>
          </cell>
        </row>
        <row r="727">
          <cell r="B727" t="str">
            <v>CHD2012JC056</v>
          </cell>
          <cell r="L727">
            <v>3</v>
          </cell>
        </row>
        <row r="728">
          <cell r="B728" t="str">
            <v>CHD2012JC057</v>
          </cell>
          <cell r="L728">
            <v>3</v>
          </cell>
        </row>
        <row r="729">
          <cell r="B729" t="str">
            <v>CHD2012JC058</v>
          </cell>
          <cell r="L729">
            <v>3</v>
          </cell>
        </row>
        <row r="730">
          <cell r="B730" t="str">
            <v>CHD2012JC059</v>
          </cell>
          <cell r="L730">
            <v>3</v>
          </cell>
        </row>
        <row r="731">
          <cell r="B731" t="str">
            <v>CHD2012JC060</v>
          </cell>
          <cell r="L731">
            <v>3</v>
          </cell>
        </row>
        <row r="732">
          <cell r="B732" t="str">
            <v>CHD2012JC061</v>
          </cell>
          <cell r="L732">
            <v>3</v>
          </cell>
        </row>
        <row r="733">
          <cell r="B733" t="str">
            <v>CHD2012JC062</v>
          </cell>
          <cell r="L733">
            <v>3</v>
          </cell>
        </row>
        <row r="734">
          <cell r="B734" t="str">
            <v>CHD2012JC063</v>
          </cell>
          <cell r="L734">
            <v>3</v>
          </cell>
        </row>
        <row r="735">
          <cell r="B735" t="str">
            <v>CHD2012JC064</v>
          </cell>
          <cell r="L735">
            <v>3</v>
          </cell>
        </row>
        <row r="736">
          <cell r="B736" t="str">
            <v>CHD2012JC065</v>
          </cell>
          <cell r="L736">
            <v>3</v>
          </cell>
        </row>
        <row r="737">
          <cell r="B737" t="str">
            <v>CHD2012JC066</v>
          </cell>
          <cell r="L737">
            <v>3</v>
          </cell>
        </row>
        <row r="738">
          <cell r="B738" t="str">
            <v>CHD2012JC067</v>
          </cell>
          <cell r="L738">
            <v>3</v>
          </cell>
        </row>
        <row r="739">
          <cell r="B739" t="str">
            <v>CHD2012JC068</v>
          </cell>
          <cell r="L739">
            <v>3</v>
          </cell>
        </row>
        <row r="740">
          <cell r="B740" t="str">
            <v>CHD2012JC069</v>
          </cell>
          <cell r="L740">
            <v>3</v>
          </cell>
        </row>
        <row r="741">
          <cell r="B741" t="str">
            <v>CHD2012JC070</v>
          </cell>
          <cell r="L741">
            <v>3</v>
          </cell>
        </row>
        <row r="742">
          <cell r="B742" t="str">
            <v>CHD2012JC071</v>
          </cell>
          <cell r="L742">
            <v>3</v>
          </cell>
        </row>
        <row r="743">
          <cell r="B743" t="str">
            <v>CHD2012JC072</v>
          </cell>
          <cell r="L743">
            <v>3</v>
          </cell>
        </row>
        <row r="744">
          <cell r="B744" t="str">
            <v>CHD2012JC073</v>
          </cell>
          <cell r="L744">
            <v>3</v>
          </cell>
        </row>
        <row r="745">
          <cell r="B745" t="str">
            <v>CHD2012JC074</v>
          </cell>
          <cell r="L745">
            <v>3</v>
          </cell>
        </row>
        <row r="746">
          <cell r="B746" t="str">
            <v>CHD2012JC075</v>
          </cell>
          <cell r="L746">
            <v>3</v>
          </cell>
        </row>
        <row r="747">
          <cell r="B747" t="str">
            <v>CHD2012JC076</v>
          </cell>
          <cell r="L747">
            <v>3</v>
          </cell>
        </row>
        <row r="748">
          <cell r="B748" t="str">
            <v>CHD2012JC077</v>
          </cell>
          <cell r="L748">
            <v>3</v>
          </cell>
        </row>
        <row r="749">
          <cell r="B749" t="str">
            <v>CHD2012JC078</v>
          </cell>
          <cell r="L749">
            <v>3</v>
          </cell>
        </row>
        <row r="750">
          <cell r="B750" t="str">
            <v>CHD2012JC079</v>
          </cell>
          <cell r="L750">
            <v>3</v>
          </cell>
        </row>
        <row r="751">
          <cell r="B751" t="str">
            <v>CHD2012JC080</v>
          </cell>
          <cell r="L751">
            <v>3</v>
          </cell>
        </row>
        <row r="752">
          <cell r="B752" t="str">
            <v>CHD2012JC081</v>
          </cell>
          <cell r="L752">
            <v>3</v>
          </cell>
        </row>
        <row r="753">
          <cell r="B753" t="str">
            <v>CHD2012JC082</v>
          </cell>
          <cell r="L753">
            <v>3</v>
          </cell>
        </row>
        <row r="754">
          <cell r="B754" t="str">
            <v>CHD2012JC083</v>
          </cell>
          <cell r="L754">
            <v>3</v>
          </cell>
        </row>
        <row r="755">
          <cell r="B755" t="str">
            <v>CHD2012JC084</v>
          </cell>
          <cell r="L755">
            <v>3</v>
          </cell>
        </row>
        <row r="756">
          <cell r="B756" t="str">
            <v>CHD2012JC085</v>
          </cell>
          <cell r="L756">
            <v>3</v>
          </cell>
        </row>
        <row r="757">
          <cell r="B757" t="str">
            <v>CHD2012JC086</v>
          </cell>
          <cell r="L757">
            <v>3</v>
          </cell>
        </row>
        <row r="758">
          <cell r="B758" t="str">
            <v>CHD2012JC087</v>
          </cell>
          <cell r="L758">
            <v>3</v>
          </cell>
        </row>
        <row r="759">
          <cell r="B759" t="str">
            <v>CHD2012JC088</v>
          </cell>
          <cell r="L759">
            <v>3</v>
          </cell>
        </row>
        <row r="760">
          <cell r="B760" t="str">
            <v>CHD2012JC089</v>
          </cell>
          <cell r="L760">
            <v>3</v>
          </cell>
        </row>
        <row r="761">
          <cell r="B761" t="str">
            <v>CHD2012JC090</v>
          </cell>
          <cell r="L761">
            <v>3</v>
          </cell>
        </row>
        <row r="762">
          <cell r="B762" t="str">
            <v>CHD2012JC091</v>
          </cell>
          <cell r="L762">
            <v>3</v>
          </cell>
        </row>
        <row r="763">
          <cell r="B763" t="str">
            <v>CHD2012JC092</v>
          </cell>
          <cell r="L763">
            <v>3</v>
          </cell>
        </row>
        <row r="764">
          <cell r="B764" t="str">
            <v>CHD2012JC093</v>
          </cell>
          <cell r="L764">
            <v>3</v>
          </cell>
        </row>
        <row r="765">
          <cell r="B765" t="str">
            <v>CHD2012JC094</v>
          </cell>
          <cell r="L765">
            <v>3</v>
          </cell>
        </row>
        <row r="766">
          <cell r="B766" t="str">
            <v>CHD2012JC095</v>
          </cell>
          <cell r="L766">
            <v>3</v>
          </cell>
        </row>
        <row r="767">
          <cell r="B767" t="str">
            <v>CHD2012JC096</v>
          </cell>
          <cell r="L767">
            <v>3</v>
          </cell>
        </row>
        <row r="768">
          <cell r="B768" t="str">
            <v>CHD2012JC097</v>
          </cell>
          <cell r="L768">
            <v>3</v>
          </cell>
        </row>
        <row r="769">
          <cell r="B769" t="str">
            <v>2013G3212001</v>
          </cell>
          <cell r="L769">
            <v>30</v>
          </cell>
        </row>
        <row r="770">
          <cell r="B770" t="str">
            <v>2013G3212002</v>
          </cell>
          <cell r="L770">
            <v>30</v>
          </cell>
        </row>
        <row r="771">
          <cell r="B771" t="str">
            <v>2013G3212003</v>
          </cell>
          <cell r="L771">
            <v>30</v>
          </cell>
        </row>
        <row r="772">
          <cell r="B772" t="str">
            <v>2013G3222004</v>
          </cell>
          <cell r="L772">
            <v>30</v>
          </cell>
        </row>
        <row r="773">
          <cell r="B773" t="str">
            <v>2013G3252005</v>
          </cell>
          <cell r="L773">
            <v>30</v>
          </cell>
        </row>
        <row r="774">
          <cell r="B774" t="str">
            <v>2013G3252006</v>
          </cell>
          <cell r="L774">
            <v>30</v>
          </cell>
        </row>
        <row r="775">
          <cell r="B775" t="str">
            <v>2013G3242007</v>
          </cell>
          <cell r="L775">
            <v>30</v>
          </cell>
        </row>
        <row r="776">
          <cell r="B776" t="str">
            <v>2013G3242008</v>
          </cell>
          <cell r="L776">
            <v>30</v>
          </cell>
        </row>
        <row r="777">
          <cell r="B777" t="str">
            <v>2013G3322009</v>
          </cell>
          <cell r="L777">
            <v>30</v>
          </cell>
        </row>
        <row r="778">
          <cell r="B778" t="str">
            <v>2013G3322010</v>
          </cell>
          <cell r="L778">
            <v>30</v>
          </cell>
        </row>
        <row r="779">
          <cell r="B779" t="str">
            <v>2013G3262011</v>
          </cell>
          <cell r="L779">
            <v>30</v>
          </cell>
        </row>
        <row r="780">
          <cell r="B780" t="str">
            <v>2013G3262012</v>
          </cell>
          <cell r="L780">
            <v>30</v>
          </cell>
        </row>
        <row r="781">
          <cell r="B781" t="str">
            <v>2013G3272013</v>
          </cell>
          <cell r="L781">
            <v>30</v>
          </cell>
        </row>
        <row r="782">
          <cell r="B782" t="str">
            <v>2013G3282014</v>
          </cell>
          <cell r="L782">
            <v>30</v>
          </cell>
        </row>
        <row r="783">
          <cell r="B783" t="str">
            <v>2013G3282015</v>
          </cell>
          <cell r="L783">
            <v>30</v>
          </cell>
        </row>
        <row r="784">
          <cell r="B784" t="str">
            <v>2013G3292016</v>
          </cell>
          <cell r="L784">
            <v>30</v>
          </cell>
        </row>
        <row r="785">
          <cell r="B785" t="str">
            <v>2013G3292017</v>
          </cell>
          <cell r="L785">
            <v>30</v>
          </cell>
        </row>
        <row r="786">
          <cell r="B786" t="str">
            <v>2013G3312018</v>
          </cell>
          <cell r="L786">
            <v>30</v>
          </cell>
        </row>
        <row r="787">
          <cell r="B787" t="str">
            <v>2013G3312019</v>
          </cell>
          <cell r="L787">
            <v>25</v>
          </cell>
        </row>
        <row r="788">
          <cell r="B788" t="str">
            <v>2013G3502020</v>
          </cell>
          <cell r="L788">
            <v>30</v>
          </cell>
        </row>
        <row r="789">
          <cell r="B789" t="str">
            <v>2013G3314001</v>
          </cell>
          <cell r="L789">
            <v>30</v>
          </cell>
        </row>
        <row r="790">
          <cell r="B790" t="str">
            <v>2013G3314002</v>
          </cell>
          <cell r="L790">
            <v>30</v>
          </cell>
        </row>
        <row r="791">
          <cell r="B791" t="str">
            <v>2013G3264003</v>
          </cell>
          <cell r="L791">
            <v>30</v>
          </cell>
        </row>
        <row r="792">
          <cell r="B792" t="str">
            <v>2013G3264004</v>
          </cell>
          <cell r="L792">
            <v>30</v>
          </cell>
        </row>
        <row r="793">
          <cell r="B793" t="str">
            <v>2013G3324005</v>
          </cell>
          <cell r="L793">
            <v>30</v>
          </cell>
        </row>
        <row r="794">
          <cell r="B794" t="str">
            <v>2013G3214006</v>
          </cell>
          <cell r="L794">
            <v>30</v>
          </cell>
        </row>
        <row r="795">
          <cell r="B795" t="str">
            <v>2013G3214007</v>
          </cell>
          <cell r="L795">
            <v>30</v>
          </cell>
        </row>
        <row r="796">
          <cell r="B796" t="str">
            <v>2013G3214008</v>
          </cell>
          <cell r="L796">
            <v>30</v>
          </cell>
        </row>
        <row r="797">
          <cell r="B797" t="str">
            <v>2013G3214009</v>
          </cell>
          <cell r="L797">
            <v>30</v>
          </cell>
        </row>
        <row r="798">
          <cell r="B798" t="str">
            <v>2013G3214010</v>
          </cell>
          <cell r="L798">
            <v>30</v>
          </cell>
        </row>
        <row r="799">
          <cell r="B799" t="str">
            <v>2013G3214011</v>
          </cell>
          <cell r="L799">
            <v>30</v>
          </cell>
        </row>
        <row r="800">
          <cell r="B800" t="str">
            <v>2013G3294012</v>
          </cell>
          <cell r="L800">
            <v>30</v>
          </cell>
        </row>
        <row r="801">
          <cell r="B801" t="str">
            <v>2013G3294013</v>
          </cell>
          <cell r="L801">
            <v>30</v>
          </cell>
        </row>
        <row r="802">
          <cell r="B802" t="str">
            <v>2013G3254014</v>
          </cell>
          <cell r="L802">
            <v>30</v>
          </cell>
        </row>
        <row r="803">
          <cell r="B803" t="str">
            <v>2013G3254015</v>
          </cell>
          <cell r="L803">
            <v>30</v>
          </cell>
        </row>
        <row r="804">
          <cell r="B804" t="str">
            <v>2013G3284016</v>
          </cell>
          <cell r="L804">
            <v>30</v>
          </cell>
        </row>
        <row r="805">
          <cell r="B805" t="str">
            <v>2013G3284017</v>
          </cell>
          <cell r="L805">
            <v>30</v>
          </cell>
        </row>
        <row r="806">
          <cell r="B806" t="str">
            <v>2013G3224018</v>
          </cell>
          <cell r="L806">
            <v>45</v>
          </cell>
        </row>
        <row r="807">
          <cell r="B807" t="str">
            <v>2013G3224019</v>
          </cell>
          <cell r="L807">
            <v>30</v>
          </cell>
        </row>
        <row r="808">
          <cell r="B808" t="str">
            <v>2013G3224020</v>
          </cell>
          <cell r="L808">
            <v>30</v>
          </cell>
        </row>
        <row r="809">
          <cell r="B809" t="str">
            <v>2013G3274021</v>
          </cell>
          <cell r="L809">
            <v>30</v>
          </cell>
        </row>
        <row r="810">
          <cell r="B810" t="str">
            <v>2013G3274022</v>
          </cell>
          <cell r="L810">
            <v>30</v>
          </cell>
        </row>
        <row r="811">
          <cell r="B811" t="str">
            <v>2013G3291001</v>
          </cell>
          <cell r="L811">
            <v>50</v>
          </cell>
        </row>
        <row r="812">
          <cell r="B812" t="str">
            <v>2013G3241002</v>
          </cell>
          <cell r="L812">
            <v>50</v>
          </cell>
        </row>
        <row r="813">
          <cell r="B813" t="str">
            <v>2013G3211003</v>
          </cell>
          <cell r="L813">
            <v>50</v>
          </cell>
        </row>
        <row r="814">
          <cell r="B814" t="str">
            <v>2013G3221004</v>
          </cell>
          <cell r="L814">
            <v>50</v>
          </cell>
        </row>
        <row r="815">
          <cell r="B815" t="str">
            <v>2013G3283001</v>
          </cell>
          <cell r="L815">
            <v>30</v>
          </cell>
        </row>
        <row r="816">
          <cell r="B816" t="str">
            <v>2013G3243002</v>
          </cell>
          <cell r="L816">
            <v>30</v>
          </cell>
        </row>
        <row r="817">
          <cell r="B817" t="str">
            <v>2013G3213003</v>
          </cell>
          <cell r="L817">
            <v>30</v>
          </cell>
        </row>
        <row r="818">
          <cell r="B818" t="str">
            <v>2013G3263004</v>
          </cell>
          <cell r="L818">
            <v>30</v>
          </cell>
        </row>
        <row r="819">
          <cell r="B819" t="str">
            <v>2013G2211001</v>
          </cell>
          <cell r="L819">
            <v>15</v>
          </cell>
        </row>
        <row r="820">
          <cell r="B820" t="str">
            <v>2013G2211002</v>
          </cell>
          <cell r="L820">
            <v>15</v>
          </cell>
        </row>
        <row r="821">
          <cell r="B821" t="str">
            <v>2013G2211003</v>
          </cell>
          <cell r="L821">
            <v>15</v>
          </cell>
        </row>
        <row r="822">
          <cell r="B822" t="str">
            <v>2013G2211004</v>
          </cell>
          <cell r="L822">
            <v>15</v>
          </cell>
        </row>
        <row r="823">
          <cell r="B823" t="str">
            <v>2013G2211005</v>
          </cell>
          <cell r="L823">
            <v>15</v>
          </cell>
        </row>
        <row r="824">
          <cell r="B824" t="str">
            <v>2013G2221006</v>
          </cell>
          <cell r="L824">
            <v>15</v>
          </cell>
        </row>
        <row r="825">
          <cell r="B825" t="str">
            <v>2013G2251007</v>
          </cell>
          <cell r="L825">
            <v>15</v>
          </cell>
        </row>
        <row r="826">
          <cell r="B826" t="str">
            <v>2013G2251008</v>
          </cell>
          <cell r="L826">
            <v>15</v>
          </cell>
        </row>
        <row r="827">
          <cell r="B827" t="str">
            <v>2013G2261009</v>
          </cell>
          <cell r="L827">
            <v>15</v>
          </cell>
        </row>
        <row r="828">
          <cell r="B828" t="str">
            <v>2013G2261010</v>
          </cell>
          <cell r="L828">
            <v>15</v>
          </cell>
        </row>
        <row r="829">
          <cell r="B829" t="str">
            <v>2013G2261011</v>
          </cell>
          <cell r="L829">
            <v>15</v>
          </cell>
        </row>
        <row r="830">
          <cell r="B830" t="str">
            <v>2013G2311012</v>
          </cell>
          <cell r="L830">
            <v>15</v>
          </cell>
        </row>
        <row r="831">
          <cell r="B831" t="str">
            <v>2013G2291013</v>
          </cell>
          <cell r="L831">
            <v>15</v>
          </cell>
        </row>
        <row r="832">
          <cell r="B832" t="str">
            <v>2013G2291014</v>
          </cell>
          <cell r="L832">
            <v>15</v>
          </cell>
        </row>
        <row r="833">
          <cell r="B833" t="str">
            <v>2013G2291015</v>
          </cell>
          <cell r="L833">
            <v>15</v>
          </cell>
        </row>
        <row r="834">
          <cell r="B834" t="str">
            <v>2013G2281016</v>
          </cell>
          <cell r="L834">
            <v>15</v>
          </cell>
        </row>
        <row r="835">
          <cell r="B835" t="str">
            <v>2013G2121017</v>
          </cell>
          <cell r="L835">
            <v>15</v>
          </cell>
        </row>
        <row r="836">
          <cell r="B836" t="str">
            <v>2013G2271018</v>
          </cell>
          <cell r="L836">
            <v>15</v>
          </cell>
        </row>
        <row r="837">
          <cell r="B837" t="str">
            <v>2013G2241019</v>
          </cell>
          <cell r="L837">
            <v>15</v>
          </cell>
        </row>
        <row r="838">
          <cell r="B838" t="str">
            <v>2013G2241020</v>
          </cell>
          <cell r="L838">
            <v>15</v>
          </cell>
        </row>
        <row r="839">
          <cell r="B839" t="str">
            <v>2013G2312021</v>
          </cell>
          <cell r="L839">
            <v>20</v>
          </cell>
        </row>
        <row r="840">
          <cell r="B840" t="str">
            <v>2013G2262022</v>
          </cell>
          <cell r="L840">
            <v>20</v>
          </cell>
        </row>
        <row r="841">
          <cell r="B841" t="str">
            <v>2013G2262023</v>
          </cell>
          <cell r="L841">
            <v>20</v>
          </cell>
        </row>
        <row r="842">
          <cell r="B842" t="str">
            <v>2013G2212024</v>
          </cell>
          <cell r="L842">
            <v>20</v>
          </cell>
        </row>
        <row r="843">
          <cell r="B843" t="str">
            <v>2013G2212025</v>
          </cell>
          <cell r="L843">
            <v>20</v>
          </cell>
        </row>
        <row r="844">
          <cell r="B844" t="str">
            <v>2013G2292026</v>
          </cell>
          <cell r="L844">
            <v>20</v>
          </cell>
        </row>
        <row r="845">
          <cell r="B845" t="str">
            <v>2013G2252027</v>
          </cell>
          <cell r="L845">
            <v>20</v>
          </cell>
        </row>
        <row r="846">
          <cell r="B846" t="str">
            <v>2013G2222028</v>
          </cell>
          <cell r="L846">
            <v>20</v>
          </cell>
        </row>
        <row r="847">
          <cell r="B847" t="str">
            <v>2013G2222029</v>
          </cell>
          <cell r="L847">
            <v>20</v>
          </cell>
        </row>
        <row r="848">
          <cell r="B848" t="str">
            <v>2013G2242030</v>
          </cell>
          <cell r="L848">
            <v>20</v>
          </cell>
        </row>
        <row r="849">
          <cell r="B849" t="str">
            <v>2013G2313001</v>
          </cell>
          <cell r="L849">
            <v>15</v>
          </cell>
        </row>
        <row r="850">
          <cell r="B850" t="str">
            <v>2013G2263002</v>
          </cell>
          <cell r="L850">
            <v>15</v>
          </cell>
        </row>
        <row r="851">
          <cell r="B851" t="str">
            <v>2013G2263003</v>
          </cell>
          <cell r="L851">
            <v>15</v>
          </cell>
        </row>
        <row r="852">
          <cell r="B852" t="str">
            <v>2013G2213004</v>
          </cell>
          <cell r="L852">
            <v>15</v>
          </cell>
        </row>
        <row r="853">
          <cell r="B853" t="str">
            <v>2013G2213005</v>
          </cell>
          <cell r="L853">
            <v>15</v>
          </cell>
        </row>
        <row r="854">
          <cell r="B854" t="str">
            <v>2013G2213006</v>
          </cell>
          <cell r="L854">
            <v>15</v>
          </cell>
        </row>
        <row r="855">
          <cell r="B855" t="str">
            <v>2013G2283007</v>
          </cell>
          <cell r="L855">
            <v>15</v>
          </cell>
        </row>
        <row r="856">
          <cell r="B856" t="str">
            <v>2013G2243008</v>
          </cell>
          <cell r="L856">
            <v>15</v>
          </cell>
        </row>
        <row r="857">
          <cell r="B857" t="str">
            <v>2013G2273009</v>
          </cell>
          <cell r="L857">
            <v>15</v>
          </cell>
        </row>
        <row r="858">
          <cell r="B858" t="str">
            <v>2013G1211001</v>
          </cell>
          <cell r="L858">
            <v>5</v>
          </cell>
        </row>
        <row r="859">
          <cell r="B859" t="str">
            <v>2013G1211002</v>
          </cell>
          <cell r="L859">
            <v>5</v>
          </cell>
        </row>
        <row r="860">
          <cell r="B860" t="str">
            <v>2013G1211003</v>
          </cell>
          <cell r="L860">
            <v>5</v>
          </cell>
        </row>
        <row r="861">
          <cell r="B861" t="str">
            <v>2013G1211004</v>
          </cell>
          <cell r="L861">
            <v>5</v>
          </cell>
        </row>
        <row r="862">
          <cell r="B862" t="str">
            <v>2013G1211005</v>
          </cell>
          <cell r="L862">
            <v>5</v>
          </cell>
        </row>
        <row r="863">
          <cell r="B863" t="str">
            <v>2013G1211006</v>
          </cell>
          <cell r="L863">
            <v>5</v>
          </cell>
        </row>
        <row r="864">
          <cell r="B864" t="str">
            <v>2013G1211007</v>
          </cell>
          <cell r="L864">
            <v>5</v>
          </cell>
        </row>
        <row r="865">
          <cell r="B865" t="str">
            <v>2013G1211008</v>
          </cell>
          <cell r="L865">
            <v>5</v>
          </cell>
        </row>
        <row r="866">
          <cell r="B866" t="str">
            <v>2013G1211009</v>
          </cell>
          <cell r="L866">
            <v>5</v>
          </cell>
        </row>
        <row r="867">
          <cell r="B867" t="str">
            <v>2013G1211010</v>
          </cell>
          <cell r="L867">
            <v>5</v>
          </cell>
        </row>
        <row r="868">
          <cell r="B868" t="str">
            <v>2013G1211011</v>
          </cell>
          <cell r="L868">
            <v>5</v>
          </cell>
        </row>
        <row r="869">
          <cell r="B869" t="str">
            <v>2013G1211012</v>
          </cell>
          <cell r="L869">
            <v>5</v>
          </cell>
        </row>
        <row r="870">
          <cell r="B870" t="str">
            <v>2013G1211013</v>
          </cell>
          <cell r="L870">
            <v>5</v>
          </cell>
        </row>
        <row r="871">
          <cell r="B871" t="str">
            <v>2013G1211014</v>
          </cell>
          <cell r="L871">
            <v>5</v>
          </cell>
        </row>
        <row r="872">
          <cell r="B872" t="str">
            <v>2013G1211015</v>
          </cell>
          <cell r="L872">
            <v>5</v>
          </cell>
        </row>
        <row r="873">
          <cell r="B873" t="str">
            <v>2013G1211016</v>
          </cell>
          <cell r="L873">
            <v>5</v>
          </cell>
        </row>
        <row r="874">
          <cell r="B874" t="str">
            <v>2013G1221017</v>
          </cell>
          <cell r="L874">
            <v>5</v>
          </cell>
        </row>
        <row r="875">
          <cell r="B875" t="str">
            <v>2013G1221018</v>
          </cell>
          <cell r="L875">
            <v>5</v>
          </cell>
        </row>
        <row r="876">
          <cell r="B876" t="str">
            <v>2013G1221019</v>
          </cell>
          <cell r="L876">
            <v>5</v>
          </cell>
        </row>
        <row r="877">
          <cell r="B877" t="str">
            <v>2013G1221020</v>
          </cell>
          <cell r="L877">
            <v>5</v>
          </cell>
        </row>
        <row r="878">
          <cell r="B878" t="str">
            <v>2013G1221021</v>
          </cell>
          <cell r="L878">
            <v>5</v>
          </cell>
        </row>
        <row r="879">
          <cell r="B879" t="str">
            <v>2013G1221022</v>
          </cell>
          <cell r="L879">
            <v>5</v>
          </cell>
        </row>
        <row r="880">
          <cell r="B880" t="str">
            <v>2013G1221023</v>
          </cell>
          <cell r="L880">
            <v>5</v>
          </cell>
        </row>
        <row r="881">
          <cell r="B881" t="str">
            <v>2013G1221024</v>
          </cell>
          <cell r="L881">
            <v>5</v>
          </cell>
        </row>
        <row r="882">
          <cell r="B882" t="str">
            <v>2013G1221025</v>
          </cell>
          <cell r="L882">
            <v>5</v>
          </cell>
        </row>
        <row r="883">
          <cell r="B883" t="str">
            <v>2013G1221026</v>
          </cell>
          <cell r="L883">
            <v>5</v>
          </cell>
        </row>
        <row r="884">
          <cell r="B884" t="str">
            <v>2013G1221027</v>
          </cell>
          <cell r="L884">
            <v>5</v>
          </cell>
        </row>
        <row r="885">
          <cell r="B885" t="str">
            <v>2013G1221028</v>
          </cell>
          <cell r="L885">
            <v>5</v>
          </cell>
        </row>
        <row r="886">
          <cell r="B886" t="str">
            <v>2013G1251029</v>
          </cell>
          <cell r="L886">
            <v>5</v>
          </cell>
        </row>
        <row r="887">
          <cell r="B887" t="str">
            <v>2013G1251030</v>
          </cell>
          <cell r="L887">
            <v>5</v>
          </cell>
        </row>
        <row r="888">
          <cell r="B888" t="str">
            <v>2013G1251031</v>
          </cell>
          <cell r="L888">
            <v>5</v>
          </cell>
        </row>
        <row r="889">
          <cell r="B889" t="str">
            <v>2013G1251032</v>
          </cell>
          <cell r="L889">
            <v>5</v>
          </cell>
        </row>
        <row r="890">
          <cell r="B890" t="str">
            <v>2013G1251033</v>
          </cell>
          <cell r="L890">
            <v>5</v>
          </cell>
        </row>
        <row r="891">
          <cell r="B891" t="str">
            <v>2013G1251034</v>
          </cell>
          <cell r="L891">
            <v>5</v>
          </cell>
        </row>
        <row r="892">
          <cell r="B892" t="str">
            <v>2013G1251035</v>
          </cell>
          <cell r="L892">
            <v>5</v>
          </cell>
        </row>
        <row r="893">
          <cell r="B893" t="str">
            <v>2013G1321036</v>
          </cell>
          <cell r="L893">
            <v>5</v>
          </cell>
        </row>
        <row r="894">
          <cell r="B894" t="str">
            <v>2013G1321037</v>
          </cell>
          <cell r="L894">
            <v>5</v>
          </cell>
        </row>
        <row r="895">
          <cell r="B895" t="str">
            <v>2013G1321038</v>
          </cell>
          <cell r="L895">
            <v>5</v>
          </cell>
        </row>
        <row r="896">
          <cell r="B896" t="str">
            <v>2013G1321039</v>
          </cell>
          <cell r="L896">
            <v>5</v>
          </cell>
        </row>
        <row r="897">
          <cell r="B897" t="str">
            <v>2013G1321040</v>
          </cell>
          <cell r="L897">
            <v>5</v>
          </cell>
        </row>
        <row r="898">
          <cell r="B898" t="str">
            <v>2013G1321041</v>
          </cell>
          <cell r="L898">
            <v>5</v>
          </cell>
        </row>
        <row r="899">
          <cell r="B899" t="str">
            <v>2013G1321042</v>
          </cell>
          <cell r="L899">
            <v>5</v>
          </cell>
        </row>
        <row r="900">
          <cell r="B900" t="str">
            <v>2013G1321043</v>
          </cell>
          <cell r="L900">
            <v>5</v>
          </cell>
        </row>
        <row r="901">
          <cell r="B901" t="str">
            <v>2013G1321044</v>
          </cell>
          <cell r="L901">
            <v>5</v>
          </cell>
        </row>
        <row r="902">
          <cell r="B902" t="str">
            <v>2013G1321045</v>
          </cell>
          <cell r="L902">
            <v>5</v>
          </cell>
        </row>
        <row r="903">
          <cell r="B903" t="str">
            <v>2013G1321046</v>
          </cell>
          <cell r="L903">
            <v>5</v>
          </cell>
        </row>
        <row r="904">
          <cell r="B904" t="str">
            <v>2013G1321047</v>
          </cell>
          <cell r="L904">
            <v>5</v>
          </cell>
        </row>
        <row r="905">
          <cell r="B905" t="str">
            <v>2013G1321048</v>
          </cell>
          <cell r="L905">
            <v>5</v>
          </cell>
        </row>
        <row r="906">
          <cell r="B906" t="str">
            <v>2013G1311049</v>
          </cell>
          <cell r="L906">
            <v>5</v>
          </cell>
        </row>
        <row r="907">
          <cell r="B907" t="str">
            <v>2013G1311050</v>
          </cell>
          <cell r="L907">
            <v>5</v>
          </cell>
        </row>
        <row r="908">
          <cell r="B908" t="str">
            <v>2013G1311051</v>
          </cell>
          <cell r="L908">
            <v>5</v>
          </cell>
        </row>
        <row r="909">
          <cell r="B909" t="str">
            <v>2013G1311052</v>
          </cell>
          <cell r="L909">
            <v>5</v>
          </cell>
        </row>
        <row r="910">
          <cell r="B910" t="str">
            <v>2013G1311053</v>
          </cell>
          <cell r="L910">
            <v>5</v>
          </cell>
        </row>
        <row r="911">
          <cell r="B911" t="str">
            <v>2013G1311054</v>
          </cell>
          <cell r="L911">
            <v>5</v>
          </cell>
        </row>
        <row r="912">
          <cell r="B912" t="str">
            <v>2013G1261055</v>
          </cell>
          <cell r="L912">
            <v>5</v>
          </cell>
        </row>
        <row r="913">
          <cell r="B913" t="str">
            <v>2013G1261056</v>
          </cell>
          <cell r="L913">
            <v>5</v>
          </cell>
        </row>
        <row r="914">
          <cell r="B914" t="str">
            <v>2013G1261057</v>
          </cell>
          <cell r="L914">
            <v>5</v>
          </cell>
        </row>
        <row r="915">
          <cell r="B915" t="str">
            <v>2013G1261058</v>
          </cell>
          <cell r="L915">
            <v>5</v>
          </cell>
        </row>
        <row r="916">
          <cell r="B916" t="str">
            <v>2013G1261059</v>
          </cell>
          <cell r="L916">
            <v>5</v>
          </cell>
        </row>
        <row r="917">
          <cell r="B917" t="str">
            <v>2013G1261060</v>
          </cell>
          <cell r="L917">
            <v>5</v>
          </cell>
        </row>
        <row r="918">
          <cell r="B918" t="str">
            <v>2013G1261061</v>
          </cell>
          <cell r="L918">
            <v>5</v>
          </cell>
        </row>
        <row r="919">
          <cell r="B919" t="str">
            <v>2013G1261062</v>
          </cell>
          <cell r="L919">
            <v>5</v>
          </cell>
        </row>
        <row r="920">
          <cell r="B920" t="str">
            <v>2013G1261063</v>
          </cell>
          <cell r="L920">
            <v>5</v>
          </cell>
        </row>
        <row r="921">
          <cell r="B921" t="str">
            <v>2013G1291064</v>
          </cell>
          <cell r="L921">
            <v>5</v>
          </cell>
        </row>
        <row r="922">
          <cell r="B922" t="str">
            <v>2013G1291065</v>
          </cell>
          <cell r="L922">
            <v>5</v>
          </cell>
        </row>
        <row r="923">
          <cell r="B923" t="str">
            <v>2013G1291066</v>
          </cell>
          <cell r="L923">
            <v>5</v>
          </cell>
        </row>
        <row r="924">
          <cell r="B924" t="str">
            <v>2013G1291067</v>
          </cell>
          <cell r="L924">
            <v>5</v>
          </cell>
        </row>
        <row r="925">
          <cell r="B925" t="str">
            <v>2013G1291068</v>
          </cell>
          <cell r="L925">
            <v>5</v>
          </cell>
        </row>
        <row r="926">
          <cell r="B926" t="str">
            <v>2013G1291069</v>
          </cell>
          <cell r="L926">
            <v>5</v>
          </cell>
        </row>
        <row r="927">
          <cell r="B927" t="str">
            <v>2013G1291070</v>
          </cell>
          <cell r="L927">
            <v>5</v>
          </cell>
        </row>
        <row r="928">
          <cell r="B928" t="str">
            <v>2013G1291071</v>
          </cell>
          <cell r="L928">
            <v>5</v>
          </cell>
        </row>
        <row r="929">
          <cell r="B929" t="str">
            <v>2013G1291072</v>
          </cell>
          <cell r="L929">
            <v>5</v>
          </cell>
        </row>
        <row r="930">
          <cell r="B930" t="str">
            <v>2013G1291073</v>
          </cell>
          <cell r="L930">
            <v>5</v>
          </cell>
        </row>
        <row r="931">
          <cell r="B931" t="str">
            <v>2013G1281074</v>
          </cell>
          <cell r="L931">
            <v>5</v>
          </cell>
        </row>
        <row r="932">
          <cell r="B932" t="str">
            <v>2013G1281075</v>
          </cell>
          <cell r="L932">
            <v>5</v>
          </cell>
        </row>
        <row r="933">
          <cell r="B933" t="str">
            <v>2013G1281076</v>
          </cell>
          <cell r="L933">
            <v>5</v>
          </cell>
        </row>
        <row r="934">
          <cell r="B934" t="str">
            <v>2013G1411077</v>
          </cell>
          <cell r="L934">
            <v>5</v>
          </cell>
        </row>
        <row r="935">
          <cell r="B935" t="str">
            <v>2013G1411078</v>
          </cell>
          <cell r="L935">
            <v>5</v>
          </cell>
        </row>
        <row r="936">
          <cell r="B936" t="str">
            <v>2013G1411079</v>
          </cell>
          <cell r="L936">
            <v>5</v>
          </cell>
        </row>
        <row r="937">
          <cell r="B937" t="str">
            <v>2013G1121080</v>
          </cell>
          <cell r="L937">
            <v>5</v>
          </cell>
        </row>
        <row r="938">
          <cell r="B938" t="str">
            <v>2013G1121081</v>
          </cell>
          <cell r="L938">
            <v>5</v>
          </cell>
        </row>
        <row r="939">
          <cell r="B939" t="str">
            <v>2013G1121082</v>
          </cell>
          <cell r="L939">
            <v>5</v>
          </cell>
        </row>
        <row r="940">
          <cell r="B940" t="str">
            <v>2013G1121083</v>
          </cell>
          <cell r="L940">
            <v>5</v>
          </cell>
        </row>
        <row r="941">
          <cell r="B941" t="str">
            <v>2013G1121084</v>
          </cell>
          <cell r="L941">
            <v>5</v>
          </cell>
        </row>
        <row r="942">
          <cell r="B942" t="str">
            <v>2013G1121085</v>
          </cell>
          <cell r="L942">
            <v>5</v>
          </cell>
        </row>
        <row r="943">
          <cell r="B943" t="str">
            <v>2013G1121086</v>
          </cell>
          <cell r="L943">
            <v>5</v>
          </cell>
        </row>
        <row r="944">
          <cell r="B944" t="str">
            <v>2013G1121087</v>
          </cell>
          <cell r="L944">
            <v>5</v>
          </cell>
        </row>
        <row r="945">
          <cell r="B945" t="str">
            <v>2013G1121088</v>
          </cell>
          <cell r="L945">
            <v>5</v>
          </cell>
        </row>
        <row r="946">
          <cell r="B946" t="str">
            <v>2013G1271089</v>
          </cell>
          <cell r="L946">
            <v>5</v>
          </cell>
        </row>
        <row r="947">
          <cell r="B947" t="str">
            <v>2013G1271090</v>
          </cell>
          <cell r="L947">
            <v>5</v>
          </cell>
        </row>
        <row r="948">
          <cell r="B948" t="str">
            <v>2013G1271091</v>
          </cell>
          <cell r="L948">
            <v>5</v>
          </cell>
        </row>
        <row r="949">
          <cell r="B949" t="str">
            <v>2013G1271092</v>
          </cell>
          <cell r="L949">
            <v>5</v>
          </cell>
        </row>
        <row r="950">
          <cell r="B950" t="str">
            <v>2013G1271093</v>
          </cell>
          <cell r="L950">
            <v>5</v>
          </cell>
        </row>
        <row r="951">
          <cell r="B951" t="str">
            <v>2013G1271094</v>
          </cell>
          <cell r="L951">
            <v>5</v>
          </cell>
        </row>
        <row r="952">
          <cell r="B952" t="str">
            <v>2013G1271095</v>
          </cell>
          <cell r="L952">
            <v>5</v>
          </cell>
        </row>
        <row r="953">
          <cell r="B953" t="str">
            <v>2013G1271096</v>
          </cell>
          <cell r="L953">
            <v>5</v>
          </cell>
        </row>
        <row r="954">
          <cell r="B954" t="str">
            <v>2013G1271097</v>
          </cell>
          <cell r="L954">
            <v>5</v>
          </cell>
        </row>
        <row r="955">
          <cell r="B955" t="str">
            <v>2013G1271098</v>
          </cell>
          <cell r="L955">
            <v>5</v>
          </cell>
        </row>
        <row r="956">
          <cell r="B956" t="str">
            <v>2013G1271099</v>
          </cell>
          <cell r="L956">
            <v>5</v>
          </cell>
        </row>
        <row r="957">
          <cell r="B957" t="str">
            <v>2013G1271100</v>
          </cell>
          <cell r="L957">
            <v>5</v>
          </cell>
        </row>
        <row r="958">
          <cell r="B958" t="str">
            <v>2013G1271101</v>
          </cell>
          <cell r="L958">
            <v>5</v>
          </cell>
        </row>
        <row r="959">
          <cell r="B959" t="str">
            <v>2013G1271102</v>
          </cell>
          <cell r="L959">
            <v>5</v>
          </cell>
        </row>
        <row r="960">
          <cell r="B960" t="str">
            <v>2013G1271103</v>
          </cell>
          <cell r="L960">
            <v>5</v>
          </cell>
        </row>
        <row r="961">
          <cell r="B961" t="str">
            <v>2013G1501104</v>
          </cell>
          <cell r="L961">
            <v>5</v>
          </cell>
        </row>
        <row r="962">
          <cell r="B962" t="str">
            <v>2013G1241105</v>
          </cell>
          <cell r="L962">
            <v>5</v>
          </cell>
        </row>
        <row r="963">
          <cell r="B963" t="str">
            <v>2013G1241106</v>
          </cell>
          <cell r="L963">
            <v>5</v>
          </cell>
        </row>
        <row r="964">
          <cell r="B964" t="str">
            <v>2013G1241107</v>
          </cell>
          <cell r="L964">
            <v>5</v>
          </cell>
        </row>
        <row r="965">
          <cell r="B965" t="str">
            <v>2013G1241108</v>
          </cell>
          <cell r="L965">
            <v>5</v>
          </cell>
        </row>
        <row r="966">
          <cell r="B966" t="str">
            <v>2013G1241109</v>
          </cell>
          <cell r="L966">
            <v>5</v>
          </cell>
        </row>
        <row r="967">
          <cell r="B967" t="str">
            <v>2013G1241110</v>
          </cell>
          <cell r="L967">
            <v>5</v>
          </cell>
        </row>
        <row r="968">
          <cell r="B968" t="str">
            <v>2013G1241111</v>
          </cell>
          <cell r="L968">
            <v>5</v>
          </cell>
        </row>
        <row r="969">
          <cell r="B969" t="str">
            <v>2013G1241112</v>
          </cell>
          <cell r="L969">
            <v>5</v>
          </cell>
        </row>
        <row r="970">
          <cell r="B970" t="str">
            <v>2013G1241113</v>
          </cell>
          <cell r="L970">
            <v>5</v>
          </cell>
        </row>
        <row r="971">
          <cell r="B971" t="str">
            <v>2013G1241114</v>
          </cell>
          <cell r="L971">
            <v>5</v>
          </cell>
        </row>
        <row r="972">
          <cell r="B972" t="str">
            <v>2013G1241115</v>
          </cell>
          <cell r="L972">
            <v>5</v>
          </cell>
        </row>
        <row r="973">
          <cell r="B973" t="str">
            <v>2013G1241116</v>
          </cell>
          <cell r="L973">
            <v>5</v>
          </cell>
        </row>
        <row r="974">
          <cell r="B974" t="str">
            <v>2013G1241117</v>
          </cell>
          <cell r="L974">
            <v>5</v>
          </cell>
        </row>
        <row r="975">
          <cell r="B975" t="str">
            <v>2013G1241118</v>
          </cell>
          <cell r="L975">
            <v>5</v>
          </cell>
        </row>
        <row r="976">
          <cell r="B976" t="str">
            <v>2013G1241119</v>
          </cell>
          <cell r="L976">
            <v>5</v>
          </cell>
        </row>
        <row r="977">
          <cell r="B977" t="str">
            <v>2013G1241120</v>
          </cell>
          <cell r="L977">
            <v>5</v>
          </cell>
        </row>
        <row r="978">
          <cell r="B978" t="str">
            <v>2013G1502001</v>
          </cell>
          <cell r="L978">
            <v>3</v>
          </cell>
        </row>
        <row r="979">
          <cell r="B979" t="str">
            <v>2013G1502002</v>
          </cell>
          <cell r="L979">
            <v>3</v>
          </cell>
        </row>
        <row r="980">
          <cell r="B980" t="str">
            <v>2013G1502003</v>
          </cell>
          <cell r="L980">
            <v>3</v>
          </cell>
        </row>
        <row r="981">
          <cell r="B981" t="str">
            <v>2013G1502004</v>
          </cell>
          <cell r="L981">
            <v>3</v>
          </cell>
        </row>
        <row r="982">
          <cell r="B982" t="str">
            <v>2013G1502005</v>
          </cell>
          <cell r="L982">
            <v>3</v>
          </cell>
        </row>
        <row r="983">
          <cell r="B983" t="str">
            <v>2013G1502006</v>
          </cell>
          <cell r="L983">
            <v>3</v>
          </cell>
        </row>
        <row r="984">
          <cell r="B984" t="str">
            <v>2013G1502007</v>
          </cell>
          <cell r="L984">
            <v>3</v>
          </cell>
        </row>
        <row r="985">
          <cell r="B985" t="str">
            <v>2013G1502008</v>
          </cell>
          <cell r="L985">
            <v>3</v>
          </cell>
        </row>
        <row r="986">
          <cell r="B986" t="str">
            <v>2013G1502009</v>
          </cell>
          <cell r="L986">
            <v>3</v>
          </cell>
        </row>
        <row r="987">
          <cell r="B987" t="str">
            <v>2013G1502010</v>
          </cell>
          <cell r="L987">
            <v>3</v>
          </cell>
        </row>
        <row r="988">
          <cell r="B988" t="str">
            <v>2013G1502011</v>
          </cell>
          <cell r="L988">
            <v>3</v>
          </cell>
        </row>
        <row r="989">
          <cell r="B989" t="str">
            <v>2013G1502012</v>
          </cell>
          <cell r="L989">
            <v>3</v>
          </cell>
        </row>
        <row r="990">
          <cell r="B990" t="str">
            <v>2013G1502013</v>
          </cell>
          <cell r="L990">
            <v>3</v>
          </cell>
        </row>
        <row r="991">
          <cell r="B991" t="str">
            <v>2013G1502014</v>
          </cell>
          <cell r="L991">
            <v>3</v>
          </cell>
        </row>
        <row r="992">
          <cell r="B992" t="str">
            <v>2013G1502015</v>
          </cell>
          <cell r="L992">
            <v>3</v>
          </cell>
        </row>
        <row r="993">
          <cell r="B993" t="str">
            <v>2013G1502016</v>
          </cell>
          <cell r="L993">
            <v>3</v>
          </cell>
        </row>
        <row r="994">
          <cell r="B994" t="str">
            <v>2013G1502017</v>
          </cell>
          <cell r="L994">
            <v>3</v>
          </cell>
        </row>
        <row r="995">
          <cell r="B995" t="str">
            <v>2013G1502018</v>
          </cell>
          <cell r="L995">
            <v>3</v>
          </cell>
        </row>
        <row r="996">
          <cell r="B996" t="str">
            <v>2013G1502019</v>
          </cell>
          <cell r="L996">
            <v>3</v>
          </cell>
        </row>
        <row r="997">
          <cell r="B997" t="str">
            <v>2013G1502020</v>
          </cell>
          <cell r="L997">
            <v>3</v>
          </cell>
        </row>
        <row r="998">
          <cell r="B998" t="str">
            <v>2013G1502021</v>
          </cell>
          <cell r="L998">
            <v>3</v>
          </cell>
        </row>
        <row r="999">
          <cell r="B999" t="str">
            <v>2013G1502022</v>
          </cell>
          <cell r="L999">
            <v>3</v>
          </cell>
        </row>
        <row r="1000">
          <cell r="B1000" t="str">
            <v>2013G1502023</v>
          </cell>
          <cell r="L1000">
            <v>3</v>
          </cell>
        </row>
        <row r="1001">
          <cell r="B1001" t="str">
            <v>2013G1502024</v>
          </cell>
          <cell r="L1001">
            <v>3</v>
          </cell>
        </row>
        <row r="1002">
          <cell r="B1002" t="str">
            <v>2013G1502025</v>
          </cell>
          <cell r="L1002">
            <v>3</v>
          </cell>
        </row>
        <row r="1003">
          <cell r="B1003" t="str">
            <v>2013G1502026</v>
          </cell>
          <cell r="L1003">
            <v>3</v>
          </cell>
        </row>
        <row r="1004">
          <cell r="B1004" t="str">
            <v>2013G1502027</v>
          </cell>
          <cell r="L1004">
            <v>3</v>
          </cell>
        </row>
        <row r="1005">
          <cell r="B1005" t="str">
            <v>2013G1502028</v>
          </cell>
          <cell r="L1005">
            <v>3</v>
          </cell>
        </row>
        <row r="1006">
          <cell r="B1006" t="str">
            <v>2013G1502029</v>
          </cell>
          <cell r="L1006">
            <v>3</v>
          </cell>
        </row>
        <row r="1007">
          <cell r="B1007" t="str">
            <v>2013G1502030</v>
          </cell>
          <cell r="L1007">
            <v>3</v>
          </cell>
        </row>
        <row r="1008">
          <cell r="B1008" t="str">
            <v>2013G1502031</v>
          </cell>
          <cell r="L1008">
            <v>3</v>
          </cell>
        </row>
        <row r="1009">
          <cell r="B1009" t="str">
            <v>2013G1502032</v>
          </cell>
          <cell r="L1009">
            <v>3</v>
          </cell>
        </row>
        <row r="1010">
          <cell r="B1010" t="str">
            <v>2013G1502033</v>
          </cell>
          <cell r="L1010">
            <v>3</v>
          </cell>
        </row>
        <row r="1011">
          <cell r="B1011" t="str">
            <v>2013G1502034</v>
          </cell>
          <cell r="L1011">
            <v>3</v>
          </cell>
        </row>
        <row r="1012">
          <cell r="B1012" t="str">
            <v>2013G1502035</v>
          </cell>
          <cell r="L1012">
            <v>3</v>
          </cell>
        </row>
        <row r="1013">
          <cell r="B1013" t="str">
            <v>2013G1502036</v>
          </cell>
          <cell r="L1013">
            <v>3</v>
          </cell>
        </row>
        <row r="1014">
          <cell r="B1014" t="str">
            <v>2013G1502037</v>
          </cell>
          <cell r="L1014">
            <v>3</v>
          </cell>
        </row>
        <row r="1015">
          <cell r="B1015" t="str">
            <v>2013G1502038</v>
          </cell>
          <cell r="L1015">
            <v>3</v>
          </cell>
        </row>
        <row r="1016">
          <cell r="B1016" t="str">
            <v>2013G1502039</v>
          </cell>
          <cell r="L1016">
            <v>3</v>
          </cell>
        </row>
        <row r="1017">
          <cell r="B1017" t="str">
            <v>2013G1502040</v>
          </cell>
          <cell r="L1017">
            <v>3</v>
          </cell>
        </row>
        <row r="1018">
          <cell r="B1018" t="str">
            <v>2013G1502041</v>
          </cell>
          <cell r="L1018">
            <v>3</v>
          </cell>
        </row>
        <row r="1019">
          <cell r="B1019" t="str">
            <v>2013G1502042</v>
          </cell>
          <cell r="L1019">
            <v>3</v>
          </cell>
        </row>
        <row r="1020">
          <cell r="B1020" t="str">
            <v>2013G1502043</v>
          </cell>
          <cell r="L1020">
            <v>3</v>
          </cell>
        </row>
        <row r="1021">
          <cell r="B1021" t="str">
            <v>2013G1502044</v>
          </cell>
          <cell r="L1021">
            <v>3</v>
          </cell>
        </row>
        <row r="1022">
          <cell r="B1022" t="str">
            <v>2013G1502045</v>
          </cell>
          <cell r="L1022">
            <v>3</v>
          </cell>
        </row>
        <row r="1023">
          <cell r="B1023" t="str">
            <v>2013G1502046</v>
          </cell>
          <cell r="L1023">
            <v>3</v>
          </cell>
        </row>
        <row r="1024">
          <cell r="B1024" t="str">
            <v>2013G1502047</v>
          </cell>
          <cell r="L1024">
            <v>3</v>
          </cell>
        </row>
        <row r="1025">
          <cell r="B1025" t="str">
            <v>2013G1502048</v>
          </cell>
          <cell r="L1025">
            <v>3</v>
          </cell>
        </row>
        <row r="1026">
          <cell r="B1026" t="str">
            <v>2013G1502049</v>
          </cell>
          <cell r="L1026">
            <v>3</v>
          </cell>
        </row>
        <row r="1027">
          <cell r="B1027" t="str">
            <v>2013G1502050</v>
          </cell>
          <cell r="L1027">
            <v>3</v>
          </cell>
        </row>
        <row r="1028">
          <cell r="B1028" t="str">
            <v>2013G1502051</v>
          </cell>
          <cell r="L1028">
            <v>3</v>
          </cell>
        </row>
        <row r="1029">
          <cell r="B1029" t="str">
            <v>2013G1502052</v>
          </cell>
          <cell r="L1029">
            <v>3</v>
          </cell>
        </row>
        <row r="1030">
          <cell r="B1030" t="str">
            <v>2013G1502053</v>
          </cell>
          <cell r="L1030">
            <v>3</v>
          </cell>
        </row>
        <row r="1031">
          <cell r="B1031" t="str">
            <v>2013G1502054</v>
          </cell>
          <cell r="L1031">
            <v>3</v>
          </cell>
        </row>
        <row r="1032">
          <cell r="B1032" t="str">
            <v>2013G1502055</v>
          </cell>
          <cell r="L1032">
            <v>3</v>
          </cell>
        </row>
        <row r="1033">
          <cell r="B1033" t="str">
            <v>2013G1502056</v>
          </cell>
          <cell r="L1033">
            <v>3</v>
          </cell>
        </row>
        <row r="1034">
          <cell r="B1034" t="str">
            <v>2013G1502057</v>
          </cell>
          <cell r="L1034">
            <v>3</v>
          </cell>
        </row>
        <row r="1035">
          <cell r="B1035" t="str">
            <v>2013G1502058</v>
          </cell>
          <cell r="L1035">
            <v>3</v>
          </cell>
        </row>
        <row r="1036">
          <cell r="B1036" t="str">
            <v>2013G1502059</v>
          </cell>
          <cell r="L1036">
            <v>3</v>
          </cell>
        </row>
        <row r="1037">
          <cell r="B1037" t="str">
            <v>2013G1502060</v>
          </cell>
          <cell r="L1037">
            <v>3</v>
          </cell>
        </row>
        <row r="1038">
          <cell r="B1038" t="str">
            <v>2013G1502061</v>
          </cell>
          <cell r="L1038">
            <v>3</v>
          </cell>
        </row>
        <row r="1039">
          <cell r="B1039" t="str">
            <v>2013G1502062</v>
          </cell>
          <cell r="L1039">
            <v>3</v>
          </cell>
        </row>
        <row r="1040">
          <cell r="B1040" t="str">
            <v>2013G1502063</v>
          </cell>
          <cell r="L1040">
            <v>3</v>
          </cell>
        </row>
        <row r="1041">
          <cell r="B1041" t="str">
            <v>2013G1502064</v>
          </cell>
          <cell r="L1041">
            <v>3</v>
          </cell>
        </row>
        <row r="1042">
          <cell r="B1042" t="str">
            <v>2013G1502065</v>
          </cell>
          <cell r="L1042">
            <v>3</v>
          </cell>
        </row>
        <row r="1043">
          <cell r="B1043" t="str">
            <v>2013G1502066</v>
          </cell>
          <cell r="L1043">
            <v>3</v>
          </cell>
        </row>
        <row r="1044">
          <cell r="B1044" t="str">
            <v>2013G1502067</v>
          </cell>
          <cell r="L1044">
            <v>3</v>
          </cell>
        </row>
        <row r="1045">
          <cell r="B1045" t="str">
            <v>2013G1502068</v>
          </cell>
          <cell r="L1045">
            <v>3</v>
          </cell>
        </row>
        <row r="1046">
          <cell r="B1046" t="str">
            <v>2013G1502069</v>
          </cell>
          <cell r="L1046">
            <v>3</v>
          </cell>
        </row>
        <row r="1047">
          <cell r="B1047" t="str">
            <v>2013G1502070</v>
          </cell>
          <cell r="L1047">
            <v>3</v>
          </cell>
        </row>
        <row r="1048">
          <cell r="B1048" t="str">
            <v>2013G1502071</v>
          </cell>
          <cell r="L1048">
            <v>3</v>
          </cell>
        </row>
        <row r="1049">
          <cell r="B1049" t="str">
            <v>2013G6231001</v>
          </cell>
          <cell r="L1049">
            <v>10</v>
          </cell>
        </row>
        <row r="1050">
          <cell r="B1050" t="str">
            <v>2013G6111002</v>
          </cell>
          <cell r="L1050">
            <v>10</v>
          </cell>
        </row>
        <row r="1051">
          <cell r="B1051" t="str">
            <v>2013G6501003</v>
          </cell>
          <cell r="L1051">
            <v>10</v>
          </cell>
        </row>
        <row r="1052">
          <cell r="B1052" t="str">
            <v>2013G6231004</v>
          </cell>
          <cell r="L1052">
            <v>15</v>
          </cell>
        </row>
        <row r="1053">
          <cell r="B1053" t="str">
            <v>2013G6111005</v>
          </cell>
          <cell r="L1053">
            <v>15</v>
          </cell>
        </row>
        <row r="1054">
          <cell r="B1054" t="str">
            <v>2013G6331006</v>
          </cell>
          <cell r="L1054">
            <v>6</v>
          </cell>
        </row>
        <row r="1055">
          <cell r="B1055" t="str">
            <v>2013G6131007</v>
          </cell>
          <cell r="L1055">
            <v>6</v>
          </cell>
        </row>
        <row r="1056">
          <cell r="B1056" t="str">
            <v>2013G6141008</v>
          </cell>
          <cell r="L1056">
            <v>6</v>
          </cell>
        </row>
        <row r="1057">
          <cell r="B1057" t="str">
            <v>2013G6502009</v>
          </cell>
          <cell r="L1057">
            <v>5</v>
          </cell>
        </row>
        <row r="1058">
          <cell r="B1058" t="str">
            <v>2013G6232010</v>
          </cell>
          <cell r="L1058">
            <v>5</v>
          </cell>
        </row>
        <row r="1059">
          <cell r="B1059" t="str">
            <v>2013G6232011</v>
          </cell>
          <cell r="L1059">
            <v>5</v>
          </cell>
        </row>
        <row r="1060">
          <cell r="B1060" t="str">
            <v>2013G6332012</v>
          </cell>
          <cell r="L1060">
            <v>5</v>
          </cell>
        </row>
        <row r="1061">
          <cell r="B1061" t="str">
            <v>2013G6232013</v>
          </cell>
          <cell r="L1061">
            <v>5</v>
          </cell>
        </row>
        <row r="1062">
          <cell r="B1062" t="str">
            <v>2013G6112014</v>
          </cell>
          <cell r="L1062">
            <v>5</v>
          </cell>
        </row>
        <row r="1063">
          <cell r="B1063" t="str">
            <v>2013G6113015</v>
          </cell>
          <cell r="L1063">
            <v>3</v>
          </cell>
        </row>
        <row r="1064">
          <cell r="B1064" t="str">
            <v>2013G6113016</v>
          </cell>
          <cell r="L1064">
            <v>3</v>
          </cell>
        </row>
        <row r="1065">
          <cell r="B1065" t="str">
            <v>2013G6113017</v>
          </cell>
          <cell r="L1065">
            <v>3</v>
          </cell>
        </row>
        <row r="1066">
          <cell r="B1066" t="str">
            <v>2013G6233018</v>
          </cell>
          <cell r="L1066">
            <v>3</v>
          </cell>
        </row>
        <row r="1067">
          <cell r="B1067" t="str">
            <v>2013G6333019</v>
          </cell>
          <cell r="L1067">
            <v>3</v>
          </cell>
        </row>
        <row r="1068">
          <cell r="B1068" t="str">
            <v>2013G6333020</v>
          </cell>
          <cell r="L1068">
            <v>3</v>
          </cell>
        </row>
        <row r="1069">
          <cell r="B1069" t="str">
            <v>2013G6233021</v>
          </cell>
          <cell r="L1069">
            <v>3</v>
          </cell>
        </row>
        <row r="1070">
          <cell r="B1070" t="str">
            <v>2013G6233022</v>
          </cell>
          <cell r="L1070">
            <v>3</v>
          </cell>
        </row>
        <row r="1071">
          <cell r="B1071" t="str">
            <v>2013G6113023</v>
          </cell>
          <cell r="L1071">
            <v>3</v>
          </cell>
        </row>
        <row r="1072">
          <cell r="B1072" t="str">
            <v>2013G6233024</v>
          </cell>
          <cell r="L1072">
            <v>3</v>
          </cell>
        </row>
        <row r="1073">
          <cell r="B1073" t="str">
            <v>2013G6113025</v>
          </cell>
          <cell r="L1073">
            <v>1</v>
          </cell>
        </row>
        <row r="1074">
          <cell r="B1074" t="str">
            <v>2013G6503026</v>
          </cell>
          <cell r="L1074">
            <v>1</v>
          </cell>
        </row>
        <row r="1075">
          <cell r="B1075" t="str">
            <v>2013G6503027</v>
          </cell>
          <cell r="L1075">
            <v>1</v>
          </cell>
        </row>
        <row r="1076">
          <cell r="B1076" t="str">
            <v>2013G6503028</v>
          </cell>
          <cell r="L1076">
            <v>1</v>
          </cell>
        </row>
        <row r="1077">
          <cell r="B1077" t="str">
            <v>2013G6113029</v>
          </cell>
          <cell r="L1077">
            <v>1</v>
          </cell>
        </row>
        <row r="1078">
          <cell r="B1078" t="str">
            <v>2013G6133030</v>
          </cell>
          <cell r="L1078">
            <v>1</v>
          </cell>
        </row>
        <row r="1079">
          <cell r="B1079" t="str">
            <v>2013G6503031</v>
          </cell>
          <cell r="L1079">
            <v>1</v>
          </cell>
        </row>
        <row r="1080">
          <cell r="B1080" t="str">
            <v>2013G6233032</v>
          </cell>
          <cell r="L1080">
            <v>1</v>
          </cell>
        </row>
        <row r="1081">
          <cell r="B1081" t="str">
            <v>2013G6113033</v>
          </cell>
          <cell r="L1081">
            <v>1</v>
          </cell>
        </row>
        <row r="1082">
          <cell r="B1082" t="str">
            <v>2013G6333034</v>
          </cell>
          <cell r="L1082">
            <v>1</v>
          </cell>
        </row>
        <row r="1083">
          <cell r="B1083" t="str">
            <v>2013G6233035</v>
          </cell>
          <cell r="L1083">
            <v>1</v>
          </cell>
        </row>
        <row r="1084">
          <cell r="B1084" t="str">
            <v>2013G6333036</v>
          </cell>
          <cell r="L1084">
            <v>1</v>
          </cell>
        </row>
        <row r="1085">
          <cell r="B1085" t="str">
            <v>2013G6333037</v>
          </cell>
          <cell r="L1085">
            <v>1</v>
          </cell>
        </row>
        <row r="1086">
          <cell r="B1086" t="str">
            <v>2013G6503038</v>
          </cell>
          <cell r="L1086">
            <v>1</v>
          </cell>
        </row>
        <row r="1087">
          <cell r="B1087" t="str">
            <v>2013G6233039</v>
          </cell>
          <cell r="L1087">
            <v>1</v>
          </cell>
        </row>
        <row r="1088">
          <cell r="B1088" t="str">
            <v>2013G6233040</v>
          </cell>
          <cell r="L1088">
            <v>1</v>
          </cell>
        </row>
        <row r="1089">
          <cell r="B1089" t="str">
            <v>2013G6503041</v>
          </cell>
          <cell r="L1089">
            <v>1</v>
          </cell>
        </row>
        <row r="1090">
          <cell r="B1090" t="str">
            <v>2013G6503042</v>
          </cell>
          <cell r="L1090">
            <v>1</v>
          </cell>
        </row>
        <row r="1091">
          <cell r="B1091" t="str">
            <v>2013G6113043</v>
          </cell>
          <cell r="L1091">
            <v>1</v>
          </cell>
        </row>
        <row r="1092">
          <cell r="B1092" t="str">
            <v>2013G6113044</v>
          </cell>
          <cell r="L1092">
            <v>1</v>
          </cell>
        </row>
        <row r="1093">
          <cell r="B1093" t="str">
            <v>2013G6233045</v>
          </cell>
          <cell r="L1093">
            <v>1</v>
          </cell>
        </row>
        <row r="1094">
          <cell r="B1094" t="str">
            <v>2013G6234046</v>
          </cell>
          <cell r="L1094">
            <v>10</v>
          </cell>
        </row>
        <row r="1095">
          <cell r="B1095" t="str">
            <v>2013G6114047</v>
          </cell>
          <cell r="L1095">
            <v>10</v>
          </cell>
        </row>
        <row r="1096">
          <cell r="B1096" t="str">
            <v>2013G6114048</v>
          </cell>
          <cell r="L1096">
            <v>10</v>
          </cell>
        </row>
        <row r="1097">
          <cell r="B1097" t="str">
            <v>2013G6114049</v>
          </cell>
          <cell r="L1097">
            <v>10</v>
          </cell>
        </row>
        <row r="1098">
          <cell r="B1098" t="str">
            <v>2013G6114050</v>
          </cell>
          <cell r="L1098">
            <v>10</v>
          </cell>
        </row>
        <row r="1099">
          <cell r="B1099" t="str">
            <v>2013G6134051</v>
          </cell>
          <cell r="L1099">
            <v>10</v>
          </cell>
        </row>
        <row r="1100">
          <cell r="B1100" t="str">
            <v>2013G6504052</v>
          </cell>
          <cell r="L1100">
            <v>10</v>
          </cell>
        </row>
        <row r="1101">
          <cell r="B1101" t="str">
            <v>2013G6234053</v>
          </cell>
          <cell r="L1101">
            <v>10</v>
          </cell>
        </row>
        <row r="1102">
          <cell r="B1102" t="str">
            <v>2013G6234054</v>
          </cell>
          <cell r="L1102">
            <v>5</v>
          </cell>
        </row>
        <row r="1103">
          <cell r="B1103" t="str">
            <v>2013G6234055</v>
          </cell>
          <cell r="L1103">
            <v>5</v>
          </cell>
        </row>
        <row r="1104">
          <cell r="B1104" t="str">
            <v>2013G6234056</v>
          </cell>
          <cell r="L1104">
            <v>5</v>
          </cell>
        </row>
        <row r="1105">
          <cell r="B1105" t="str">
            <v>2013G6114057</v>
          </cell>
          <cell r="L1105">
            <v>5</v>
          </cell>
        </row>
        <row r="1106">
          <cell r="B1106" t="str">
            <v>2013G6114058</v>
          </cell>
          <cell r="L1106">
            <v>5</v>
          </cell>
        </row>
        <row r="1107">
          <cell r="B1107" t="str">
            <v>2013G6114059</v>
          </cell>
          <cell r="L1107">
            <v>2</v>
          </cell>
        </row>
        <row r="1108">
          <cell r="B1108" t="str">
            <v>2013G6114060</v>
          </cell>
          <cell r="L1108">
            <v>5</v>
          </cell>
        </row>
        <row r="1109">
          <cell r="B1109" t="str">
            <v>2013G6114061</v>
          </cell>
          <cell r="L1109">
            <v>5</v>
          </cell>
        </row>
        <row r="1110">
          <cell r="B1110" t="str">
            <v>2013G6334062</v>
          </cell>
          <cell r="L1110">
            <v>5</v>
          </cell>
        </row>
        <row r="1111">
          <cell r="B1111" t="str">
            <v>2013G6274063</v>
          </cell>
          <cell r="L1111">
            <v>5</v>
          </cell>
        </row>
        <row r="1112">
          <cell r="B1112" t="str">
            <v>2013G6414064</v>
          </cell>
          <cell r="L1112">
            <v>5</v>
          </cell>
        </row>
        <row r="1113">
          <cell r="B1113" t="str">
            <v>2013G6234065</v>
          </cell>
          <cell r="L1113">
            <v>1</v>
          </cell>
        </row>
        <row r="1114">
          <cell r="B1114" t="str">
            <v>2013G6234066</v>
          </cell>
          <cell r="L1114">
            <v>1</v>
          </cell>
        </row>
        <row r="1115">
          <cell r="B1115" t="str">
            <v>2013G6234067</v>
          </cell>
          <cell r="L1115">
            <v>1</v>
          </cell>
        </row>
        <row r="1116">
          <cell r="B1116" t="str">
            <v>2013G6234068</v>
          </cell>
          <cell r="L1116">
            <v>1</v>
          </cell>
        </row>
        <row r="1117">
          <cell r="B1117" t="str">
            <v>2013G6234069</v>
          </cell>
          <cell r="L1117">
            <v>1</v>
          </cell>
        </row>
        <row r="1118">
          <cell r="B1118" t="str">
            <v>2013G6114070</v>
          </cell>
          <cell r="L1118">
            <v>1</v>
          </cell>
        </row>
        <row r="1119">
          <cell r="B1119" t="str">
            <v>2013G6114071</v>
          </cell>
          <cell r="L1119">
            <v>1</v>
          </cell>
        </row>
        <row r="1120">
          <cell r="B1120" t="str">
            <v>2013G6114072</v>
          </cell>
          <cell r="L1120">
            <v>1</v>
          </cell>
        </row>
        <row r="1121">
          <cell r="B1121" t="str">
            <v>2013G6114073</v>
          </cell>
          <cell r="L1121">
            <v>1</v>
          </cell>
        </row>
        <row r="1122">
          <cell r="B1122" t="str">
            <v>2013G6334074</v>
          </cell>
          <cell r="L1122">
            <v>1</v>
          </cell>
        </row>
        <row r="1123">
          <cell r="B1123" t="str">
            <v>2013G6334075</v>
          </cell>
          <cell r="L1123">
            <v>1</v>
          </cell>
        </row>
        <row r="1124">
          <cell r="B1124" t="str">
            <v>2013G6334076</v>
          </cell>
          <cell r="L1124">
            <v>1</v>
          </cell>
        </row>
        <row r="1125">
          <cell r="B1125" t="str">
            <v>2013G6334077</v>
          </cell>
          <cell r="L1125">
            <v>1</v>
          </cell>
        </row>
        <row r="1126">
          <cell r="B1126" t="str">
            <v>2013G6334078</v>
          </cell>
          <cell r="L1126">
            <v>1</v>
          </cell>
        </row>
        <row r="1127">
          <cell r="B1127" t="str">
            <v>2013G6334079</v>
          </cell>
          <cell r="L1127">
            <v>1</v>
          </cell>
        </row>
        <row r="1128">
          <cell r="B1128" t="str">
            <v>2013G6114080</v>
          </cell>
          <cell r="L1128">
            <v>1</v>
          </cell>
        </row>
        <row r="1129">
          <cell r="B1129" t="str">
            <v>2013G6114081</v>
          </cell>
          <cell r="L1129">
            <v>1</v>
          </cell>
        </row>
        <row r="1130">
          <cell r="B1130" t="str">
            <v>2013G6334082</v>
          </cell>
          <cell r="L1130">
            <v>1</v>
          </cell>
        </row>
        <row r="1131">
          <cell r="B1131" t="str">
            <v>2013G6334083</v>
          </cell>
          <cell r="L1131">
            <v>1</v>
          </cell>
        </row>
        <row r="1132">
          <cell r="B1132" t="str">
            <v>2013G6334084</v>
          </cell>
          <cell r="L1132">
            <v>1</v>
          </cell>
        </row>
        <row r="1133">
          <cell r="B1133" t="str">
            <v>2013G6334085</v>
          </cell>
          <cell r="L1133">
            <v>1</v>
          </cell>
        </row>
        <row r="1134">
          <cell r="B1134" t="str">
            <v>2013G6334086</v>
          </cell>
          <cell r="L1134">
            <v>1</v>
          </cell>
        </row>
        <row r="1135">
          <cell r="B1135" t="str">
            <v>2013G6134087</v>
          </cell>
          <cell r="L1135">
            <v>1</v>
          </cell>
        </row>
        <row r="1136">
          <cell r="B1136" t="str">
            <v>2013G6234088</v>
          </cell>
          <cell r="L1136">
            <v>1</v>
          </cell>
        </row>
        <row r="1137">
          <cell r="B1137" t="str">
            <v>2013G6134089</v>
          </cell>
          <cell r="L1137">
            <v>1</v>
          </cell>
        </row>
        <row r="1138">
          <cell r="B1138" t="str">
            <v>2013G6144090</v>
          </cell>
          <cell r="L1138">
            <v>1</v>
          </cell>
        </row>
        <row r="1139">
          <cell r="B1139" t="str">
            <v>2013G6274091</v>
          </cell>
          <cell r="L1139">
            <v>1</v>
          </cell>
        </row>
        <row r="1140">
          <cell r="B1140" t="str">
            <v>2013G6414092</v>
          </cell>
          <cell r="L1140">
            <v>1</v>
          </cell>
        </row>
        <row r="1141">
          <cell r="B1141" t="str">
            <v>2013G5250001</v>
          </cell>
          <cell r="L1141">
            <v>10</v>
          </cell>
        </row>
        <row r="1142">
          <cell r="B1142" t="str">
            <v>2013G5290002</v>
          </cell>
          <cell r="L1142">
            <v>10</v>
          </cell>
        </row>
        <row r="1143">
          <cell r="B1143" t="str">
            <v>2013G5290003</v>
          </cell>
          <cell r="L1143">
            <v>10</v>
          </cell>
        </row>
        <row r="1144">
          <cell r="B1144" t="str">
            <v>2013G5260004</v>
          </cell>
          <cell r="L1144">
            <v>10</v>
          </cell>
        </row>
        <row r="1145">
          <cell r="B1145" t="str">
            <v>2013G5280005</v>
          </cell>
          <cell r="L1145">
            <v>3</v>
          </cell>
        </row>
        <row r="1146">
          <cell r="B1146" t="str">
            <v>2013G5260006</v>
          </cell>
          <cell r="L1146">
            <v>3</v>
          </cell>
        </row>
        <row r="1147">
          <cell r="B1147" t="str">
            <v>2013G5220007</v>
          </cell>
          <cell r="L1147">
            <v>3</v>
          </cell>
        </row>
        <row r="1148">
          <cell r="B1148" t="str">
            <v>2013G5270008</v>
          </cell>
          <cell r="L1148">
            <v>3</v>
          </cell>
        </row>
        <row r="1149">
          <cell r="B1149" t="str">
            <v>2013G5240009</v>
          </cell>
          <cell r="L1149">
            <v>3</v>
          </cell>
        </row>
        <row r="1150">
          <cell r="B1150" t="str">
            <v>2013G5210010</v>
          </cell>
          <cell r="L1150">
            <v>3</v>
          </cell>
        </row>
        <row r="1151">
          <cell r="B1151" t="str">
            <v>2014G3212001</v>
          </cell>
          <cell r="L1151">
            <v>30</v>
          </cell>
        </row>
        <row r="1152">
          <cell r="B1152" t="str">
            <v>2014G3212002</v>
          </cell>
          <cell r="L1152">
            <v>30</v>
          </cell>
        </row>
        <row r="1153">
          <cell r="B1153" t="str">
            <v>2014G3212003</v>
          </cell>
          <cell r="L1153">
            <v>30</v>
          </cell>
        </row>
        <row r="1154">
          <cell r="B1154" t="str">
            <v>2014G3222004</v>
          </cell>
          <cell r="L1154">
            <v>30</v>
          </cell>
        </row>
        <row r="1155">
          <cell r="B1155" t="str">
            <v>2014G3242005</v>
          </cell>
          <cell r="L1155">
            <v>30</v>
          </cell>
        </row>
        <row r="1156">
          <cell r="B1156" t="str">
            <v>2014G3252006</v>
          </cell>
          <cell r="L1156">
            <v>30</v>
          </cell>
        </row>
        <row r="1157">
          <cell r="B1157" t="str">
            <v>2014G3292007</v>
          </cell>
          <cell r="L1157">
            <v>30</v>
          </cell>
        </row>
        <row r="1158">
          <cell r="B1158" t="str">
            <v>2014G3322008</v>
          </cell>
          <cell r="L1158">
            <v>30</v>
          </cell>
        </row>
        <row r="1159">
          <cell r="B1159" t="str">
            <v>2014G3312009</v>
          </cell>
          <cell r="L1159">
            <v>30</v>
          </cell>
        </row>
        <row r="1160">
          <cell r="B1160" t="str">
            <v>2014G3262010</v>
          </cell>
          <cell r="L1160">
            <v>30</v>
          </cell>
        </row>
        <row r="1161">
          <cell r="B1161" t="str">
            <v>2014G3282011</v>
          </cell>
          <cell r="L1161">
            <v>30</v>
          </cell>
        </row>
        <row r="1162">
          <cell r="B1162" t="str">
            <v>2014G3262012</v>
          </cell>
          <cell r="L1162">
            <v>30</v>
          </cell>
        </row>
        <row r="1163">
          <cell r="B1163" t="str">
            <v>2014G3272013</v>
          </cell>
          <cell r="L1163">
            <v>30</v>
          </cell>
        </row>
        <row r="1164">
          <cell r="B1164" t="str">
            <v>2014G3412014</v>
          </cell>
          <cell r="L1164">
            <v>30</v>
          </cell>
        </row>
        <row r="1165">
          <cell r="B1165" t="str">
            <v>2014G3502015</v>
          </cell>
          <cell r="L1165">
            <v>30</v>
          </cell>
        </row>
        <row r="1166">
          <cell r="B1166">
            <v>310814267001</v>
          </cell>
          <cell r="L1166">
            <v>240</v>
          </cell>
        </row>
        <row r="1167">
          <cell r="B1167">
            <v>310814217002</v>
          </cell>
          <cell r="L1167">
            <v>240</v>
          </cell>
        </row>
        <row r="1168">
          <cell r="B1168">
            <v>310814227003</v>
          </cell>
          <cell r="L1168">
            <v>240</v>
          </cell>
        </row>
        <row r="1169">
          <cell r="B1169">
            <v>310814247004</v>
          </cell>
          <cell r="L1169">
            <v>240</v>
          </cell>
        </row>
        <row r="1170">
          <cell r="B1170" t="str">
            <v>2014G3503001</v>
          </cell>
          <cell r="L1170">
            <v>30</v>
          </cell>
        </row>
        <row r="1171">
          <cell r="B1171" t="str">
            <v>2014G3213002</v>
          </cell>
          <cell r="L1171">
            <v>30</v>
          </cell>
        </row>
        <row r="1172">
          <cell r="B1172" t="str">
            <v>2014G3213003</v>
          </cell>
          <cell r="L1172">
            <v>30</v>
          </cell>
        </row>
        <row r="1173">
          <cell r="B1173" t="str">
            <v>2014G3213004</v>
          </cell>
          <cell r="L1173">
            <v>30</v>
          </cell>
        </row>
        <row r="1174">
          <cell r="B1174" t="str">
            <v>2014G3213005</v>
          </cell>
          <cell r="L1174">
            <v>30</v>
          </cell>
        </row>
        <row r="1175">
          <cell r="B1175" t="str">
            <v>2014G3213006</v>
          </cell>
          <cell r="L1175">
            <v>30</v>
          </cell>
        </row>
        <row r="1176">
          <cell r="B1176" t="str">
            <v>2014G3223007</v>
          </cell>
          <cell r="L1176">
            <v>30</v>
          </cell>
        </row>
        <row r="1177">
          <cell r="B1177" t="str">
            <v>2014G3223008</v>
          </cell>
          <cell r="L1177">
            <v>30</v>
          </cell>
        </row>
        <row r="1178">
          <cell r="B1178" t="str">
            <v>2014G3243009</v>
          </cell>
          <cell r="L1178">
            <v>30</v>
          </cell>
        </row>
        <row r="1179">
          <cell r="B1179" t="str">
            <v>2014G3223010</v>
          </cell>
          <cell r="L1179">
            <v>30</v>
          </cell>
        </row>
        <row r="1180">
          <cell r="B1180" t="str">
            <v>2014G3253011</v>
          </cell>
          <cell r="L1180">
            <v>30</v>
          </cell>
        </row>
        <row r="1181">
          <cell r="B1181" t="str">
            <v>2014G3253012</v>
          </cell>
          <cell r="L1181">
            <v>30</v>
          </cell>
        </row>
        <row r="1182">
          <cell r="B1182" t="str">
            <v>2014G3253013</v>
          </cell>
          <cell r="L1182">
            <v>30</v>
          </cell>
        </row>
        <row r="1183">
          <cell r="B1183" t="str">
            <v>2014G3263014</v>
          </cell>
          <cell r="L1183">
            <v>30</v>
          </cell>
        </row>
        <row r="1184">
          <cell r="B1184" t="str">
            <v>2014G3293015</v>
          </cell>
          <cell r="L1184">
            <v>30</v>
          </cell>
        </row>
        <row r="1185">
          <cell r="B1185" t="str">
            <v>2014G3293016</v>
          </cell>
          <cell r="L1185">
            <v>30</v>
          </cell>
        </row>
        <row r="1186">
          <cell r="B1186" t="str">
            <v>2014G3221001</v>
          </cell>
          <cell r="L1186">
            <v>50</v>
          </cell>
        </row>
        <row r="1187">
          <cell r="B1187" t="str">
            <v>2014G3291002</v>
          </cell>
          <cell r="L1187">
            <v>50</v>
          </cell>
        </row>
        <row r="1188">
          <cell r="B1188" t="str">
            <v>2014G3241003</v>
          </cell>
          <cell r="L1188">
            <v>50</v>
          </cell>
        </row>
        <row r="1189">
          <cell r="B1189" t="str">
            <v>2014G3211004</v>
          </cell>
          <cell r="L1189">
            <v>50</v>
          </cell>
        </row>
        <row r="1190">
          <cell r="B1190" t="str">
            <v>2014G4314001</v>
          </cell>
          <cell r="L1190">
            <v>30</v>
          </cell>
        </row>
        <row r="1191">
          <cell r="B1191" t="str">
            <v>2014G4314002</v>
          </cell>
          <cell r="L1191">
            <v>30</v>
          </cell>
        </row>
        <row r="1192">
          <cell r="B1192" t="str">
            <v>2014G4284003</v>
          </cell>
          <cell r="L1192">
            <v>30</v>
          </cell>
        </row>
        <row r="1193">
          <cell r="B1193" t="str">
            <v>2014G4264004</v>
          </cell>
          <cell r="L1193">
            <v>30</v>
          </cell>
        </row>
        <row r="1194">
          <cell r="B1194" t="str">
            <v>2014G4504005</v>
          </cell>
          <cell r="L1194">
            <v>30</v>
          </cell>
        </row>
        <row r="1195">
          <cell r="B1195" t="str">
            <v>2014G3313001</v>
          </cell>
          <cell r="L1195">
            <v>30</v>
          </cell>
        </row>
        <row r="1196">
          <cell r="B1196" t="str">
            <v>2014G2223001</v>
          </cell>
          <cell r="L1196">
            <v>15</v>
          </cell>
        </row>
        <row r="1197">
          <cell r="B1197" t="str">
            <v>2014G2213002</v>
          </cell>
          <cell r="L1197">
            <v>15</v>
          </cell>
        </row>
        <row r="1198">
          <cell r="B1198" t="str">
            <v>2014G2312001</v>
          </cell>
          <cell r="L1198">
            <v>20</v>
          </cell>
        </row>
        <row r="1199">
          <cell r="B1199" t="str">
            <v>2014G2242002</v>
          </cell>
          <cell r="L1199">
            <v>20</v>
          </cell>
        </row>
        <row r="1200">
          <cell r="B1200" t="str">
            <v>2014G2292003</v>
          </cell>
          <cell r="L1200">
            <v>20</v>
          </cell>
        </row>
        <row r="1201">
          <cell r="B1201" t="str">
            <v>2014G2210001</v>
          </cell>
          <cell r="L1201">
            <v>15</v>
          </cell>
        </row>
        <row r="1202">
          <cell r="B1202" t="str">
            <v>2014G2210002</v>
          </cell>
          <cell r="L1202">
            <v>15</v>
          </cell>
        </row>
        <row r="1203">
          <cell r="B1203" t="str">
            <v>2014G2210003</v>
          </cell>
          <cell r="L1203">
            <v>15</v>
          </cell>
        </row>
        <row r="1204">
          <cell r="B1204" t="str">
            <v>2014G2210004</v>
          </cell>
          <cell r="L1204">
            <v>15</v>
          </cell>
        </row>
        <row r="1205">
          <cell r="B1205" t="str">
            <v>2014G2320005</v>
          </cell>
          <cell r="L1205">
            <v>15</v>
          </cell>
        </row>
        <row r="1206">
          <cell r="B1206" t="str">
            <v>2014G2320006</v>
          </cell>
          <cell r="L1206">
            <v>15</v>
          </cell>
        </row>
        <row r="1207">
          <cell r="B1207" t="str">
            <v>2014G2240007</v>
          </cell>
          <cell r="L1207">
            <v>15</v>
          </cell>
        </row>
        <row r="1208">
          <cell r="B1208" t="str">
            <v>2014G2260008</v>
          </cell>
          <cell r="L1208">
            <v>15</v>
          </cell>
        </row>
        <row r="1209">
          <cell r="B1209" t="str">
            <v>2014G2260009</v>
          </cell>
          <cell r="L1209">
            <v>15</v>
          </cell>
        </row>
        <row r="1210">
          <cell r="B1210" t="str">
            <v>2014G2260010</v>
          </cell>
          <cell r="L1210">
            <v>15</v>
          </cell>
        </row>
        <row r="1211">
          <cell r="B1211" t="str">
            <v>2014G2260011</v>
          </cell>
          <cell r="L1211">
            <v>15</v>
          </cell>
        </row>
        <row r="1212">
          <cell r="B1212" t="str">
            <v>2014G2270012</v>
          </cell>
          <cell r="L1212">
            <v>15</v>
          </cell>
        </row>
        <row r="1213">
          <cell r="B1213" t="str">
            <v>2014G2280013</v>
          </cell>
          <cell r="L1213">
            <v>15</v>
          </cell>
        </row>
        <row r="1214">
          <cell r="B1214" t="str">
            <v>2014G2280014</v>
          </cell>
          <cell r="L1214">
            <v>15</v>
          </cell>
        </row>
        <row r="1215">
          <cell r="B1215" t="str">
            <v>2014G2280015</v>
          </cell>
          <cell r="L1215">
            <v>15</v>
          </cell>
        </row>
        <row r="1216">
          <cell r="B1216" t="str">
            <v>2014G2280016</v>
          </cell>
          <cell r="L1216">
            <v>15</v>
          </cell>
        </row>
        <row r="1217">
          <cell r="B1217" t="str">
            <v>2014G2290017</v>
          </cell>
          <cell r="L1217">
            <v>15</v>
          </cell>
        </row>
        <row r="1218">
          <cell r="B1218" t="str">
            <v>2014G2290018</v>
          </cell>
          <cell r="L1218">
            <v>15</v>
          </cell>
        </row>
        <row r="1219">
          <cell r="B1219" t="str">
            <v>2014G2310019</v>
          </cell>
          <cell r="L1219">
            <v>15</v>
          </cell>
        </row>
        <row r="1220">
          <cell r="B1220" t="str">
            <v>2014G2310020</v>
          </cell>
          <cell r="L1220">
            <v>15</v>
          </cell>
        </row>
        <row r="1221">
          <cell r="B1221" t="str">
            <v>2014G1211001</v>
          </cell>
          <cell r="L1221">
            <v>5</v>
          </cell>
        </row>
        <row r="1222">
          <cell r="B1222" t="str">
            <v>2014G1211002</v>
          </cell>
          <cell r="L1222">
            <v>5</v>
          </cell>
        </row>
        <row r="1223">
          <cell r="B1223" t="str">
            <v>2014G1211003</v>
          </cell>
          <cell r="L1223">
            <v>5</v>
          </cell>
        </row>
        <row r="1224">
          <cell r="B1224" t="str">
            <v>2014G1211004</v>
          </cell>
          <cell r="L1224">
            <v>5</v>
          </cell>
        </row>
        <row r="1225">
          <cell r="B1225" t="str">
            <v>2014G1211005</v>
          </cell>
          <cell r="L1225">
            <v>5</v>
          </cell>
        </row>
        <row r="1226">
          <cell r="B1226" t="str">
            <v>2014G1211006</v>
          </cell>
          <cell r="L1226">
            <v>5</v>
          </cell>
        </row>
        <row r="1227">
          <cell r="B1227" t="str">
            <v>2014G1211007</v>
          </cell>
          <cell r="L1227">
            <v>5</v>
          </cell>
        </row>
        <row r="1228">
          <cell r="B1228" t="str">
            <v>2014G1211008</v>
          </cell>
          <cell r="L1228">
            <v>5</v>
          </cell>
        </row>
        <row r="1229">
          <cell r="B1229" t="str">
            <v>2014G1211009</v>
          </cell>
          <cell r="L1229">
            <v>5</v>
          </cell>
        </row>
        <row r="1230">
          <cell r="B1230" t="str">
            <v>2014G1211010</v>
          </cell>
          <cell r="L1230">
            <v>5</v>
          </cell>
        </row>
        <row r="1231">
          <cell r="B1231" t="str">
            <v>2014G1211011</v>
          </cell>
          <cell r="L1231">
            <v>5</v>
          </cell>
        </row>
        <row r="1232">
          <cell r="B1232" t="str">
            <v>2014G1211012</v>
          </cell>
          <cell r="L1232">
            <v>5</v>
          </cell>
        </row>
        <row r="1233">
          <cell r="B1233" t="str">
            <v>2014G1221013</v>
          </cell>
          <cell r="L1233">
            <v>5</v>
          </cell>
        </row>
        <row r="1234">
          <cell r="B1234" t="str">
            <v>2014G1221014</v>
          </cell>
          <cell r="L1234">
            <v>5</v>
          </cell>
        </row>
        <row r="1235">
          <cell r="B1235" t="str">
            <v>2014G1221015</v>
          </cell>
          <cell r="L1235">
            <v>5</v>
          </cell>
        </row>
        <row r="1236">
          <cell r="B1236" t="str">
            <v>2014G1221016</v>
          </cell>
          <cell r="L1236">
            <v>5</v>
          </cell>
        </row>
        <row r="1237">
          <cell r="B1237" t="str">
            <v>2014G1221017</v>
          </cell>
          <cell r="L1237">
            <v>5</v>
          </cell>
        </row>
        <row r="1238">
          <cell r="B1238" t="str">
            <v>2014G1221018</v>
          </cell>
          <cell r="L1238">
            <v>5</v>
          </cell>
        </row>
        <row r="1239">
          <cell r="B1239" t="str">
            <v>2014G1221019</v>
          </cell>
          <cell r="L1239">
            <v>5</v>
          </cell>
        </row>
        <row r="1240">
          <cell r="B1240" t="str">
            <v>2014G1221020</v>
          </cell>
          <cell r="L1240">
            <v>5</v>
          </cell>
        </row>
        <row r="1241">
          <cell r="B1241" t="str">
            <v>2014G1221021</v>
          </cell>
          <cell r="L1241">
            <v>5</v>
          </cell>
        </row>
        <row r="1242">
          <cell r="B1242" t="str">
            <v>2014G1221022</v>
          </cell>
          <cell r="L1242">
            <v>5</v>
          </cell>
        </row>
        <row r="1243">
          <cell r="B1243" t="str">
            <v>2014G1221023</v>
          </cell>
          <cell r="L1243">
            <v>5</v>
          </cell>
        </row>
        <row r="1244">
          <cell r="B1244" t="str">
            <v>2014G1251024</v>
          </cell>
          <cell r="L1244">
            <v>5</v>
          </cell>
        </row>
        <row r="1245">
          <cell r="B1245" t="str">
            <v>2014G1251025</v>
          </cell>
          <cell r="L1245">
            <v>5</v>
          </cell>
        </row>
        <row r="1246">
          <cell r="B1246" t="str">
            <v>2014G1251026</v>
          </cell>
          <cell r="L1246">
            <v>5</v>
          </cell>
        </row>
        <row r="1247">
          <cell r="B1247" t="str">
            <v>2014G1251027</v>
          </cell>
          <cell r="L1247">
            <v>5</v>
          </cell>
        </row>
        <row r="1248">
          <cell r="B1248" t="str">
            <v>2014G1251028</v>
          </cell>
          <cell r="L1248">
            <v>5</v>
          </cell>
        </row>
        <row r="1249">
          <cell r="B1249" t="str">
            <v>2014G1251029</v>
          </cell>
          <cell r="L1249">
            <v>5</v>
          </cell>
        </row>
        <row r="1250">
          <cell r="B1250" t="str">
            <v>2014G1251030</v>
          </cell>
          <cell r="L1250">
            <v>5</v>
          </cell>
        </row>
        <row r="1251">
          <cell r="B1251" t="str">
            <v>2014G1251031</v>
          </cell>
          <cell r="L1251">
            <v>5</v>
          </cell>
        </row>
        <row r="1252">
          <cell r="B1252" t="str">
            <v>2014G1251032</v>
          </cell>
          <cell r="L1252">
            <v>5</v>
          </cell>
        </row>
        <row r="1253">
          <cell r="B1253" t="str">
            <v>2014G1251033</v>
          </cell>
          <cell r="L1253">
            <v>5</v>
          </cell>
        </row>
        <row r="1254">
          <cell r="B1254" t="str">
            <v>2014G1321034</v>
          </cell>
          <cell r="L1254">
            <v>5</v>
          </cell>
        </row>
        <row r="1255">
          <cell r="B1255" t="str">
            <v>2014G1321035</v>
          </cell>
          <cell r="L1255">
            <v>5</v>
          </cell>
        </row>
        <row r="1256">
          <cell r="B1256" t="str">
            <v>2014G1321036</v>
          </cell>
          <cell r="L1256">
            <v>5</v>
          </cell>
        </row>
        <row r="1257">
          <cell r="B1257" t="str">
            <v>2014G1321037</v>
          </cell>
          <cell r="L1257">
            <v>5</v>
          </cell>
        </row>
        <row r="1258">
          <cell r="B1258" t="str">
            <v>2014G1321038</v>
          </cell>
          <cell r="L1258">
            <v>5</v>
          </cell>
        </row>
        <row r="1259">
          <cell r="B1259" t="str">
            <v>2014G1321039</v>
          </cell>
          <cell r="L1259">
            <v>5</v>
          </cell>
        </row>
        <row r="1260">
          <cell r="B1260" t="str">
            <v>2014G1321040</v>
          </cell>
          <cell r="L1260">
            <v>5</v>
          </cell>
        </row>
        <row r="1261">
          <cell r="B1261" t="str">
            <v>2014G1321041</v>
          </cell>
          <cell r="L1261">
            <v>5</v>
          </cell>
        </row>
        <row r="1262">
          <cell r="B1262" t="str">
            <v>2014G1241042</v>
          </cell>
          <cell r="L1262">
            <v>5</v>
          </cell>
        </row>
        <row r="1263">
          <cell r="B1263" t="str">
            <v>2014G1241043</v>
          </cell>
          <cell r="L1263">
            <v>5</v>
          </cell>
        </row>
        <row r="1264">
          <cell r="B1264" t="str">
            <v>2014G1241044</v>
          </cell>
          <cell r="L1264">
            <v>5</v>
          </cell>
        </row>
        <row r="1265">
          <cell r="B1265" t="str">
            <v>2014G1241045</v>
          </cell>
          <cell r="L1265">
            <v>5</v>
          </cell>
        </row>
        <row r="1266">
          <cell r="B1266" t="str">
            <v>2014G1241046</v>
          </cell>
          <cell r="L1266">
            <v>5</v>
          </cell>
        </row>
        <row r="1267">
          <cell r="B1267" t="str">
            <v>2014G1241047</v>
          </cell>
          <cell r="L1267">
            <v>5</v>
          </cell>
        </row>
        <row r="1268">
          <cell r="B1268" t="str">
            <v>2014G1261048</v>
          </cell>
          <cell r="L1268">
            <v>5</v>
          </cell>
        </row>
        <row r="1269">
          <cell r="B1269" t="str">
            <v>2014G1261049</v>
          </cell>
          <cell r="L1269">
            <v>5</v>
          </cell>
        </row>
        <row r="1270">
          <cell r="B1270" t="str">
            <v>2014G1261050</v>
          </cell>
          <cell r="L1270">
            <v>5</v>
          </cell>
        </row>
        <row r="1271">
          <cell r="B1271" t="str">
            <v>2014G1261051</v>
          </cell>
          <cell r="L1271">
            <v>5</v>
          </cell>
        </row>
        <row r="1272">
          <cell r="B1272" t="str">
            <v>2014G1261052</v>
          </cell>
          <cell r="L1272">
            <v>5</v>
          </cell>
        </row>
        <row r="1273">
          <cell r="B1273" t="str">
            <v>2014G1261053</v>
          </cell>
          <cell r="L1273">
            <v>5</v>
          </cell>
        </row>
        <row r="1274">
          <cell r="B1274" t="str">
            <v>2014G1261054</v>
          </cell>
          <cell r="L1274">
            <v>5</v>
          </cell>
        </row>
        <row r="1275">
          <cell r="B1275" t="str">
            <v>2014G1261055</v>
          </cell>
          <cell r="L1275">
            <v>5</v>
          </cell>
        </row>
        <row r="1276">
          <cell r="B1276" t="str">
            <v>2014G1261056</v>
          </cell>
          <cell r="L1276">
            <v>5</v>
          </cell>
        </row>
        <row r="1277">
          <cell r="B1277" t="str">
            <v>2014G1261057</v>
          </cell>
          <cell r="L1277">
            <v>5</v>
          </cell>
        </row>
        <row r="1278">
          <cell r="B1278" t="str">
            <v>2014G1271058</v>
          </cell>
          <cell r="L1278">
            <v>5</v>
          </cell>
        </row>
        <row r="1279">
          <cell r="B1279" t="str">
            <v>2014G1271059</v>
          </cell>
          <cell r="L1279">
            <v>5</v>
          </cell>
        </row>
        <row r="1280">
          <cell r="B1280" t="str">
            <v>2014G1271060</v>
          </cell>
          <cell r="L1280">
            <v>5</v>
          </cell>
        </row>
        <row r="1281">
          <cell r="B1281" t="str">
            <v>2014G1271061</v>
          </cell>
          <cell r="L1281">
            <v>5</v>
          </cell>
        </row>
        <row r="1282">
          <cell r="B1282" t="str">
            <v>2014G1271062</v>
          </cell>
          <cell r="L1282">
            <v>5</v>
          </cell>
        </row>
        <row r="1283">
          <cell r="B1283" t="str">
            <v>2014G1271063</v>
          </cell>
          <cell r="L1283">
            <v>5</v>
          </cell>
        </row>
        <row r="1284">
          <cell r="B1284" t="str">
            <v>2014G1271064</v>
          </cell>
          <cell r="L1284">
            <v>5</v>
          </cell>
        </row>
        <row r="1285">
          <cell r="B1285" t="str">
            <v>2014G1271065</v>
          </cell>
          <cell r="L1285">
            <v>5</v>
          </cell>
        </row>
        <row r="1286">
          <cell r="B1286" t="str">
            <v>2014G1271066</v>
          </cell>
          <cell r="L1286">
            <v>5</v>
          </cell>
        </row>
        <row r="1287">
          <cell r="B1287" t="str">
            <v>2014G1271067</v>
          </cell>
          <cell r="L1287">
            <v>5</v>
          </cell>
        </row>
        <row r="1288">
          <cell r="B1288" t="str">
            <v>2014G1281068</v>
          </cell>
          <cell r="L1288">
            <v>5</v>
          </cell>
        </row>
        <row r="1289">
          <cell r="B1289" t="str">
            <v>2014G1281069</v>
          </cell>
          <cell r="L1289">
            <v>5</v>
          </cell>
        </row>
        <row r="1290">
          <cell r="B1290" t="str">
            <v>2014G1281070</v>
          </cell>
          <cell r="L1290">
            <v>5</v>
          </cell>
        </row>
        <row r="1291">
          <cell r="B1291" t="str">
            <v>2014G1281071</v>
          </cell>
          <cell r="L1291">
            <v>5</v>
          </cell>
        </row>
        <row r="1292">
          <cell r="B1292" t="str">
            <v>2014G1281072</v>
          </cell>
          <cell r="L1292">
            <v>5</v>
          </cell>
        </row>
        <row r="1293">
          <cell r="B1293" t="str">
            <v>2014G1291073</v>
          </cell>
          <cell r="L1293">
            <v>5</v>
          </cell>
        </row>
        <row r="1294">
          <cell r="B1294" t="str">
            <v>2014G1291074</v>
          </cell>
          <cell r="L1294">
            <v>5</v>
          </cell>
        </row>
        <row r="1295">
          <cell r="B1295" t="str">
            <v>2014G1291075</v>
          </cell>
          <cell r="L1295">
            <v>5</v>
          </cell>
        </row>
        <row r="1296">
          <cell r="B1296" t="str">
            <v>2014G1291076</v>
          </cell>
          <cell r="L1296">
            <v>5</v>
          </cell>
        </row>
        <row r="1297">
          <cell r="B1297" t="str">
            <v>2014G1291077</v>
          </cell>
          <cell r="L1297">
            <v>5</v>
          </cell>
        </row>
        <row r="1298">
          <cell r="B1298" t="str">
            <v>2014G1411078</v>
          </cell>
          <cell r="L1298">
            <v>5</v>
          </cell>
        </row>
        <row r="1299">
          <cell r="B1299" t="str">
            <v>2014G1411079</v>
          </cell>
          <cell r="L1299">
            <v>5</v>
          </cell>
        </row>
        <row r="1300">
          <cell r="B1300" t="str">
            <v>2014G1311080</v>
          </cell>
          <cell r="L1300">
            <v>5</v>
          </cell>
        </row>
        <row r="1301">
          <cell r="B1301" t="str">
            <v>2014G1311081</v>
          </cell>
          <cell r="L1301">
            <v>5</v>
          </cell>
        </row>
        <row r="1302">
          <cell r="B1302" t="str">
            <v>2014G1311082</v>
          </cell>
          <cell r="L1302">
            <v>5</v>
          </cell>
        </row>
        <row r="1303">
          <cell r="B1303" t="str">
            <v>2014G1311083</v>
          </cell>
          <cell r="L1303">
            <v>5</v>
          </cell>
        </row>
        <row r="1304">
          <cell r="B1304" t="str">
            <v>2014G1311084</v>
          </cell>
          <cell r="L1304">
            <v>5</v>
          </cell>
        </row>
        <row r="1305">
          <cell r="B1305" t="str">
            <v>2014G1311085</v>
          </cell>
          <cell r="L1305">
            <v>5</v>
          </cell>
        </row>
        <row r="1306">
          <cell r="B1306" t="str">
            <v>2014G1311086</v>
          </cell>
          <cell r="L1306">
            <v>5</v>
          </cell>
        </row>
        <row r="1307">
          <cell r="B1307" t="str">
            <v>2014G1311087</v>
          </cell>
          <cell r="L1307">
            <v>5</v>
          </cell>
        </row>
        <row r="1308">
          <cell r="B1308" t="str">
            <v>2014G1311088</v>
          </cell>
          <cell r="L1308">
            <v>5</v>
          </cell>
        </row>
        <row r="1309">
          <cell r="B1309" t="str">
            <v>2014G1311089</v>
          </cell>
          <cell r="L1309">
            <v>5</v>
          </cell>
        </row>
        <row r="1310">
          <cell r="B1310" t="str">
            <v>2014G1311090</v>
          </cell>
          <cell r="L1310">
            <v>5</v>
          </cell>
        </row>
        <row r="1311">
          <cell r="B1311" t="str">
            <v>2014G1311091</v>
          </cell>
          <cell r="L1311">
            <v>5</v>
          </cell>
        </row>
        <row r="1312">
          <cell r="B1312" t="str">
            <v>2014G1311092</v>
          </cell>
          <cell r="L1312">
            <v>5</v>
          </cell>
        </row>
        <row r="1313">
          <cell r="B1313" t="str">
            <v>2014G1311093</v>
          </cell>
          <cell r="L1313">
            <v>5</v>
          </cell>
        </row>
        <row r="1314">
          <cell r="B1314" t="str">
            <v>2014G1311094</v>
          </cell>
          <cell r="L1314">
            <v>5</v>
          </cell>
        </row>
        <row r="1315">
          <cell r="B1315" t="str">
            <v>2014G1121095</v>
          </cell>
          <cell r="L1315">
            <v>5</v>
          </cell>
        </row>
        <row r="1316">
          <cell r="B1316" t="str">
            <v>2014G1121096</v>
          </cell>
          <cell r="L1316">
            <v>5</v>
          </cell>
        </row>
        <row r="1317">
          <cell r="B1317" t="str">
            <v>2014G1121097</v>
          </cell>
          <cell r="L1317">
            <v>5</v>
          </cell>
        </row>
        <row r="1318">
          <cell r="B1318" t="str">
            <v>2014G1121098</v>
          </cell>
          <cell r="L1318">
            <v>5</v>
          </cell>
        </row>
        <row r="1319">
          <cell r="B1319" t="str">
            <v>2014G1121099</v>
          </cell>
          <cell r="L1319">
            <v>5</v>
          </cell>
        </row>
        <row r="1320">
          <cell r="B1320" t="str">
            <v>2014G1501100</v>
          </cell>
          <cell r="L1320">
            <v>5</v>
          </cell>
        </row>
        <row r="1321">
          <cell r="B1321" t="str">
            <v>2014G1502001</v>
          </cell>
          <cell r="L1321">
            <v>3</v>
          </cell>
        </row>
        <row r="1322">
          <cell r="B1322" t="str">
            <v>2014G1502002</v>
          </cell>
          <cell r="L1322">
            <v>3</v>
          </cell>
        </row>
        <row r="1323">
          <cell r="B1323" t="str">
            <v>2014G1502003</v>
          </cell>
          <cell r="L1323">
            <v>3</v>
          </cell>
        </row>
        <row r="1324">
          <cell r="B1324" t="str">
            <v>2014G1502004</v>
          </cell>
          <cell r="L1324">
            <v>3</v>
          </cell>
        </row>
        <row r="1325">
          <cell r="B1325" t="str">
            <v>2014G1502005</v>
          </cell>
          <cell r="L1325">
            <v>3</v>
          </cell>
        </row>
        <row r="1326">
          <cell r="B1326" t="str">
            <v>2014G1502006</v>
          </cell>
          <cell r="L1326">
            <v>3</v>
          </cell>
        </row>
        <row r="1327">
          <cell r="B1327" t="str">
            <v>2014G1502007</v>
          </cell>
          <cell r="L1327">
            <v>3</v>
          </cell>
        </row>
        <row r="1328">
          <cell r="B1328" t="str">
            <v>2014G1502008</v>
          </cell>
          <cell r="L1328">
            <v>3</v>
          </cell>
        </row>
        <row r="1329">
          <cell r="B1329" t="str">
            <v>2014G1502009</v>
          </cell>
          <cell r="L1329">
            <v>3</v>
          </cell>
        </row>
        <row r="1330">
          <cell r="B1330" t="str">
            <v>2014G1502010</v>
          </cell>
          <cell r="L1330">
            <v>3</v>
          </cell>
        </row>
        <row r="1331">
          <cell r="B1331" t="str">
            <v>2014G1502011</v>
          </cell>
          <cell r="L1331">
            <v>3</v>
          </cell>
        </row>
        <row r="1332">
          <cell r="B1332" t="str">
            <v>2014G1502012</v>
          </cell>
          <cell r="L1332">
            <v>3</v>
          </cell>
        </row>
        <row r="1333">
          <cell r="B1333" t="str">
            <v>2014G1502013</v>
          </cell>
          <cell r="L1333">
            <v>3</v>
          </cell>
        </row>
        <row r="1334">
          <cell r="B1334" t="str">
            <v>2014G1502014</v>
          </cell>
          <cell r="L1334">
            <v>3</v>
          </cell>
        </row>
        <row r="1335">
          <cell r="B1335" t="str">
            <v>2014G1502015</v>
          </cell>
          <cell r="L1335">
            <v>3</v>
          </cell>
        </row>
        <row r="1336">
          <cell r="B1336" t="str">
            <v>2014G1502016</v>
          </cell>
          <cell r="L1336">
            <v>3</v>
          </cell>
        </row>
        <row r="1337">
          <cell r="B1337" t="str">
            <v>2014G1502017</v>
          </cell>
          <cell r="L1337">
            <v>3</v>
          </cell>
        </row>
        <row r="1338">
          <cell r="B1338" t="str">
            <v>2014G1502018</v>
          </cell>
          <cell r="L1338">
            <v>3</v>
          </cell>
        </row>
        <row r="1339">
          <cell r="B1339" t="str">
            <v>2014G1502019</v>
          </cell>
          <cell r="L1339">
            <v>3</v>
          </cell>
        </row>
        <row r="1340">
          <cell r="B1340" t="str">
            <v>2014G1502020</v>
          </cell>
          <cell r="L1340">
            <v>3</v>
          </cell>
        </row>
        <row r="1341">
          <cell r="B1341" t="str">
            <v>2014G1502021</v>
          </cell>
          <cell r="L1341">
            <v>3</v>
          </cell>
        </row>
        <row r="1342">
          <cell r="B1342" t="str">
            <v>2014G1502022</v>
          </cell>
          <cell r="L1342">
            <v>3</v>
          </cell>
        </row>
        <row r="1343">
          <cell r="B1343" t="str">
            <v>2014G1502023</v>
          </cell>
          <cell r="L1343">
            <v>3</v>
          </cell>
        </row>
        <row r="1344">
          <cell r="B1344" t="str">
            <v>2014G1502024</v>
          </cell>
          <cell r="L1344">
            <v>3</v>
          </cell>
        </row>
        <row r="1345">
          <cell r="B1345" t="str">
            <v>2014G1502025</v>
          </cell>
          <cell r="L1345">
            <v>3</v>
          </cell>
        </row>
        <row r="1346">
          <cell r="B1346" t="str">
            <v>2014G1502026</v>
          </cell>
          <cell r="L1346">
            <v>3</v>
          </cell>
        </row>
        <row r="1347">
          <cell r="B1347" t="str">
            <v>2014G1502027</v>
          </cell>
          <cell r="L1347">
            <v>3</v>
          </cell>
        </row>
        <row r="1348">
          <cell r="B1348" t="str">
            <v>2014G1502028</v>
          </cell>
          <cell r="L1348">
            <v>3</v>
          </cell>
        </row>
        <row r="1349">
          <cell r="B1349" t="str">
            <v>2014G1502029</v>
          </cell>
          <cell r="L1349">
            <v>3</v>
          </cell>
        </row>
        <row r="1350">
          <cell r="B1350" t="str">
            <v>2014G1502030</v>
          </cell>
          <cell r="L1350">
            <v>3</v>
          </cell>
        </row>
        <row r="1351">
          <cell r="B1351" t="str">
            <v>2014G1502031</v>
          </cell>
          <cell r="L1351">
            <v>3</v>
          </cell>
        </row>
        <row r="1352">
          <cell r="B1352" t="str">
            <v>2014G1502032</v>
          </cell>
          <cell r="L1352">
            <v>3</v>
          </cell>
        </row>
        <row r="1353">
          <cell r="B1353" t="str">
            <v>2014G1502033</v>
          </cell>
          <cell r="L1353">
            <v>3</v>
          </cell>
        </row>
        <row r="1354">
          <cell r="B1354" t="str">
            <v>2014G1502034</v>
          </cell>
          <cell r="L1354">
            <v>3</v>
          </cell>
        </row>
        <row r="1355">
          <cell r="B1355" t="str">
            <v>2014G1502035</v>
          </cell>
          <cell r="L1355">
            <v>3</v>
          </cell>
        </row>
        <row r="1356">
          <cell r="B1356" t="str">
            <v>2014G1502036</v>
          </cell>
          <cell r="L1356">
            <v>3</v>
          </cell>
        </row>
        <row r="1357">
          <cell r="B1357" t="str">
            <v>2014G1502037</v>
          </cell>
          <cell r="L1357">
            <v>3</v>
          </cell>
        </row>
        <row r="1358">
          <cell r="B1358" t="str">
            <v>2014G1502038</v>
          </cell>
          <cell r="L1358">
            <v>3</v>
          </cell>
        </row>
        <row r="1359">
          <cell r="B1359" t="str">
            <v>2014G1502039</v>
          </cell>
          <cell r="L1359">
            <v>3</v>
          </cell>
        </row>
        <row r="1360">
          <cell r="B1360" t="str">
            <v>2014G1502040</v>
          </cell>
          <cell r="L1360">
            <v>3</v>
          </cell>
        </row>
        <row r="1361">
          <cell r="B1361" t="str">
            <v>2014G1502041</v>
          </cell>
          <cell r="L1361">
            <v>3</v>
          </cell>
        </row>
        <row r="1362">
          <cell r="B1362" t="str">
            <v>2014G1502042</v>
          </cell>
          <cell r="L1362">
            <v>3</v>
          </cell>
        </row>
        <row r="1363">
          <cell r="B1363" t="str">
            <v>2014G1502043</v>
          </cell>
          <cell r="L1363">
            <v>3</v>
          </cell>
        </row>
        <row r="1364">
          <cell r="B1364" t="str">
            <v>2014G1502044</v>
          </cell>
          <cell r="L1364">
            <v>3</v>
          </cell>
        </row>
        <row r="1365">
          <cell r="B1365" t="str">
            <v>2014G1502045</v>
          </cell>
          <cell r="L1365">
            <v>3</v>
          </cell>
        </row>
        <row r="1366">
          <cell r="B1366" t="str">
            <v>2014G6231001</v>
          </cell>
          <cell r="L1366">
            <v>10</v>
          </cell>
        </row>
        <row r="1367">
          <cell r="B1367" t="str">
            <v>2014G6501002</v>
          </cell>
          <cell r="L1367">
            <v>10</v>
          </cell>
        </row>
        <row r="1368">
          <cell r="B1368" t="str">
            <v>2014G6231003</v>
          </cell>
          <cell r="L1368">
            <v>10</v>
          </cell>
        </row>
        <row r="1369">
          <cell r="B1369" t="str">
            <v>2014G6111004</v>
          </cell>
          <cell r="L1369">
            <v>10</v>
          </cell>
        </row>
        <row r="1370">
          <cell r="B1370" t="str">
            <v>2014G6141005</v>
          </cell>
          <cell r="L1370">
            <v>10</v>
          </cell>
        </row>
        <row r="1371">
          <cell r="B1371" t="str">
            <v>2014G6501006</v>
          </cell>
          <cell r="L1371">
            <v>10</v>
          </cell>
        </row>
        <row r="1372">
          <cell r="B1372" t="str">
            <v>2014G6231007</v>
          </cell>
          <cell r="L1372">
            <v>15</v>
          </cell>
        </row>
        <row r="1373">
          <cell r="B1373" t="str">
            <v>2014G6111008</v>
          </cell>
          <cell r="L1373">
            <v>15</v>
          </cell>
        </row>
        <row r="1374">
          <cell r="B1374" t="str">
            <v>2014G6331009</v>
          </cell>
          <cell r="L1374">
            <v>6</v>
          </cell>
        </row>
        <row r="1375">
          <cell r="B1375" t="str">
            <v>2014G6131010</v>
          </cell>
          <cell r="L1375">
            <v>6</v>
          </cell>
        </row>
        <row r="1376">
          <cell r="B1376" t="str">
            <v>2014G6141011</v>
          </cell>
          <cell r="L1376">
            <v>6</v>
          </cell>
        </row>
        <row r="1377">
          <cell r="B1377" t="str">
            <v>2014G6232012</v>
          </cell>
          <cell r="L1377">
            <v>5</v>
          </cell>
        </row>
        <row r="1378">
          <cell r="B1378" t="str">
            <v>2014G6112013</v>
          </cell>
          <cell r="L1378">
            <v>5</v>
          </cell>
        </row>
        <row r="1379">
          <cell r="B1379" t="str">
            <v>2014G6332014</v>
          </cell>
          <cell r="L1379">
            <v>5</v>
          </cell>
        </row>
        <row r="1380">
          <cell r="B1380" t="str">
            <v>2014G6503015</v>
          </cell>
          <cell r="L1380">
            <v>1</v>
          </cell>
        </row>
        <row r="1381">
          <cell r="B1381" t="str">
            <v>2014G6333016</v>
          </cell>
          <cell r="L1381">
            <v>1</v>
          </cell>
        </row>
        <row r="1382">
          <cell r="B1382" t="str">
            <v>2014G6133017</v>
          </cell>
          <cell r="L1382">
            <v>1</v>
          </cell>
        </row>
        <row r="1383">
          <cell r="B1383" t="str">
            <v>2014G6113018</v>
          </cell>
          <cell r="L1383">
            <v>1</v>
          </cell>
        </row>
        <row r="1384">
          <cell r="B1384" t="str">
            <v>2014G6133019</v>
          </cell>
          <cell r="L1384">
            <v>1</v>
          </cell>
        </row>
        <row r="1385">
          <cell r="B1385" t="str">
            <v>2014G6503020</v>
          </cell>
          <cell r="L1385">
            <v>1</v>
          </cell>
        </row>
        <row r="1386">
          <cell r="B1386" t="str">
            <v>2014G6333021</v>
          </cell>
          <cell r="L1386">
            <v>1</v>
          </cell>
        </row>
        <row r="1387">
          <cell r="B1387" t="str">
            <v>2014G6504022</v>
          </cell>
          <cell r="L1387">
            <v>3</v>
          </cell>
        </row>
        <row r="1388">
          <cell r="B1388" t="str">
            <v>2014G6234023</v>
          </cell>
          <cell r="L1388">
            <v>3</v>
          </cell>
        </row>
        <row r="1389">
          <cell r="B1389" t="str">
            <v>2014G6114024</v>
          </cell>
          <cell r="L1389">
            <v>3</v>
          </cell>
        </row>
        <row r="1390">
          <cell r="B1390" t="str">
            <v>2014G6234025</v>
          </cell>
          <cell r="L1390">
            <v>3</v>
          </cell>
        </row>
        <row r="1391">
          <cell r="B1391" t="str">
            <v>2014G6234026</v>
          </cell>
          <cell r="L1391">
            <v>3</v>
          </cell>
        </row>
        <row r="1392">
          <cell r="B1392" t="str">
            <v>2014G6234027</v>
          </cell>
          <cell r="L1392">
            <v>3</v>
          </cell>
        </row>
        <row r="1393">
          <cell r="B1393" t="str">
            <v>2014G6234028</v>
          </cell>
          <cell r="L1393">
            <v>3</v>
          </cell>
        </row>
        <row r="1394">
          <cell r="B1394" t="str">
            <v>2014G6334029</v>
          </cell>
          <cell r="L1394">
            <v>3</v>
          </cell>
        </row>
        <row r="1395">
          <cell r="B1395" t="str">
            <v>2014G6334030</v>
          </cell>
          <cell r="L1395">
            <v>3</v>
          </cell>
        </row>
        <row r="1396">
          <cell r="B1396" t="str">
            <v>2014G6114031</v>
          </cell>
          <cell r="L1396">
            <v>3</v>
          </cell>
        </row>
        <row r="1397">
          <cell r="B1397" t="str">
            <v>2014G6504032</v>
          </cell>
          <cell r="L1397">
            <v>3</v>
          </cell>
        </row>
        <row r="1398">
          <cell r="B1398" t="str">
            <v>2014G6504033</v>
          </cell>
          <cell r="L1398">
            <v>3</v>
          </cell>
        </row>
        <row r="1399">
          <cell r="B1399" t="str">
            <v>2014G6235034</v>
          </cell>
          <cell r="L1399">
            <v>6</v>
          </cell>
        </row>
        <row r="1400">
          <cell r="B1400" t="str">
            <v>2014G6235035</v>
          </cell>
          <cell r="L1400">
            <v>6</v>
          </cell>
        </row>
        <row r="1401">
          <cell r="B1401" t="str">
            <v>2014G6115036</v>
          </cell>
          <cell r="L1401">
            <v>6</v>
          </cell>
        </row>
        <row r="1402">
          <cell r="B1402" t="str">
            <v>2014G6115037</v>
          </cell>
          <cell r="L1402">
            <v>6</v>
          </cell>
        </row>
        <row r="1403">
          <cell r="B1403" t="str">
            <v>2014G6115038</v>
          </cell>
          <cell r="L1403">
            <v>6</v>
          </cell>
        </row>
        <row r="1404">
          <cell r="B1404" t="str">
            <v>2014G6115039</v>
          </cell>
          <cell r="L1404">
            <v>6</v>
          </cell>
        </row>
        <row r="1405">
          <cell r="B1405" t="str">
            <v>2014G6415040</v>
          </cell>
          <cell r="L1405">
            <v>6</v>
          </cell>
        </row>
        <row r="1406">
          <cell r="B1406" t="str">
            <v>2014G6235041</v>
          </cell>
          <cell r="L1406">
            <v>4</v>
          </cell>
        </row>
        <row r="1407">
          <cell r="B1407" t="str">
            <v>2014G6115042</v>
          </cell>
          <cell r="L1407">
            <v>4</v>
          </cell>
        </row>
        <row r="1408">
          <cell r="B1408" t="str">
            <v>2014G6115043</v>
          </cell>
          <cell r="L1408">
            <v>4</v>
          </cell>
        </row>
        <row r="1409">
          <cell r="B1409" t="str">
            <v>2014G6335044</v>
          </cell>
          <cell r="L1409">
            <v>4</v>
          </cell>
        </row>
        <row r="1410">
          <cell r="B1410" t="str">
            <v>2014G6335045</v>
          </cell>
          <cell r="L1410">
            <v>4</v>
          </cell>
        </row>
        <row r="1411">
          <cell r="B1411" t="str">
            <v>2014G6335046</v>
          </cell>
          <cell r="L1411">
            <v>4</v>
          </cell>
        </row>
        <row r="1412">
          <cell r="B1412" t="str">
            <v>2014G6135047</v>
          </cell>
          <cell r="L1412">
            <v>4</v>
          </cell>
        </row>
        <row r="1413">
          <cell r="B1413" t="str">
            <v>2014G6285048</v>
          </cell>
          <cell r="L1413">
            <v>4</v>
          </cell>
        </row>
        <row r="1414">
          <cell r="B1414" t="str">
            <v>2014G6285049</v>
          </cell>
          <cell r="L1414">
            <v>4</v>
          </cell>
        </row>
        <row r="1415">
          <cell r="B1415" t="str">
            <v>2014G6235050</v>
          </cell>
          <cell r="L1415">
            <v>1</v>
          </cell>
        </row>
        <row r="1416">
          <cell r="B1416" t="str">
            <v>2014G6235051</v>
          </cell>
          <cell r="L1416">
            <v>1</v>
          </cell>
        </row>
        <row r="1417">
          <cell r="B1417" t="str">
            <v>2014G6235052</v>
          </cell>
          <cell r="L1417">
            <v>1</v>
          </cell>
        </row>
        <row r="1418">
          <cell r="B1418" t="str">
            <v>2014G6235053</v>
          </cell>
          <cell r="L1418">
            <v>1</v>
          </cell>
        </row>
        <row r="1419">
          <cell r="B1419" t="str">
            <v>2014G6235054</v>
          </cell>
          <cell r="L1419">
            <v>1</v>
          </cell>
        </row>
        <row r="1420">
          <cell r="B1420" t="str">
            <v>2014G6115055</v>
          </cell>
          <cell r="L1420">
            <v>1</v>
          </cell>
        </row>
        <row r="1421">
          <cell r="B1421" t="str">
            <v>2014G6115056</v>
          </cell>
          <cell r="L1421">
            <v>1</v>
          </cell>
        </row>
        <row r="1422">
          <cell r="B1422" t="str">
            <v>2014G6115057</v>
          </cell>
          <cell r="L1422">
            <v>1</v>
          </cell>
        </row>
        <row r="1423">
          <cell r="B1423" t="str">
            <v>2014G6115058</v>
          </cell>
          <cell r="L1423">
            <v>1</v>
          </cell>
        </row>
        <row r="1424">
          <cell r="B1424" t="str">
            <v>2014G6115059</v>
          </cell>
          <cell r="L1424">
            <v>1</v>
          </cell>
        </row>
        <row r="1425">
          <cell r="B1425" t="str">
            <v>2014G6115060</v>
          </cell>
          <cell r="L1425">
            <v>1</v>
          </cell>
        </row>
        <row r="1426">
          <cell r="B1426" t="str">
            <v>2014G6115061</v>
          </cell>
          <cell r="L1426">
            <v>1</v>
          </cell>
        </row>
        <row r="1427">
          <cell r="B1427" t="str">
            <v>2014G6115062</v>
          </cell>
          <cell r="L1427">
            <v>1</v>
          </cell>
        </row>
        <row r="1428">
          <cell r="B1428" t="str">
            <v>2014G6335063</v>
          </cell>
          <cell r="L1428">
            <v>1</v>
          </cell>
        </row>
        <row r="1429">
          <cell r="B1429" t="str">
            <v>2014G6335064</v>
          </cell>
          <cell r="L1429">
            <v>1</v>
          </cell>
        </row>
        <row r="1430">
          <cell r="B1430" t="str">
            <v>2014G6135065</v>
          </cell>
          <cell r="L1430">
            <v>1</v>
          </cell>
        </row>
        <row r="1431">
          <cell r="B1431" t="str">
            <v>2014G6135066</v>
          </cell>
          <cell r="L1431">
            <v>1</v>
          </cell>
        </row>
        <row r="1432">
          <cell r="B1432" t="str">
            <v>2014G6285067</v>
          </cell>
          <cell r="L1432">
            <v>1</v>
          </cell>
        </row>
        <row r="1433">
          <cell r="B1433" t="str">
            <v>2014G6505068</v>
          </cell>
          <cell r="L1433">
            <v>1</v>
          </cell>
        </row>
        <row r="1434">
          <cell r="B1434" t="str">
            <v>2014G5290001</v>
          </cell>
          <cell r="L1434">
            <v>15</v>
          </cell>
        </row>
        <row r="1435">
          <cell r="B1435" t="str">
            <v>2014G5210002</v>
          </cell>
          <cell r="L1435">
            <v>10</v>
          </cell>
        </row>
        <row r="1436">
          <cell r="B1436" t="str">
            <v>2014G5290003</v>
          </cell>
          <cell r="L1436">
            <v>5</v>
          </cell>
        </row>
        <row r="1437">
          <cell r="B1437" t="str">
            <v>2014G5210004</v>
          </cell>
          <cell r="L1437">
            <v>5</v>
          </cell>
        </row>
        <row r="1438">
          <cell r="B1438" t="str">
            <v>2014G5290005</v>
          </cell>
          <cell r="L1438">
            <v>3</v>
          </cell>
        </row>
        <row r="1439">
          <cell r="B1439" t="str">
            <v>2014G5210006</v>
          </cell>
          <cell r="L1439">
            <v>3</v>
          </cell>
        </row>
        <row r="1440">
          <cell r="B1440" t="str">
            <v>2014G5220007</v>
          </cell>
          <cell r="L1440">
            <v>3</v>
          </cell>
        </row>
        <row r="1441">
          <cell r="B1441" t="str">
            <v>2014G5210008</v>
          </cell>
          <cell r="L1441">
            <v>3</v>
          </cell>
        </row>
        <row r="1442">
          <cell r="B1442" t="str">
            <v>2014G5290009</v>
          </cell>
          <cell r="L1442">
            <v>3</v>
          </cell>
        </row>
        <row r="1443">
          <cell r="B1443" t="str">
            <v>2014G5280010</v>
          </cell>
          <cell r="L1443">
            <v>3</v>
          </cell>
        </row>
        <row r="1444">
          <cell r="B1444">
            <v>310822153201</v>
          </cell>
          <cell r="L1444">
            <v>90</v>
          </cell>
        </row>
        <row r="1445">
          <cell r="B1445">
            <v>310821153202</v>
          </cell>
          <cell r="L1445">
            <v>90</v>
          </cell>
        </row>
        <row r="1446">
          <cell r="B1446">
            <v>310821153401</v>
          </cell>
          <cell r="L1446">
            <v>30</v>
          </cell>
        </row>
        <row r="1447">
          <cell r="B1447">
            <v>310821153402</v>
          </cell>
          <cell r="L1447">
            <v>30</v>
          </cell>
        </row>
        <row r="1448">
          <cell r="B1448">
            <v>310825153403</v>
          </cell>
          <cell r="L1448">
            <v>30</v>
          </cell>
        </row>
        <row r="1449">
          <cell r="B1449">
            <v>310823153404</v>
          </cell>
          <cell r="L1449">
            <v>30</v>
          </cell>
        </row>
        <row r="1450">
          <cell r="B1450">
            <v>310824153405</v>
          </cell>
          <cell r="L1450">
            <v>30</v>
          </cell>
        </row>
        <row r="1451">
          <cell r="B1451">
            <v>310826153406</v>
          </cell>
          <cell r="L1451">
            <v>30</v>
          </cell>
        </row>
        <row r="1452">
          <cell r="B1452">
            <v>310827153407</v>
          </cell>
          <cell r="L1452">
            <v>30</v>
          </cell>
        </row>
        <row r="1453">
          <cell r="B1453">
            <v>310827153408</v>
          </cell>
          <cell r="L1453">
            <v>30</v>
          </cell>
        </row>
        <row r="1454">
          <cell r="B1454">
            <v>310831153409</v>
          </cell>
          <cell r="L1454">
            <v>30</v>
          </cell>
        </row>
        <row r="1455">
          <cell r="B1455">
            <v>310825153301</v>
          </cell>
          <cell r="L1455">
            <v>30</v>
          </cell>
        </row>
        <row r="1456">
          <cell r="B1456">
            <v>310824153302</v>
          </cell>
          <cell r="L1456">
            <v>30</v>
          </cell>
        </row>
        <row r="1457">
          <cell r="B1457">
            <v>310822153303</v>
          </cell>
          <cell r="L1457">
            <v>30</v>
          </cell>
        </row>
        <row r="1458">
          <cell r="B1458">
            <v>310826153304</v>
          </cell>
          <cell r="L1458">
            <v>30</v>
          </cell>
        </row>
        <row r="1459">
          <cell r="B1459">
            <v>310822153305</v>
          </cell>
          <cell r="L1459">
            <v>30</v>
          </cell>
        </row>
        <row r="1460">
          <cell r="B1460">
            <v>310821153306</v>
          </cell>
          <cell r="L1460">
            <v>30</v>
          </cell>
        </row>
        <row r="1461">
          <cell r="B1461">
            <v>310821153307</v>
          </cell>
          <cell r="L1461">
            <v>30</v>
          </cell>
        </row>
        <row r="1462">
          <cell r="B1462">
            <v>310821153308</v>
          </cell>
          <cell r="L1462">
            <v>30</v>
          </cell>
        </row>
        <row r="1463">
          <cell r="B1463">
            <v>310821153309</v>
          </cell>
          <cell r="L1463">
            <v>30</v>
          </cell>
        </row>
        <row r="1464">
          <cell r="B1464">
            <v>310829153310</v>
          </cell>
          <cell r="L1464">
            <v>30</v>
          </cell>
        </row>
        <row r="1465">
          <cell r="B1465">
            <v>310829153311</v>
          </cell>
          <cell r="L1465">
            <v>30</v>
          </cell>
        </row>
        <row r="1466">
          <cell r="B1466">
            <v>310821153312</v>
          </cell>
          <cell r="L1466">
            <v>30</v>
          </cell>
        </row>
        <row r="1467">
          <cell r="B1467">
            <v>310825153313</v>
          </cell>
          <cell r="L1467">
            <v>30</v>
          </cell>
        </row>
        <row r="1468">
          <cell r="B1468">
            <v>310821153314</v>
          </cell>
          <cell r="L1468">
            <v>30</v>
          </cell>
        </row>
        <row r="1469">
          <cell r="B1469">
            <v>310831153315</v>
          </cell>
          <cell r="L1469">
            <v>30</v>
          </cell>
        </row>
        <row r="1470">
          <cell r="B1470">
            <v>310822153101</v>
          </cell>
          <cell r="L1470">
            <v>50</v>
          </cell>
        </row>
        <row r="1471">
          <cell r="B1471">
            <v>310829153102</v>
          </cell>
          <cell r="L1471">
            <v>50</v>
          </cell>
        </row>
        <row r="1472">
          <cell r="B1472">
            <v>310824153103</v>
          </cell>
          <cell r="L1472">
            <v>50</v>
          </cell>
        </row>
        <row r="1473">
          <cell r="B1473">
            <v>310821153104</v>
          </cell>
          <cell r="L1473">
            <v>50</v>
          </cell>
        </row>
        <row r="1474">
          <cell r="B1474">
            <v>310821153105</v>
          </cell>
          <cell r="L1474">
            <v>50</v>
          </cell>
        </row>
        <row r="1475">
          <cell r="B1475">
            <v>310821153106</v>
          </cell>
          <cell r="L1475">
            <v>40</v>
          </cell>
        </row>
        <row r="1476">
          <cell r="B1476">
            <v>310826153107</v>
          </cell>
          <cell r="L1476">
            <v>40</v>
          </cell>
        </row>
        <row r="1477">
          <cell r="B1477">
            <v>310831152020</v>
          </cell>
          <cell r="L1477">
            <v>15</v>
          </cell>
        </row>
        <row r="1478">
          <cell r="B1478">
            <v>310826152013</v>
          </cell>
          <cell r="L1478">
            <v>15</v>
          </cell>
        </row>
        <row r="1479">
          <cell r="B1479">
            <v>310826152102</v>
          </cell>
          <cell r="L1479">
            <v>20</v>
          </cell>
        </row>
        <row r="1480">
          <cell r="B1480">
            <v>310821152003</v>
          </cell>
          <cell r="L1480">
            <v>15</v>
          </cell>
        </row>
        <row r="1481">
          <cell r="B1481">
            <v>310821152004</v>
          </cell>
          <cell r="L1481">
            <v>15</v>
          </cell>
        </row>
        <row r="1482">
          <cell r="B1482">
            <v>310821152005</v>
          </cell>
          <cell r="L1482">
            <v>15</v>
          </cell>
        </row>
        <row r="1483">
          <cell r="B1483">
            <v>310829152018</v>
          </cell>
          <cell r="L1483">
            <v>15</v>
          </cell>
        </row>
        <row r="1484">
          <cell r="B1484">
            <v>310829152019</v>
          </cell>
          <cell r="L1484">
            <v>15</v>
          </cell>
        </row>
        <row r="1485">
          <cell r="B1485">
            <v>310825152011</v>
          </cell>
          <cell r="L1485">
            <v>15</v>
          </cell>
        </row>
        <row r="1486">
          <cell r="B1486">
            <v>310825152012</v>
          </cell>
          <cell r="L1486">
            <v>15</v>
          </cell>
        </row>
        <row r="1487">
          <cell r="B1487">
            <v>310825152101</v>
          </cell>
          <cell r="L1487">
            <v>15</v>
          </cell>
        </row>
        <row r="1488">
          <cell r="B1488">
            <v>310828152016</v>
          </cell>
          <cell r="L1488">
            <v>15</v>
          </cell>
        </row>
        <row r="1489">
          <cell r="B1489">
            <v>310828152017</v>
          </cell>
          <cell r="L1489">
            <v>15</v>
          </cell>
        </row>
        <row r="1490">
          <cell r="B1490">
            <v>310812152001</v>
          </cell>
          <cell r="L1490">
            <v>15</v>
          </cell>
        </row>
        <row r="1491">
          <cell r="B1491">
            <v>310812152002</v>
          </cell>
          <cell r="L1491">
            <v>15</v>
          </cell>
        </row>
        <row r="1492">
          <cell r="B1492">
            <v>310822152006</v>
          </cell>
          <cell r="L1492">
            <v>15</v>
          </cell>
        </row>
        <row r="1493">
          <cell r="B1493">
            <v>310822152007</v>
          </cell>
          <cell r="L1493">
            <v>15</v>
          </cell>
        </row>
        <row r="1494">
          <cell r="B1494">
            <v>310824152008</v>
          </cell>
          <cell r="L1494">
            <v>15</v>
          </cell>
        </row>
        <row r="1495">
          <cell r="B1495">
            <v>310824152009</v>
          </cell>
          <cell r="L1495">
            <v>15</v>
          </cell>
        </row>
        <row r="1496">
          <cell r="B1496">
            <v>310824152010</v>
          </cell>
          <cell r="L1496">
            <v>15</v>
          </cell>
        </row>
        <row r="1497">
          <cell r="B1497">
            <v>310824152103</v>
          </cell>
          <cell r="L1497">
            <v>20</v>
          </cell>
        </row>
        <row r="1498">
          <cell r="B1498">
            <v>310827152014</v>
          </cell>
          <cell r="L1498">
            <v>15</v>
          </cell>
        </row>
        <row r="1499">
          <cell r="B1499">
            <v>310827152015</v>
          </cell>
          <cell r="L1499">
            <v>15</v>
          </cell>
        </row>
        <row r="1500">
          <cell r="B1500">
            <v>310812151001</v>
          </cell>
          <cell r="L1500">
            <v>5</v>
          </cell>
        </row>
        <row r="1501">
          <cell r="B1501">
            <v>310812151002</v>
          </cell>
          <cell r="L1501">
            <v>5</v>
          </cell>
        </row>
        <row r="1502">
          <cell r="B1502">
            <v>310812151003</v>
          </cell>
          <cell r="L1502">
            <v>5</v>
          </cell>
        </row>
        <row r="1503">
          <cell r="B1503">
            <v>310812151004</v>
          </cell>
          <cell r="L1503">
            <v>5</v>
          </cell>
        </row>
        <row r="1504">
          <cell r="B1504">
            <v>310812151005</v>
          </cell>
          <cell r="L1504">
            <v>5</v>
          </cell>
        </row>
        <row r="1505">
          <cell r="B1505">
            <v>310821151006</v>
          </cell>
          <cell r="L1505">
            <v>5</v>
          </cell>
        </row>
        <row r="1506">
          <cell r="B1506">
            <v>310821151007</v>
          </cell>
          <cell r="L1506">
            <v>5</v>
          </cell>
        </row>
        <row r="1507">
          <cell r="B1507">
            <v>310821151008</v>
          </cell>
          <cell r="L1507">
            <v>5</v>
          </cell>
        </row>
        <row r="1508">
          <cell r="B1508">
            <v>310821151009</v>
          </cell>
          <cell r="L1508">
            <v>5</v>
          </cell>
        </row>
        <row r="1509">
          <cell r="B1509">
            <v>310821151010</v>
          </cell>
          <cell r="L1509">
            <v>5</v>
          </cell>
        </row>
        <row r="1510">
          <cell r="B1510">
            <v>310821151011</v>
          </cell>
          <cell r="L1510">
            <v>5</v>
          </cell>
        </row>
        <row r="1511">
          <cell r="B1511">
            <v>310821151012</v>
          </cell>
          <cell r="L1511">
            <v>5</v>
          </cell>
        </row>
        <row r="1512">
          <cell r="B1512">
            <v>310821151013</v>
          </cell>
          <cell r="L1512">
            <v>5</v>
          </cell>
        </row>
        <row r="1513">
          <cell r="B1513">
            <v>310821151014</v>
          </cell>
          <cell r="L1513">
            <v>5</v>
          </cell>
        </row>
        <row r="1514">
          <cell r="B1514">
            <v>310821151015</v>
          </cell>
          <cell r="L1514">
            <v>5</v>
          </cell>
        </row>
        <row r="1515">
          <cell r="B1515">
            <v>310821151016</v>
          </cell>
          <cell r="L1515">
            <v>5</v>
          </cell>
        </row>
        <row r="1516">
          <cell r="B1516">
            <v>310821151017</v>
          </cell>
          <cell r="L1516">
            <v>5</v>
          </cell>
        </row>
        <row r="1517">
          <cell r="B1517">
            <v>310821151018</v>
          </cell>
          <cell r="L1517">
            <v>5</v>
          </cell>
        </row>
        <row r="1518">
          <cell r="B1518">
            <v>310821151019</v>
          </cell>
          <cell r="L1518">
            <v>5</v>
          </cell>
        </row>
        <row r="1519">
          <cell r="B1519">
            <v>310821151020</v>
          </cell>
          <cell r="L1519">
            <v>5</v>
          </cell>
        </row>
        <row r="1520">
          <cell r="B1520">
            <v>310822151021</v>
          </cell>
          <cell r="L1520">
            <v>5</v>
          </cell>
        </row>
        <row r="1521">
          <cell r="B1521">
            <v>310822151022</v>
          </cell>
          <cell r="L1521">
            <v>5</v>
          </cell>
        </row>
        <row r="1522">
          <cell r="B1522">
            <v>310822151023</v>
          </cell>
          <cell r="L1522">
            <v>5</v>
          </cell>
        </row>
        <row r="1523">
          <cell r="B1523">
            <v>310822151024</v>
          </cell>
          <cell r="L1523">
            <v>5</v>
          </cell>
        </row>
        <row r="1524">
          <cell r="B1524">
            <v>310822151025</v>
          </cell>
          <cell r="L1524">
            <v>5</v>
          </cell>
        </row>
        <row r="1525">
          <cell r="B1525">
            <v>310822151026</v>
          </cell>
          <cell r="L1525">
            <v>5</v>
          </cell>
        </row>
        <row r="1526">
          <cell r="B1526">
            <v>310822151027</v>
          </cell>
          <cell r="L1526">
            <v>5</v>
          </cell>
        </row>
        <row r="1527">
          <cell r="B1527">
            <v>310822151028</v>
          </cell>
          <cell r="L1527">
            <v>5</v>
          </cell>
        </row>
        <row r="1528">
          <cell r="B1528">
            <v>310822151029</v>
          </cell>
          <cell r="L1528">
            <v>5</v>
          </cell>
        </row>
        <row r="1529">
          <cell r="B1529">
            <v>310822151030</v>
          </cell>
          <cell r="L1529">
            <v>5</v>
          </cell>
        </row>
        <row r="1530">
          <cell r="B1530">
            <v>310824151031</v>
          </cell>
          <cell r="L1530">
            <v>5</v>
          </cell>
        </row>
        <row r="1531">
          <cell r="B1531">
            <v>310824151032</v>
          </cell>
          <cell r="L1531">
            <v>5</v>
          </cell>
        </row>
        <row r="1532">
          <cell r="B1532">
            <v>310824151033</v>
          </cell>
          <cell r="L1532">
            <v>5</v>
          </cell>
        </row>
        <row r="1533">
          <cell r="B1533">
            <v>310824151034</v>
          </cell>
          <cell r="L1533">
            <v>5</v>
          </cell>
        </row>
        <row r="1534">
          <cell r="B1534">
            <v>310824151035</v>
          </cell>
          <cell r="L1534">
            <v>5</v>
          </cell>
        </row>
        <row r="1535">
          <cell r="B1535">
            <v>310824151036</v>
          </cell>
          <cell r="L1535">
            <v>5</v>
          </cell>
        </row>
        <row r="1536">
          <cell r="B1536">
            <v>310824151037</v>
          </cell>
          <cell r="L1536">
            <v>5</v>
          </cell>
        </row>
        <row r="1537">
          <cell r="B1537">
            <v>310825151038</v>
          </cell>
          <cell r="L1537">
            <v>5</v>
          </cell>
        </row>
        <row r="1538">
          <cell r="B1538">
            <v>310825151039</v>
          </cell>
          <cell r="L1538">
            <v>5</v>
          </cell>
        </row>
        <row r="1539">
          <cell r="B1539">
            <v>310825151040</v>
          </cell>
          <cell r="L1539">
            <v>5</v>
          </cell>
        </row>
        <row r="1540">
          <cell r="B1540">
            <v>310825151041</v>
          </cell>
          <cell r="L1540">
            <v>5</v>
          </cell>
        </row>
        <row r="1541">
          <cell r="B1541">
            <v>310825151042</v>
          </cell>
          <cell r="L1541">
            <v>5</v>
          </cell>
        </row>
        <row r="1542">
          <cell r="B1542">
            <v>310825151043</v>
          </cell>
          <cell r="L1542">
            <v>5</v>
          </cell>
        </row>
        <row r="1543">
          <cell r="B1543">
            <v>310825151044</v>
          </cell>
          <cell r="L1543">
            <v>5</v>
          </cell>
        </row>
        <row r="1544">
          <cell r="B1544">
            <v>310825151045</v>
          </cell>
          <cell r="L1544">
            <v>5</v>
          </cell>
        </row>
        <row r="1545">
          <cell r="B1545">
            <v>310826151046</v>
          </cell>
          <cell r="L1545">
            <v>5</v>
          </cell>
        </row>
        <row r="1546">
          <cell r="B1546">
            <v>310826151047</v>
          </cell>
          <cell r="L1546">
            <v>5</v>
          </cell>
        </row>
        <row r="1547">
          <cell r="B1547">
            <v>310826151048</v>
          </cell>
          <cell r="L1547">
            <v>5</v>
          </cell>
        </row>
        <row r="1548">
          <cell r="B1548">
            <v>310826151049</v>
          </cell>
          <cell r="L1548">
            <v>5</v>
          </cell>
        </row>
        <row r="1549">
          <cell r="B1549">
            <v>310826151050</v>
          </cell>
          <cell r="L1549">
            <v>5</v>
          </cell>
        </row>
        <row r="1550">
          <cell r="B1550">
            <v>310826151051</v>
          </cell>
          <cell r="L1550">
            <v>5</v>
          </cell>
        </row>
        <row r="1551">
          <cell r="B1551">
            <v>310826151052</v>
          </cell>
          <cell r="L1551">
            <v>5</v>
          </cell>
        </row>
        <row r="1552">
          <cell r="B1552">
            <v>310826151053</v>
          </cell>
          <cell r="L1552">
            <v>5</v>
          </cell>
        </row>
        <row r="1553">
          <cell r="B1553">
            <v>310826151054</v>
          </cell>
          <cell r="L1553">
            <v>5</v>
          </cell>
        </row>
        <row r="1554">
          <cell r="B1554">
            <v>310826151055</v>
          </cell>
          <cell r="L1554">
            <v>5</v>
          </cell>
        </row>
        <row r="1555">
          <cell r="B1555">
            <v>310827151056</v>
          </cell>
          <cell r="L1555">
            <v>5</v>
          </cell>
        </row>
        <row r="1556">
          <cell r="B1556">
            <v>310827151057</v>
          </cell>
          <cell r="L1556">
            <v>5</v>
          </cell>
        </row>
        <row r="1557">
          <cell r="B1557">
            <v>310827151058</v>
          </cell>
          <cell r="L1557">
            <v>5</v>
          </cell>
        </row>
        <row r="1558">
          <cell r="B1558">
            <v>310827151059</v>
          </cell>
          <cell r="L1558">
            <v>5</v>
          </cell>
        </row>
        <row r="1559">
          <cell r="B1559">
            <v>310827151060</v>
          </cell>
          <cell r="L1559">
            <v>5</v>
          </cell>
        </row>
        <row r="1560">
          <cell r="B1560">
            <v>310827151061</v>
          </cell>
          <cell r="L1560">
            <v>5</v>
          </cell>
        </row>
        <row r="1561">
          <cell r="B1561">
            <v>310827151062</v>
          </cell>
          <cell r="L1561">
            <v>5</v>
          </cell>
        </row>
        <row r="1562">
          <cell r="B1562">
            <v>310827151063</v>
          </cell>
          <cell r="L1562">
            <v>5</v>
          </cell>
        </row>
        <row r="1563">
          <cell r="B1563">
            <v>310827151064</v>
          </cell>
          <cell r="L1563">
            <v>5</v>
          </cell>
        </row>
        <row r="1564">
          <cell r="B1564">
            <v>310828151065</v>
          </cell>
          <cell r="L1564">
            <v>5</v>
          </cell>
        </row>
        <row r="1565">
          <cell r="B1565">
            <v>310828151066</v>
          </cell>
          <cell r="L1565">
            <v>5</v>
          </cell>
        </row>
        <row r="1566">
          <cell r="B1566">
            <v>310828151067</v>
          </cell>
          <cell r="L1566">
            <v>5</v>
          </cell>
        </row>
        <row r="1567">
          <cell r="B1567">
            <v>310828151068</v>
          </cell>
          <cell r="L1567">
            <v>5</v>
          </cell>
        </row>
        <row r="1568">
          <cell r="B1568">
            <v>310828151069</v>
          </cell>
          <cell r="L1568">
            <v>5</v>
          </cell>
        </row>
        <row r="1569">
          <cell r="B1569">
            <v>310828151070</v>
          </cell>
          <cell r="L1569">
            <v>5</v>
          </cell>
        </row>
        <row r="1570">
          <cell r="B1570">
            <v>310829151071</v>
          </cell>
          <cell r="L1570">
            <v>5</v>
          </cell>
        </row>
        <row r="1571">
          <cell r="B1571">
            <v>310829151072</v>
          </cell>
          <cell r="L1571">
            <v>5</v>
          </cell>
        </row>
        <row r="1572">
          <cell r="B1572">
            <v>310829151073</v>
          </cell>
          <cell r="L1572">
            <v>5</v>
          </cell>
        </row>
        <row r="1573">
          <cell r="B1573">
            <v>310829151074</v>
          </cell>
          <cell r="L1573">
            <v>5</v>
          </cell>
        </row>
        <row r="1574">
          <cell r="B1574">
            <v>310829151075</v>
          </cell>
          <cell r="L1574">
            <v>5</v>
          </cell>
        </row>
        <row r="1575">
          <cell r="B1575">
            <v>310829151076</v>
          </cell>
          <cell r="L1575">
            <v>5</v>
          </cell>
        </row>
        <row r="1576">
          <cell r="B1576">
            <v>310829151077</v>
          </cell>
          <cell r="L1576">
            <v>5</v>
          </cell>
        </row>
        <row r="1577">
          <cell r="B1577">
            <v>310829151078</v>
          </cell>
          <cell r="L1577">
            <v>5</v>
          </cell>
        </row>
        <row r="1578">
          <cell r="B1578">
            <v>310831151079</v>
          </cell>
          <cell r="L1578">
            <v>5</v>
          </cell>
        </row>
        <row r="1579">
          <cell r="B1579">
            <v>310831151080</v>
          </cell>
          <cell r="L1579">
            <v>5</v>
          </cell>
        </row>
        <row r="1580">
          <cell r="B1580">
            <v>310831151081</v>
          </cell>
          <cell r="L1580">
            <v>5</v>
          </cell>
        </row>
        <row r="1581">
          <cell r="B1581">
            <v>310831151082</v>
          </cell>
          <cell r="L1581">
            <v>5</v>
          </cell>
        </row>
        <row r="1582">
          <cell r="B1582">
            <v>310831151083</v>
          </cell>
          <cell r="L1582">
            <v>5</v>
          </cell>
        </row>
        <row r="1583">
          <cell r="B1583">
            <v>310831151084</v>
          </cell>
          <cell r="L1583">
            <v>5</v>
          </cell>
        </row>
        <row r="1584">
          <cell r="B1584">
            <v>310831151085</v>
          </cell>
          <cell r="L1584">
            <v>5</v>
          </cell>
        </row>
        <row r="1585">
          <cell r="B1585">
            <v>310831151086</v>
          </cell>
          <cell r="L1585">
            <v>5</v>
          </cell>
        </row>
        <row r="1586">
          <cell r="B1586">
            <v>310831151087</v>
          </cell>
          <cell r="L1586">
            <v>5</v>
          </cell>
        </row>
        <row r="1587">
          <cell r="B1587">
            <v>310832151088</v>
          </cell>
          <cell r="L1587">
            <v>5</v>
          </cell>
        </row>
        <row r="1588">
          <cell r="B1588">
            <v>310832151089</v>
          </cell>
          <cell r="L1588">
            <v>5</v>
          </cell>
        </row>
        <row r="1589">
          <cell r="B1589">
            <v>310832151090</v>
          </cell>
          <cell r="L1589">
            <v>5</v>
          </cell>
        </row>
        <row r="1590">
          <cell r="B1590">
            <v>310832151091</v>
          </cell>
          <cell r="L1590">
            <v>5</v>
          </cell>
        </row>
        <row r="1591">
          <cell r="B1591">
            <v>310832151092</v>
          </cell>
          <cell r="L1591">
            <v>5</v>
          </cell>
        </row>
        <row r="1592">
          <cell r="B1592">
            <v>310832151093</v>
          </cell>
          <cell r="L1592">
            <v>5</v>
          </cell>
        </row>
        <row r="1593">
          <cell r="B1593">
            <v>310832151094</v>
          </cell>
          <cell r="L1593">
            <v>5</v>
          </cell>
        </row>
        <row r="1594">
          <cell r="B1594">
            <v>310832151095</v>
          </cell>
          <cell r="L1594">
            <v>5</v>
          </cell>
        </row>
        <row r="1595">
          <cell r="B1595">
            <v>310832151096</v>
          </cell>
          <cell r="L1595">
            <v>5</v>
          </cell>
        </row>
        <row r="1596">
          <cell r="B1596">
            <v>310832151097</v>
          </cell>
          <cell r="L1596">
            <v>5</v>
          </cell>
        </row>
        <row r="1597">
          <cell r="B1597">
            <v>310841151098</v>
          </cell>
          <cell r="L1597">
            <v>5</v>
          </cell>
        </row>
        <row r="1598">
          <cell r="B1598">
            <v>310841151099</v>
          </cell>
          <cell r="L1598">
            <v>5</v>
          </cell>
        </row>
        <row r="1599">
          <cell r="B1599">
            <v>310850151100</v>
          </cell>
          <cell r="L1599">
            <v>5</v>
          </cell>
        </row>
        <row r="1600">
          <cell r="B1600">
            <v>310821151101</v>
          </cell>
          <cell r="L1600">
            <v>0</v>
          </cell>
        </row>
        <row r="1601">
          <cell r="B1601">
            <v>310821151102</v>
          </cell>
          <cell r="L1601">
            <v>0</v>
          </cell>
        </row>
        <row r="1602">
          <cell r="B1602">
            <v>310821151103</v>
          </cell>
          <cell r="L1602">
            <v>0</v>
          </cell>
        </row>
        <row r="1603">
          <cell r="B1603">
            <v>310821151104</v>
          </cell>
          <cell r="L1603">
            <v>0</v>
          </cell>
        </row>
        <row r="1604">
          <cell r="B1604">
            <v>310821151105</v>
          </cell>
          <cell r="L1604">
            <v>0</v>
          </cell>
        </row>
        <row r="1605">
          <cell r="B1605">
            <v>310821151106</v>
          </cell>
          <cell r="L1605">
            <v>0</v>
          </cell>
        </row>
        <row r="1606">
          <cell r="B1606">
            <v>310821151107</v>
          </cell>
          <cell r="L1606">
            <v>0</v>
          </cell>
        </row>
        <row r="1607">
          <cell r="B1607">
            <v>310821151108</v>
          </cell>
          <cell r="L1607">
            <v>0</v>
          </cell>
        </row>
        <row r="1608">
          <cell r="B1608">
            <v>310821151109</v>
          </cell>
          <cell r="L1608">
            <v>0</v>
          </cell>
        </row>
        <row r="1609">
          <cell r="B1609">
            <v>310821151110</v>
          </cell>
          <cell r="L1609">
            <v>0</v>
          </cell>
        </row>
        <row r="1610">
          <cell r="B1610">
            <v>310821151111</v>
          </cell>
          <cell r="L1610">
            <v>0</v>
          </cell>
        </row>
        <row r="1611">
          <cell r="B1611">
            <v>310821151112</v>
          </cell>
          <cell r="L1611">
            <v>0</v>
          </cell>
        </row>
        <row r="1612">
          <cell r="B1612">
            <v>310821151113</v>
          </cell>
          <cell r="L1612">
            <v>0</v>
          </cell>
        </row>
        <row r="1613">
          <cell r="B1613">
            <v>310821151114</v>
          </cell>
          <cell r="L1613">
            <v>0</v>
          </cell>
        </row>
        <row r="1614">
          <cell r="B1614">
            <v>310821151115</v>
          </cell>
          <cell r="L1614">
            <v>0</v>
          </cell>
        </row>
        <row r="1615">
          <cell r="B1615">
            <v>310822151116</v>
          </cell>
          <cell r="L1615">
            <v>0</v>
          </cell>
        </row>
        <row r="1616">
          <cell r="B1616">
            <v>310822151117</v>
          </cell>
          <cell r="L1616">
            <v>0</v>
          </cell>
        </row>
        <row r="1617">
          <cell r="B1617">
            <v>310822151118</v>
          </cell>
          <cell r="L1617">
            <v>0</v>
          </cell>
        </row>
        <row r="1618">
          <cell r="B1618">
            <v>310822151119</v>
          </cell>
          <cell r="L1618">
            <v>0</v>
          </cell>
        </row>
        <row r="1619">
          <cell r="B1619">
            <v>310822151120</v>
          </cell>
          <cell r="L1619">
            <v>0</v>
          </cell>
        </row>
        <row r="1620">
          <cell r="B1620">
            <v>310822151121</v>
          </cell>
          <cell r="L1620">
            <v>0</v>
          </cell>
        </row>
        <row r="1621">
          <cell r="B1621">
            <v>310822151122</v>
          </cell>
          <cell r="L1621">
            <v>0</v>
          </cell>
        </row>
        <row r="1622">
          <cell r="B1622">
            <v>310822151123</v>
          </cell>
          <cell r="L1622">
            <v>0</v>
          </cell>
        </row>
        <row r="1623">
          <cell r="B1623">
            <v>310822151124</v>
          </cell>
          <cell r="L1623">
            <v>0</v>
          </cell>
        </row>
        <row r="1624">
          <cell r="B1624">
            <v>310822151125</v>
          </cell>
          <cell r="L1624">
            <v>0</v>
          </cell>
        </row>
        <row r="1625">
          <cell r="B1625">
            <v>310822151126</v>
          </cell>
          <cell r="L1625">
            <v>0</v>
          </cell>
        </row>
        <row r="1626">
          <cell r="B1626">
            <v>310822151127</v>
          </cell>
          <cell r="L1626">
            <v>0</v>
          </cell>
        </row>
        <row r="1627">
          <cell r="B1627">
            <v>310825151128</v>
          </cell>
          <cell r="L1627">
            <v>0</v>
          </cell>
        </row>
        <row r="1628">
          <cell r="B1628">
            <v>310825151129</v>
          </cell>
          <cell r="L1628">
            <v>0</v>
          </cell>
        </row>
        <row r="1629">
          <cell r="B1629">
            <v>310825151130</v>
          </cell>
          <cell r="L1629">
            <v>0</v>
          </cell>
        </row>
        <row r="1630">
          <cell r="B1630">
            <v>310825151131</v>
          </cell>
          <cell r="L1630">
            <v>0</v>
          </cell>
        </row>
        <row r="1631">
          <cell r="B1631">
            <v>310825151132</v>
          </cell>
          <cell r="L1631">
            <v>0</v>
          </cell>
        </row>
        <row r="1632">
          <cell r="B1632">
            <v>310825151133</v>
          </cell>
          <cell r="L1632">
            <v>0</v>
          </cell>
        </row>
        <row r="1633">
          <cell r="B1633">
            <v>310825151134</v>
          </cell>
          <cell r="L1633">
            <v>0</v>
          </cell>
        </row>
        <row r="1634">
          <cell r="B1634">
            <v>310825151135</v>
          </cell>
          <cell r="L1634">
            <v>0</v>
          </cell>
        </row>
        <row r="1635">
          <cell r="B1635">
            <v>310826151136</v>
          </cell>
          <cell r="L1635">
            <v>0</v>
          </cell>
        </row>
        <row r="1636">
          <cell r="B1636">
            <v>310826151137</v>
          </cell>
          <cell r="L1636">
            <v>0</v>
          </cell>
        </row>
        <row r="1637">
          <cell r="B1637">
            <v>310826151138</v>
          </cell>
          <cell r="L1637">
            <v>0</v>
          </cell>
        </row>
        <row r="1638">
          <cell r="B1638">
            <v>310829151139</v>
          </cell>
          <cell r="L1638">
            <v>0</v>
          </cell>
        </row>
        <row r="1639">
          <cell r="B1639">
            <v>310829151140</v>
          </cell>
          <cell r="L1639">
            <v>0</v>
          </cell>
        </row>
        <row r="1640">
          <cell r="B1640">
            <v>310829151141</v>
          </cell>
          <cell r="L1640">
            <v>0</v>
          </cell>
        </row>
        <row r="1641">
          <cell r="B1641">
            <v>310829151142</v>
          </cell>
          <cell r="L1641">
            <v>0</v>
          </cell>
        </row>
        <row r="1642">
          <cell r="B1642">
            <v>310829151143</v>
          </cell>
          <cell r="L1642">
            <v>0</v>
          </cell>
        </row>
        <row r="1643">
          <cell r="B1643">
            <v>310829151144</v>
          </cell>
          <cell r="L1643">
            <v>0</v>
          </cell>
        </row>
        <row r="1644">
          <cell r="B1644">
            <v>310829151145</v>
          </cell>
          <cell r="L1644">
            <v>0</v>
          </cell>
        </row>
        <row r="1645">
          <cell r="B1645">
            <v>310829151146</v>
          </cell>
          <cell r="L1645">
            <v>0</v>
          </cell>
        </row>
        <row r="1646">
          <cell r="B1646">
            <v>310829151147</v>
          </cell>
          <cell r="L1646">
            <v>0</v>
          </cell>
        </row>
        <row r="1647">
          <cell r="B1647">
            <v>310823151001</v>
          </cell>
          <cell r="L1647">
            <v>10</v>
          </cell>
        </row>
        <row r="1648">
          <cell r="B1648">
            <v>310811151002</v>
          </cell>
          <cell r="L1648">
            <v>10</v>
          </cell>
        </row>
        <row r="1649">
          <cell r="B1649">
            <v>310850151003</v>
          </cell>
          <cell r="L1649">
            <v>10</v>
          </cell>
        </row>
        <row r="1650">
          <cell r="B1650">
            <v>310814151004</v>
          </cell>
          <cell r="L1650">
            <v>5</v>
          </cell>
        </row>
        <row r="1651">
          <cell r="B1651">
            <v>310811151005</v>
          </cell>
          <cell r="L1651">
            <v>5</v>
          </cell>
        </row>
        <row r="1652">
          <cell r="B1652">
            <v>310823151006</v>
          </cell>
          <cell r="L1652">
            <v>10</v>
          </cell>
        </row>
        <row r="1653">
          <cell r="B1653">
            <v>310823151007</v>
          </cell>
          <cell r="L1653">
            <v>10</v>
          </cell>
        </row>
        <row r="1654">
          <cell r="B1654">
            <v>310823151008</v>
          </cell>
          <cell r="L1654">
            <v>15</v>
          </cell>
        </row>
        <row r="1655">
          <cell r="B1655">
            <v>310811151009</v>
          </cell>
          <cell r="L1655">
            <v>15</v>
          </cell>
        </row>
        <row r="1656">
          <cell r="B1656">
            <v>310833151010</v>
          </cell>
          <cell r="L1656">
            <v>6</v>
          </cell>
        </row>
        <row r="1657">
          <cell r="B1657">
            <v>310813151011</v>
          </cell>
          <cell r="L1657">
            <v>6</v>
          </cell>
        </row>
        <row r="1658">
          <cell r="B1658">
            <v>310814151012</v>
          </cell>
          <cell r="L1658">
            <v>6</v>
          </cell>
        </row>
        <row r="1659">
          <cell r="B1659">
            <v>310813152001</v>
          </cell>
          <cell r="L1659">
            <v>5</v>
          </cell>
        </row>
        <row r="1660">
          <cell r="B1660">
            <v>310811152002</v>
          </cell>
          <cell r="L1660">
            <v>5</v>
          </cell>
        </row>
        <row r="1661">
          <cell r="B1661">
            <v>310850152003</v>
          </cell>
          <cell r="L1661">
            <v>5</v>
          </cell>
        </row>
        <row r="1662">
          <cell r="B1662">
            <v>310833153001</v>
          </cell>
          <cell r="L1662">
            <v>3</v>
          </cell>
        </row>
        <row r="1663">
          <cell r="B1663">
            <v>310833153002</v>
          </cell>
          <cell r="L1663">
            <v>3</v>
          </cell>
        </row>
        <row r="1664">
          <cell r="B1664">
            <v>310833153003</v>
          </cell>
          <cell r="L1664">
            <v>3</v>
          </cell>
        </row>
        <row r="1665">
          <cell r="B1665">
            <v>310833153004</v>
          </cell>
          <cell r="L1665">
            <v>3</v>
          </cell>
        </row>
        <row r="1666">
          <cell r="B1666">
            <v>310813153005</v>
          </cell>
          <cell r="L1666">
            <v>3</v>
          </cell>
        </row>
        <row r="1667">
          <cell r="B1667">
            <v>310813153006</v>
          </cell>
          <cell r="L1667">
            <v>3</v>
          </cell>
        </row>
        <row r="1668">
          <cell r="B1668">
            <v>310811153007</v>
          </cell>
          <cell r="L1668">
            <v>3</v>
          </cell>
        </row>
        <row r="1669">
          <cell r="B1669">
            <v>310811153008</v>
          </cell>
          <cell r="L1669">
            <v>3</v>
          </cell>
        </row>
        <row r="1670">
          <cell r="B1670">
            <v>310811153009</v>
          </cell>
          <cell r="L1670">
            <v>3</v>
          </cell>
        </row>
        <row r="1671">
          <cell r="B1671">
            <v>310823153010</v>
          </cell>
          <cell r="L1671">
            <v>3</v>
          </cell>
        </row>
        <row r="1672">
          <cell r="B1672">
            <v>310823153011</v>
          </cell>
          <cell r="L1672">
            <v>3</v>
          </cell>
        </row>
        <row r="1673">
          <cell r="B1673">
            <v>310823153012</v>
          </cell>
          <cell r="L1673">
            <v>3</v>
          </cell>
        </row>
        <row r="1674">
          <cell r="B1674">
            <v>310823153013</v>
          </cell>
          <cell r="L1674">
            <v>3</v>
          </cell>
        </row>
        <row r="1675">
          <cell r="B1675">
            <v>310823153014</v>
          </cell>
          <cell r="L1675">
            <v>3</v>
          </cell>
        </row>
        <row r="1676">
          <cell r="B1676">
            <v>310823153015</v>
          </cell>
          <cell r="L1676">
            <v>3</v>
          </cell>
        </row>
        <row r="1677">
          <cell r="B1677">
            <v>310823153016</v>
          </cell>
          <cell r="L1677">
            <v>3</v>
          </cell>
        </row>
        <row r="1678">
          <cell r="B1678">
            <v>310823153017</v>
          </cell>
          <cell r="L1678">
            <v>3</v>
          </cell>
        </row>
        <row r="1679">
          <cell r="B1679">
            <v>310850153018</v>
          </cell>
          <cell r="L1679">
            <v>3</v>
          </cell>
        </row>
        <row r="1680">
          <cell r="B1680">
            <v>310850153019</v>
          </cell>
          <cell r="L1680">
            <v>3</v>
          </cell>
        </row>
        <row r="1681">
          <cell r="B1681">
            <v>310850153020</v>
          </cell>
          <cell r="L1681">
            <v>3</v>
          </cell>
        </row>
        <row r="1682">
          <cell r="B1682">
            <v>310850153021</v>
          </cell>
          <cell r="L1682">
            <v>3</v>
          </cell>
        </row>
        <row r="1683">
          <cell r="B1683">
            <v>310833154001</v>
          </cell>
          <cell r="L1683">
            <v>1</v>
          </cell>
        </row>
        <row r="1684">
          <cell r="B1684">
            <v>310833154002</v>
          </cell>
          <cell r="L1684">
            <v>1</v>
          </cell>
        </row>
        <row r="1685">
          <cell r="B1685">
            <v>310833154003</v>
          </cell>
          <cell r="L1685">
            <v>1</v>
          </cell>
        </row>
        <row r="1686">
          <cell r="B1686">
            <v>310833154004</v>
          </cell>
          <cell r="L1686">
            <v>1</v>
          </cell>
        </row>
        <row r="1687">
          <cell r="B1687">
            <v>310833154005</v>
          </cell>
          <cell r="L1687">
            <v>1</v>
          </cell>
        </row>
        <row r="1688">
          <cell r="B1688">
            <v>310833154006</v>
          </cell>
          <cell r="L1688">
            <v>1</v>
          </cell>
        </row>
        <row r="1689">
          <cell r="B1689">
            <v>310833154007</v>
          </cell>
          <cell r="L1689">
            <v>1</v>
          </cell>
        </row>
        <row r="1690">
          <cell r="B1690">
            <v>310833154008</v>
          </cell>
          <cell r="L1690">
            <v>1</v>
          </cell>
        </row>
        <row r="1691">
          <cell r="B1691">
            <v>310833154009</v>
          </cell>
          <cell r="L1691">
            <v>1</v>
          </cell>
        </row>
        <row r="1692">
          <cell r="B1692">
            <v>310813154010</v>
          </cell>
          <cell r="L1692">
            <v>1</v>
          </cell>
        </row>
        <row r="1693">
          <cell r="B1693">
            <v>310813154011</v>
          </cell>
          <cell r="L1693">
            <v>1</v>
          </cell>
        </row>
        <row r="1694">
          <cell r="B1694">
            <v>310813154012</v>
          </cell>
          <cell r="L1694">
            <v>1</v>
          </cell>
        </row>
        <row r="1695">
          <cell r="B1695">
            <v>310813154013</v>
          </cell>
          <cell r="L1695">
            <v>1</v>
          </cell>
        </row>
        <row r="1696">
          <cell r="B1696">
            <v>310811154014</v>
          </cell>
          <cell r="L1696">
            <v>1</v>
          </cell>
        </row>
        <row r="1697">
          <cell r="B1697">
            <v>310850154015</v>
          </cell>
          <cell r="L1697">
            <v>1</v>
          </cell>
        </row>
        <row r="1698">
          <cell r="B1698">
            <v>310850154016</v>
          </cell>
          <cell r="L1698">
            <v>1</v>
          </cell>
        </row>
        <row r="1699">
          <cell r="B1699">
            <v>310850154017</v>
          </cell>
          <cell r="L1699">
            <v>1</v>
          </cell>
        </row>
        <row r="1700">
          <cell r="B1700">
            <v>310850154018</v>
          </cell>
          <cell r="L1700">
            <v>1</v>
          </cell>
        </row>
        <row r="1701">
          <cell r="B1701">
            <v>310850154019</v>
          </cell>
          <cell r="L1701">
            <v>1</v>
          </cell>
        </row>
        <row r="1702">
          <cell r="B1702">
            <v>310850154020</v>
          </cell>
          <cell r="L1702">
            <v>1</v>
          </cell>
        </row>
        <row r="1703">
          <cell r="B1703">
            <v>310850154021</v>
          </cell>
          <cell r="L1703">
            <v>1</v>
          </cell>
        </row>
        <row r="1704">
          <cell r="B1704">
            <v>310823154022</v>
          </cell>
          <cell r="L1704">
            <v>1</v>
          </cell>
        </row>
        <row r="1705">
          <cell r="B1705">
            <v>310823154023</v>
          </cell>
          <cell r="L1705">
            <v>1</v>
          </cell>
        </row>
        <row r="1706">
          <cell r="B1706">
            <v>310823154024</v>
          </cell>
          <cell r="L1706">
            <v>1</v>
          </cell>
        </row>
        <row r="1707">
          <cell r="B1707">
            <v>310823154025</v>
          </cell>
          <cell r="L1707">
            <v>1</v>
          </cell>
        </row>
        <row r="1708">
          <cell r="B1708">
            <v>310823154026</v>
          </cell>
          <cell r="L1708">
            <v>1</v>
          </cell>
        </row>
        <row r="1709">
          <cell r="B1709">
            <v>310831156001</v>
          </cell>
          <cell r="L1709">
            <v>0.5</v>
          </cell>
        </row>
        <row r="1710">
          <cell r="B1710">
            <v>310850156002</v>
          </cell>
          <cell r="L1710">
            <v>0.5</v>
          </cell>
        </row>
        <row r="1711">
          <cell r="B1711">
            <v>310841156003</v>
          </cell>
          <cell r="L1711">
            <v>0.5</v>
          </cell>
        </row>
        <row r="1712">
          <cell r="B1712">
            <v>310821156004</v>
          </cell>
          <cell r="L1712">
            <v>0.5</v>
          </cell>
        </row>
        <row r="1713">
          <cell r="B1713">
            <v>310831156005</v>
          </cell>
          <cell r="L1713">
            <v>0.5</v>
          </cell>
        </row>
        <row r="1714">
          <cell r="B1714">
            <v>310825156006</v>
          </cell>
          <cell r="L1714">
            <v>0.5</v>
          </cell>
        </row>
        <row r="1715">
          <cell r="B1715">
            <v>310822156007</v>
          </cell>
          <cell r="L1715">
            <v>0.5</v>
          </cell>
        </row>
        <row r="1716">
          <cell r="B1716">
            <v>310850156008</v>
          </cell>
          <cell r="L1716">
            <v>0.5</v>
          </cell>
        </row>
        <row r="1717">
          <cell r="B1717">
            <v>310822156009</v>
          </cell>
          <cell r="L1717">
            <v>0.5</v>
          </cell>
        </row>
        <row r="1718">
          <cell r="B1718">
            <v>310827156010</v>
          </cell>
          <cell r="L1718">
            <v>0.5</v>
          </cell>
        </row>
        <row r="1719">
          <cell r="B1719">
            <v>310841156011</v>
          </cell>
          <cell r="L1719">
            <v>0.5</v>
          </cell>
        </row>
        <row r="1720">
          <cell r="B1720">
            <v>310825156012</v>
          </cell>
          <cell r="L1720">
            <v>0.5</v>
          </cell>
        </row>
        <row r="1721">
          <cell r="B1721">
            <v>310833156013</v>
          </cell>
          <cell r="L1721">
            <v>0.5</v>
          </cell>
        </row>
        <row r="1722">
          <cell r="B1722">
            <v>310827156014</v>
          </cell>
          <cell r="L1722">
            <v>0.5</v>
          </cell>
        </row>
        <row r="1723">
          <cell r="B1723">
            <v>310811155001</v>
          </cell>
          <cell r="L1723">
            <v>10</v>
          </cell>
        </row>
        <row r="1724">
          <cell r="B1724">
            <v>310811155002</v>
          </cell>
          <cell r="L1724">
            <v>10</v>
          </cell>
        </row>
        <row r="1725">
          <cell r="B1725">
            <v>310811155003</v>
          </cell>
          <cell r="L1725">
            <v>10</v>
          </cell>
        </row>
        <row r="1726">
          <cell r="B1726">
            <v>310811155004</v>
          </cell>
          <cell r="L1726">
            <v>10</v>
          </cell>
        </row>
        <row r="1727">
          <cell r="B1727">
            <v>310823155005</v>
          </cell>
          <cell r="L1727">
            <v>10</v>
          </cell>
        </row>
        <row r="1728">
          <cell r="B1728">
            <v>310833155006</v>
          </cell>
          <cell r="L1728">
            <v>5</v>
          </cell>
        </row>
        <row r="1729">
          <cell r="B1729">
            <v>310813155007</v>
          </cell>
          <cell r="L1729">
            <v>5</v>
          </cell>
        </row>
        <row r="1730">
          <cell r="B1730">
            <v>310811155008</v>
          </cell>
          <cell r="L1730">
            <v>5</v>
          </cell>
        </row>
        <row r="1731">
          <cell r="B1731">
            <v>310827155009</v>
          </cell>
          <cell r="L1731">
            <v>1</v>
          </cell>
        </row>
        <row r="1732">
          <cell r="B1732">
            <v>310833155010</v>
          </cell>
          <cell r="L1732">
            <v>1</v>
          </cell>
        </row>
        <row r="1733">
          <cell r="B1733">
            <v>310833155011</v>
          </cell>
          <cell r="L1733">
            <v>1</v>
          </cell>
        </row>
        <row r="1734">
          <cell r="B1734">
            <v>310833155012</v>
          </cell>
          <cell r="L1734">
            <v>1</v>
          </cell>
        </row>
        <row r="1735">
          <cell r="B1735">
            <v>310833155013</v>
          </cell>
          <cell r="L1735">
            <v>1</v>
          </cell>
        </row>
        <row r="1736">
          <cell r="B1736">
            <v>310833155014</v>
          </cell>
          <cell r="L1736">
            <v>1</v>
          </cell>
        </row>
        <row r="1737">
          <cell r="B1737">
            <v>310833155015</v>
          </cell>
          <cell r="L1737">
            <v>1</v>
          </cell>
        </row>
        <row r="1738">
          <cell r="B1738">
            <v>310833155016</v>
          </cell>
          <cell r="L1738">
            <v>1</v>
          </cell>
        </row>
        <row r="1739">
          <cell r="B1739">
            <v>310833155018</v>
          </cell>
          <cell r="L1739">
            <v>1</v>
          </cell>
        </row>
        <row r="1740">
          <cell r="B1740">
            <v>310811155019</v>
          </cell>
          <cell r="L1740">
            <v>1</v>
          </cell>
        </row>
        <row r="1741">
          <cell r="B1741">
            <v>310811155020</v>
          </cell>
          <cell r="L1741">
            <v>1</v>
          </cell>
        </row>
        <row r="1742">
          <cell r="B1742">
            <v>310811155021</v>
          </cell>
          <cell r="L1742">
            <v>1</v>
          </cell>
        </row>
        <row r="1743">
          <cell r="B1743">
            <v>310811155022</v>
          </cell>
          <cell r="L1743">
            <v>1</v>
          </cell>
        </row>
        <row r="1744">
          <cell r="B1744">
            <v>310811155023</v>
          </cell>
          <cell r="L1744">
            <v>1</v>
          </cell>
        </row>
        <row r="1745">
          <cell r="B1745">
            <v>310811155024</v>
          </cell>
          <cell r="L1745">
            <v>1</v>
          </cell>
        </row>
        <row r="1746">
          <cell r="B1746">
            <v>310811155025</v>
          </cell>
          <cell r="L1746">
            <v>1</v>
          </cell>
        </row>
        <row r="1747">
          <cell r="B1747">
            <v>310811155026</v>
          </cell>
          <cell r="L1747">
            <v>1</v>
          </cell>
        </row>
        <row r="1748">
          <cell r="B1748">
            <v>310823155027</v>
          </cell>
          <cell r="L1748">
            <v>1</v>
          </cell>
        </row>
        <row r="1749">
          <cell r="B1749">
            <v>310823155028</v>
          </cell>
          <cell r="L1749">
            <v>1</v>
          </cell>
        </row>
        <row r="1750">
          <cell r="B1750">
            <v>310823155029</v>
          </cell>
          <cell r="L1750">
            <v>1</v>
          </cell>
        </row>
        <row r="1751">
          <cell r="B1751">
            <v>310823155030</v>
          </cell>
          <cell r="L1751">
            <v>1</v>
          </cell>
        </row>
        <row r="1752">
          <cell r="B1752">
            <v>310828155031</v>
          </cell>
          <cell r="L1752">
            <v>1</v>
          </cell>
        </row>
        <row r="1753">
          <cell r="B1753">
            <v>310841155032</v>
          </cell>
          <cell r="L1753">
            <v>1</v>
          </cell>
        </row>
        <row r="1754">
          <cell r="B1754">
            <v>310841155033</v>
          </cell>
          <cell r="L1754">
            <v>1</v>
          </cell>
        </row>
        <row r="1755">
          <cell r="B1755">
            <v>310828155034</v>
          </cell>
          <cell r="L1755">
            <v>1</v>
          </cell>
        </row>
        <row r="1756">
          <cell r="B1756">
            <v>310829150001</v>
          </cell>
          <cell r="L1756">
            <v>2.5</v>
          </cell>
        </row>
        <row r="1757">
          <cell r="B1757">
            <v>310829150002</v>
          </cell>
          <cell r="L1757">
            <v>2.5</v>
          </cell>
        </row>
        <row r="1758">
          <cell r="B1758">
            <v>310829150003</v>
          </cell>
          <cell r="L1758">
            <v>2.5</v>
          </cell>
        </row>
        <row r="1759">
          <cell r="B1759">
            <v>310829150004</v>
          </cell>
          <cell r="L1759">
            <v>2.5</v>
          </cell>
        </row>
        <row r="1760">
          <cell r="B1760">
            <v>310826150005</v>
          </cell>
          <cell r="L1760">
            <v>2.5</v>
          </cell>
        </row>
        <row r="1761">
          <cell r="B1761">
            <v>310826150006</v>
          </cell>
          <cell r="L1761">
            <v>2.5</v>
          </cell>
        </row>
        <row r="1762">
          <cell r="B1762">
            <v>310826150007</v>
          </cell>
          <cell r="L1762">
            <v>2.5</v>
          </cell>
        </row>
        <row r="1763">
          <cell r="B1763">
            <v>310821150008</v>
          </cell>
          <cell r="L1763">
            <v>2.5</v>
          </cell>
        </row>
        <row r="1764">
          <cell r="B1764">
            <v>310821150009</v>
          </cell>
          <cell r="L1764">
            <v>2.5</v>
          </cell>
        </row>
        <row r="1765">
          <cell r="B1765">
            <v>310821150010</v>
          </cell>
          <cell r="L1765">
            <v>2.5</v>
          </cell>
        </row>
        <row r="1766">
          <cell r="B1766">
            <v>310824150011</v>
          </cell>
          <cell r="L1766">
            <v>2.5</v>
          </cell>
        </row>
        <row r="1767">
          <cell r="B1767">
            <v>310824150012</v>
          </cell>
          <cell r="L1767">
            <v>2.5</v>
          </cell>
        </row>
        <row r="1768">
          <cell r="B1768">
            <v>310827150013</v>
          </cell>
          <cell r="L1768">
            <v>2</v>
          </cell>
        </row>
        <row r="1769">
          <cell r="B1769">
            <v>310827150014</v>
          </cell>
          <cell r="L1769">
            <v>2</v>
          </cell>
        </row>
        <row r="1770">
          <cell r="B1770">
            <v>310821150015</v>
          </cell>
          <cell r="L1770">
            <v>2</v>
          </cell>
        </row>
        <row r="1771">
          <cell r="B1771">
            <v>310821150016</v>
          </cell>
          <cell r="L1771">
            <v>2</v>
          </cell>
        </row>
        <row r="1772">
          <cell r="B1772">
            <v>310825150017</v>
          </cell>
          <cell r="L1772">
            <v>2</v>
          </cell>
        </row>
        <row r="1773">
          <cell r="B1773">
            <v>310828150018</v>
          </cell>
          <cell r="L1773">
            <v>2</v>
          </cell>
        </row>
        <row r="1774">
          <cell r="B1774">
            <v>310826150019</v>
          </cell>
          <cell r="L1774">
            <v>2</v>
          </cell>
        </row>
        <row r="1775">
          <cell r="B1775">
            <v>310822150020</v>
          </cell>
          <cell r="L1775">
            <v>1.5</v>
          </cell>
        </row>
        <row r="1776">
          <cell r="B1776">
            <v>310823150021</v>
          </cell>
          <cell r="L1776">
            <v>1.5</v>
          </cell>
        </row>
        <row r="1777">
          <cell r="B1777">
            <v>310831150022</v>
          </cell>
          <cell r="L1777">
            <v>1.5</v>
          </cell>
        </row>
        <row r="1778">
          <cell r="B1778">
            <v>310829150023</v>
          </cell>
          <cell r="L1778">
            <v>1.5</v>
          </cell>
        </row>
        <row r="1779">
          <cell r="B1779">
            <v>310821153501</v>
          </cell>
          <cell r="L1779">
            <v>200</v>
          </cell>
        </row>
        <row r="1780">
          <cell r="B1780">
            <v>310821153502</v>
          </cell>
          <cell r="L1780">
            <v>200</v>
          </cell>
        </row>
        <row r="1781">
          <cell r="B1781">
            <v>310821153503</v>
          </cell>
          <cell r="L1781">
            <v>100</v>
          </cell>
        </row>
        <row r="1782">
          <cell r="B1782">
            <v>310831153504</v>
          </cell>
          <cell r="L1782">
            <v>100</v>
          </cell>
        </row>
        <row r="1783">
          <cell r="B1783">
            <v>310831153505</v>
          </cell>
          <cell r="L1783">
            <v>100</v>
          </cell>
        </row>
        <row r="1784">
          <cell r="B1784">
            <v>310827153506</v>
          </cell>
          <cell r="L1784">
            <v>100</v>
          </cell>
        </row>
        <row r="1785">
          <cell r="B1785">
            <v>310829153507</v>
          </cell>
          <cell r="L1785">
            <v>100</v>
          </cell>
        </row>
        <row r="1786">
          <cell r="B1786">
            <v>310824153508</v>
          </cell>
          <cell r="L1786">
            <v>100</v>
          </cell>
        </row>
        <row r="1787">
          <cell r="B1787">
            <v>310829153509</v>
          </cell>
          <cell r="L1787">
            <v>100</v>
          </cell>
        </row>
        <row r="1788">
          <cell r="B1788">
            <v>310825153510</v>
          </cell>
          <cell r="L1788">
            <v>100</v>
          </cell>
        </row>
        <row r="1789">
          <cell r="B1789">
            <v>310831163401</v>
          </cell>
          <cell r="L1789">
            <v>0</v>
          </cell>
        </row>
        <row r="1790">
          <cell r="B1790">
            <v>310832163402</v>
          </cell>
          <cell r="L1790">
            <v>0</v>
          </cell>
        </row>
        <row r="1791">
          <cell r="B1791">
            <v>310832163403</v>
          </cell>
          <cell r="L1791">
            <v>0</v>
          </cell>
        </row>
        <row r="1792">
          <cell r="B1792">
            <v>310821163404</v>
          </cell>
          <cell r="L1792">
            <v>30</v>
          </cell>
        </row>
        <row r="1793">
          <cell r="B1793">
            <v>310829163405</v>
          </cell>
          <cell r="L1793">
            <v>0</v>
          </cell>
        </row>
        <row r="1794">
          <cell r="B1794">
            <v>310829163406</v>
          </cell>
          <cell r="L1794">
            <v>0</v>
          </cell>
        </row>
        <row r="1795">
          <cell r="B1795">
            <v>310825163407</v>
          </cell>
          <cell r="L1795">
            <v>0</v>
          </cell>
        </row>
        <row r="1796">
          <cell r="B1796">
            <v>310825163408</v>
          </cell>
          <cell r="L1796">
            <v>0</v>
          </cell>
        </row>
        <row r="1797">
          <cell r="B1797">
            <v>310828163409</v>
          </cell>
          <cell r="L1797">
            <v>0</v>
          </cell>
        </row>
        <row r="1798">
          <cell r="B1798">
            <v>310828163410</v>
          </cell>
          <cell r="L1798">
            <v>0</v>
          </cell>
        </row>
        <row r="1799">
          <cell r="B1799">
            <v>310824163411</v>
          </cell>
          <cell r="L1799">
            <v>0</v>
          </cell>
        </row>
        <row r="1800">
          <cell r="B1800">
            <v>310827163412</v>
          </cell>
          <cell r="L1800">
            <v>0</v>
          </cell>
        </row>
        <row r="1801">
          <cell r="B1801">
            <v>310831163113</v>
          </cell>
          <cell r="L1801">
            <v>0</v>
          </cell>
        </row>
        <row r="1802">
          <cell r="B1802">
            <v>310826163114</v>
          </cell>
          <cell r="L1802">
            <v>0</v>
          </cell>
        </row>
        <row r="1803">
          <cell r="B1803">
            <v>310821163115</v>
          </cell>
          <cell r="L1803">
            <v>30</v>
          </cell>
        </row>
        <row r="1804">
          <cell r="B1804">
            <v>310821163116</v>
          </cell>
          <cell r="L1804">
            <v>30</v>
          </cell>
        </row>
        <row r="1805">
          <cell r="B1805">
            <v>310824163117</v>
          </cell>
          <cell r="L1805">
            <v>0</v>
          </cell>
        </row>
        <row r="1806">
          <cell r="B1806">
            <v>310831162001</v>
          </cell>
          <cell r="L1806">
            <v>15</v>
          </cell>
        </row>
        <row r="1807">
          <cell r="B1807">
            <v>310831162002</v>
          </cell>
          <cell r="L1807">
            <v>15</v>
          </cell>
        </row>
        <row r="1808">
          <cell r="B1808">
            <v>310826162003</v>
          </cell>
          <cell r="L1808">
            <v>15</v>
          </cell>
        </row>
        <row r="1809">
          <cell r="B1809">
            <v>310826162004</v>
          </cell>
          <cell r="L1809">
            <v>15</v>
          </cell>
        </row>
        <row r="1810">
          <cell r="B1810">
            <v>310826162005</v>
          </cell>
          <cell r="L1810">
            <v>15</v>
          </cell>
        </row>
        <row r="1811">
          <cell r="B1811">
            <v>310826162006</v>
          </cell>
          <cell r="L1811">
            <v>15</v>
          </cell>
        </row>
        <row r="1812">
          <cell r="B1812">
            <v>310832162007</v>
          </cell>
          <cell r="L1812">
            <v>15</v>
          </cell>
        </row>
        <row r="1813">
          <cell r="B1813">
            <v>310821162008</v>
          </cell>
          <cell r="L1813">
            <v>15</v>
          </cell>
        </row>
        <row r="1814">
          <cell r="B1814">
            <v>310821162009</v>
          </cell>
          <cell r="L1814">
            <v>15</v>
          </cell>
        </row>
        <row r="1815">
          <cell r="B1815">
            <v>310821162010</v>
          </cell>
          <cell r="L1815">
            <v>15</v>
          </cell>
        </row>
        <row r="1816">
          <cell r="B1816">
            <v>310821162011</v>
          </cell>
          <cell r="L1816">
            <v>15</v>
          </cell>
        </row>
        <row r="1817">
          <cell r="B1817">
            <v>310821162012</v>
          </cell>
          <cell r="L1817">
            <v>15</v>
          </cell>
        </row>
        <row r="1818">
          <cell r="B1818">
            <v>310821162013</v>
          </cell>
          <cell r="L1818">
            <v>15</v>
          </cell>
        </row>
        <row r="1819">
          <cell r="B1819">
            <v>310829162014</v>
          </cell>
          <cell r="L1819">
            <v>15</v>
          </cell>
        </row>
        <row r="1820">
          <cell r="B1820">
            <v>310829162015</v>
          </cell>
          <cell r="L1820">
            <v>15</v>
          </cell>
        </row>
        <row r="1821">
          <cell r="B1821">
            <v>310829162016</v>
          </cell>
          <cell r="L1821">
            <v>15</v>
          </cell>
        </row>
        <row r="1822">
          <cell r="B1822">
            <v>310828162017</v>
          </cell>
          <cell r="L1822">
            <v>15</v>
          </cell>
        </row>
        <row r="1823">
          <cell r="B1823">
            <v>310822162018</v>
          </cell>
          <cell r="L1823">
            <v>15</v>
          </cell>
        </row>
        <row r="1824">
          <cell r="B1824">
            <v>310822162019</v>
          </cell>
          <cell r="L1824">
            <v>15</v>
          </cell>
        </row>
        <row r="1825">
          <cell r="B1825">
            <v>310850162020</v>
          </cell>
          <cell r="L1825">
            <v>15</v>
          </cell>
        </row>
        <row r="1826">
          <cell r="B1826">
            <v>310824162021</v>
          </cell>
          <cell r="L1826">
            <v>50</v>
          </cell>
        </row>
        <row r="1827">
          <cell r="B1827">
            <v>310824162022</v>
          </cell>
          <cell r="L1827">
            <v>15</v>
          </cell>
        </row>
        <row r="1828">
          <cell r="B1828">
            <v>310827162023</v>
          </cell>
          <cell r="L1828">
            <v>15</v>
          </cell>
        </row>
        <row r="1829">
          <cell r="B1829">
            <v>310827162024</v>
          </cell>
          <cell r="L1829">
            <v>15</v>
          </cell>
        </row>
        <row r="1830">
          <cell r="B1830">
            <v>310827162025</v>
          </cell>
          <cell r="L1830">
            <v>15</v>
          </cell>
        </row>
        <row r="1831">
          <cell r="B1831">
            <v>310827162026</v>
          </cell>
          <cell r="L1831">
            <v>15</v>
          </cell>
        </row>
        <row r="1832">
          <cell r="B1832">
            <v>310831163201</v>
          </cell>
          <cell r="L1832">
            <v>0</v>
          </cell>
        </row>
        <row r="1833">
          <cell r="B1833">
            <v>310824163202</v>
          </cell>
          <cell r="L1833">
            <v>0</v>
          </cell>
        </row>
        <row r="1834">
          <cell r="B1834">
            <v>310831161001</v>
          </cell>
          <cell r="L1834">
            <v>5</v>
          </cell>
        </row>
        <row r="1835">
          <cell r="B1835">
            <v>310831161002</v>
          </cell>
          <cell r="L1835">
            <v>5</v>
          </cell>
        </row>
        <row r="1836">
          <cell r="B1836">
            <v>310831161003</v>
          </cell>
          <cell r="L1836">
            <v>5</v>
          </cell>
        </row>
        <row r="1837">
          <cell r="B1837">
            <v>310831161004</v>
          </cell>
          <cell r="L1837">
            <v>3</v>
          </cell>
        </row>
        <row r="1838">
          <cell r="B1838">
            <v>310831161005</v>
          </cell>
          <cell r="L1838">
            <v>5</v>
          </cell>
        </row>
        <row r="1839">
          <cell r="B1839">
            <v>310831161006</v>
          </cell>
          <cell r="L1839">
            <v>3</v>
          </cell>
        </row>
        <row r="1840">
          <cell r="B1840">
            <v>310831161007</v>
          </cell>
          <cell r="L1840">
            <v>3</v>
          </cell>
        </row>
        <row r="1841">
          <cell r="B1841">
            <v>310831161008</v>
          </cell>
          <cell r="L1841">
            <v>3</v>
          </cell>
        </row>
        <row r="1842">
          <cell r="B1842">
            <v>310831161009</v>
          </cell>
          <cell r="L1842">
            <v>3</v>
          </cell>
        </row>
        <row r="1843">
          <cell r="B1843">
            <v>310831161010</v>
          </cell>
          <cell r="L1843">
            <v>5</v>
          </cell>
        </row>
        <row r="1844">
          <cell r="B1844">
            <v>310831161011</v>
          </cell>
          <cell r="L1844">
            <v>3</v>
          </cell>
        </row>
        <row r="1845">
          <cell r="B1845">
            <v>310831161012</v>
          </cell>
          <cell r="L1845">
            <v>3</v>
          </cell>
        </row>
        <row r="1846">
          <cell r="B1846">
            <v>310831161013</v>
          </cell>
          <cell r="L1846">
            <v>5</v>
          </cell>
        </row>
        <row r="1847">
          <cell r="B1847">
            <v>310831161014</v>
          </cell>
          <cell r="L1847">
            <v>90</v>
          </cell>
        </row>
        <row r="1848">
          <cell r="B1848">
            <v>310831161015</v>
          </cell>
          <cell r="L1848">
            <v>5</v>
          </cell>
        </row>
        <row r="1849">
          <cell r="B1849">
            <v>310831161016</v>
          </cell>
          <cell r="L1849">
            <v>5</v>
          </cell>
        </row>
        <row r="1850">
          <cell r="B1850">
            <v>310831161017</v>
          </cell>
          <cell r="L1850">
            <v>5</v>
          </cell>
        </row>
        <row r="1851">
          <cell r="B1851">
            <v>310831161018</v>
          </cell>
          <cell r="L1851">
            <v>3</v>
          </cell>
        </row>
        <row r="1852">
          <cell r="B1852">
            <v>310831161019</v>
          </cell>
          <cell r="L1852">
            <v>5</v>
          </cell>
        </row>
        <row r="1853">
          <cell r="B1853">
            <v>310831161020</v>
          </cell>
          <cell r="L1853">
            <v>5</v>
          </cell>
        </row>
        <row r="1854">
          <cell r="B1854">
            <v>310831161021</v>
          </cell>
          <cell r="L1854">
            <v>5</v>
          </cell>
        </row>
        <row r="1855">
          <cell r="B1855">
            <v>310831161022</v>
          </cell>
          <cell r="L1855">
            <v>5</v>
          </cell>
        </row>
        <row r="1856">
          <cell r="B1856">
            <v>310831161023</v>
          </cell>
          <cell r="L1856">
            <v>5</v>
          </cell>
        </row>
        <row r="1857">
          <cell r="B1857">
            <v>310826161001</v>
          </cell>
          <cell r="L1857">
            <v>5</v>
          </cell>
        </row>
        <row r="1858">
          <cell r="B1858">
            <v>310826161002</v>
          </cell>
          <cell r="L1858">
            <v>5</v>
          </cell>
        </row>
        <row r="1859">
          <cell r="B1859">
            <v>310826161003</v>
          </cell>
          <cell r="L1859">
            <v>5</v>
          </cell>
        </row>
        <row r="1860">
          <cell r="B1860">
            <v>310826161004</v>
          </cell>
          <cell r="L1860">
            <v>5</v>
          </cell>
        </row>
        <row r="1861">
          <cell r="B1861">
            <v>310826161005</v>
          </cell>
          <cell r="L1861">
            <v>5</v>
          </cell>
        </row>
        <row r="1862">
          <cell r="B1862">
            <v>310826161006</v>
          </cell>
          <cell r="L1862">
            <v>5</v>
          </cell>
        </row>
        <row r="1863">
          <cell r="B1863">
            <v>310826161007</v>
          </cell>
          <cell r="L1863">
            <v>5</v>
          </cell>
        </row>
        <row r="1864">
          <cell r="B1864">
            <v>310826161008</v>
          </cell>
          <cell r="L1864">
            <v>5</v>
          </cell>
        </row>
        <row r="1865">
          <cell r="B1865">
            <v>310826161009</v>
          </cell>
          <cell r="L1865">
            <v>5</v>
          </cell>
        </row>
        <row r="1866">
          <cell r="B1866">
            <v>310826161010</v>
          </cell>
          <cell r="L1866">
            <v>5</v>
          </cell>
        </row>
        <row r="1867">
          <cell r="B1867">
            <v>310826161011</v>
          </cell>
          <cell r="L1867">
            <v>5</v>
          </cell>
        </row>
        <row r="1868">
          <cell r="B1868">
            <v>310826161012</v>
          </cell>
          <cell r="L1868">
            <v>5</v>
          </cell>
        </row>
        <row r="1869">
          <cell r="B1869">
            <v>310826161013</v>
          </cell>
          <cell r="L1869">
            <v>5</v>
          </cell>
        </row>
        <row r="1870">
          <cell r="B1870">
            <v>310826161014</v>
          </cell>
          <cell r="L1870">
            <v>5</v>
          </cell>
        </row>
        <row r="1871">
          <cell r="B1871">
            <v>310826161015</v>
          </cell>
          <cell r="L1871">
            <v>5</v>
          </cell>
        </row>
        <row r="1872">
          <cell r="B1872">
            <v>310826161016</v>
          </cell>
          <cell r="L1872">
            <v>5</v>
          </cell>
        </row>
        <row r="1873">
          <cell r="B1873">
            <v>310826161017</v>
          </cell>
          <cell r="L1873">
            <v>5</v>
          </cell>
        </row>
        <row r="1874">
          <cell r="B1874">
            <v>310826161018</v>
          </cell>
          <cell r="L1874">
            <v>5</v>
          </cell>
        </row>
        <row r="1875">
          <cell r="B1875">
            <v>310826161019</v>
          </cell>
          <cell r="L1875">
            <v>5</v>
          </cell>
        </row>
        <row r="1876">
          <cell r="B1876">
            <v>310826161020</v>
          </cell>
          <cell r="L1876">
            <v>5</v>
          </cell>
        </row>
        <row r="1877">
          <cell r="B1877">
            <v>310826161021</v>
          </cell>
          <cell r="L1877">
            <v>5</v>
          </cell>
        </row>
        <row r="1878">
          <cell r="B1878">
            <v>310826161022</v>
          </cell>
          <cell r="L1878">
            <v>5</v>
          </cell>
        </row>
        <row r="1879">
          <cell r="B1879">
            <v>310826161023</v>
          </cell>
          <cell r="L1879">
            <v>5</v>
          </cell>
        </row>
        <row r="1880">
          <cell r="B1880">
            <v>310826161024</v>
          </cell>
          <cell r="L1880">
            <v>5</v>
          </cell>
        </row>
        <row r="1881">
          <cell r="B1881">
            <v>310826161025</v>
          </cell>
          <cell r="L1881">
            <v>40</v>
          </cell>
        </row>
        <row r="1882">
          <cell r="B1882">
            <v>310832161001</v>
          </cell>
          <cell r="L1882">
            <v>3</v>
          </cell>
        </row>
        <row r="1883">
          <cell r="B1883">
            <v>310832161002</v>
          </cell>
          <cell r="L1883">
            <v>3</v>
          </cell>
        </row>
        <row r="1884">
          <cell r="B1884">
            <v>310832161003</v>
          </cell>
          <cell r="L1884">
            <v>5</v>
          </cell>
        </row>
        <row r="1885">
          <cell r="B1885">
            <v>310832161004</v>
          </cell>
          <cell r="L1885">
            <v>5</v>
          </cell>
        </row>
        <row r="1886">
          <cell r="B1886">
            <v>310832161005</v>
          </cell>
          <cell r="L1886">
            <v>3</v>
          </cell>
        </row>
        <row r="1887">
          <cell r="B1887">
            <v>310832161006</v>
          </cell>
          <cell r="L1887">
            <v>5</v>
          </cell>
        </row>
        <row r="1888">
          <cell r="B1888">
            <v>310832161007</v>
          </cell>
          <cell r="L1888">
            <v>5</v>
          </cell>
        </row>
        <row r="1889">
          <cell r="B1889">
            <v>310832161008</v>
          </cell>
          <cell r="L1889">
            <v>3</v>
          </cell>
        </row>
        <row r="1890">
          <cell r="B1890">
            <v>310832161009</v>
          </cell>
          <cell r="L1890">
            <v>3</v>
          </cell>
        </row>
        <row r="1891">
          <cell r="B1891">
            <v>310832161010</v>
          </cell>
          <cell r="L1891">
            <v>3</v>
          </cell>
        </row>
        <row r="1892">
          <cell r="B1892">
            <v>310832161011</v>
          </cell>
          <cell r="L1892">
            <v>3</v>
          </cell>
        </row>
        <row r="1893">
          <cell r="B1893">
            <v>310832161012</v>
          </cell>
          <cell r="L1893">
            <v>3</v>
          </cell>
        </row>
        <row r="1894">
          <cell r="B1894">
            <v>310821161001</v>
          </cell>
          <cell r="L1894">
            <v>5</v>
          </cell>
        </row>
        <row r="1895">
          <cell r="B1895">
            <v>310821161002</v>
          </cell>
          <cell r="L1895">
            <v>5</v>
          </cell>
        </row>
        <row r="1896">
          <cell r="B1896">
            <v>310821161003</v>
          </cell>
          <cell r="L1896">
            <v>5</v>
          </cell>
        </row>
        <row r="1897">
          <cell r="B1897">
            <v>310821161004</v>
          </cell>
          <cell r="L1897">
            <v>5</v>
          </cell>
        </row>
        <row r="1898">
          <cell r="B1898">
            <v>310821161005</v>
          </cell>
          <cell r="L1898">
            <v>5</v>
          </cell>
        </row>
        <row r="1899">
          <cell r="B1899">
            <v>310821161006</v>
          </cell>
          <cell r="L1899">
            <v>5</v>
          </cell>
        </row>
        <row r="1900">
          <cell r="B1900">
            <v>310821161007</v>
          </cell>
          <cell r="L1900">
            <v>5</v>
          </cell>
        </row>
        <row r="1901">
          <cell r="B1901">
            <v>310821161008</v>
          </cell>
          <cell r="L1901">
            <v>5</v>
          </cell>
        </row>
        <row r="1902">
          <cell r="B1902">
            <v>310821161009</v>
          </cell>
          <cell r="L1902">
            <v>5</v>
          </cell>
        </row>
        <row r="1903">
          <cell r="B1903">
            <v>310821161010</v>
          </cell>
          <cell r="L1903">
            <v>3</v>
          </cell>
        </row>
        <row r="1904">
          <cell r="B1904">
            <v>310821161011</v>
          </cell>
          <cell r="L1904">
            <v>5</v>
          </cell>
        </row>
        <row r="1905">
          <cell r="B1905">
            <v>310821161012</v>
          </cell>
          <cell r="L1905">
            <v>5</v>
          </cell>
        </row>
        <row r="1906">
          <cell r="B1906">
            <v>310821161013</v>
          </cell>
          <cell r="L1906">
            <v>5</v>
          </cell>
        </row>
        <row r="1907">
          <cell r="B1907">
            <v>310821161014</v>
          </cell>
          <cell r="L1907">
            <v>5</v>
          </cell>
        </row>
        <row r="1908">
          <cell r="B1908">
            <v>310821161015</v>
          </cell>
          <cell r="L1908">
            <v>5</v>
          </cell>
        </row>
        <row r="1909">
          <cell r="B1909">
            <v>310821161016</v>
          </cell>
          <cell r="L1909">
            <v>5</v>
          </cell>
        </row>
        <row r="1910">
          <cell r="B1910">
            <v>310821161017</v>
          </cell>
          <cell r="L1910">
            <v>3</v>
          </cell>
        </row>
        <row r="1911">
          <cell r="B1911">
            <v>310821161018</v>
          </cell>
          <cell r="L1911">
            <v>5</v>
          </cell>
        </row>
        <row r="1912">
          <cell r="B1912">
            <v>310821161019</v>
          </cell>
          <cell r="L1912">
            <v>3</v>
          </cell>
        </row>
        <row r="1913">
          <cell r="B1913">
            <v>310821161020</v>
          </cell>
          <cell r="L1913">
            <v>5</v>
          </cell>
        </row>
        <row r="1914">
          <cell r="B1914">
            <v>310821161021</v>
          </cell>
          <cell r="L1914">
            <v>3</v>
          </cell>
        </row>
        <row r="1915">
          <cell r="B1915">
            <v>310821161022</v>
          </cell>
          <cell r="L1915">
            <v>5</v>
          </cell>
        </row>
        <row r="1916">
          <cell r="B1916">
            <v>310821161023</v>
          </cell>
          <cell r="L1916">
            <v>5</v>
          </cell>
        </row>
        <row r="1917">
          <cell r="B1917">
            <v>310821161024</v>
          </cell>
          <cell r="L1917">
            <v>5</v>
          </cell>
        </row>
        <row r="1918">
          <cell r="B1918">
            <v>310821161025</v>
          </cell>
          <cell r="L1918">
            <v>3</v>
          </cell>
        </row>
        <row r="1919">
          <cell r="B1919">
            <v>310821161026</v>
          </cell>
          <cell r="L1919">
            <v>5</v>
          </cell>
        </row>
        <row r="1920">
          <cell r="B1920">
            <v>310821161027</v>
          </cell>
          <cell r="L1920">
            <v>5</v>
          </cell>
        </row>
        <row r="1921">
          <cell r="B1921">
            <v>310821161028</v>
          </cell>
          <cell r="L1921">
            <v>5</v>
          </cell>
        </row>
        <row r="1922">
          <cell r="B1922">
            <v>310821161029</v>
          </cell>
          <cell r="L1922">
            <v>5</v>
          </cell>
        </row>
        <row r="1923">
          <cell r="B1923">
            <v>310821161030</v>
          </cell>
          <cell r="L1923">
            <v>3</v>
          </cell>
        </row>
        <row r="1924">
          <cell r="B1924">
            <v>310821161031</v>
          </cell>
          <cell r="L1924">
            <v>3</v>
          </cell>
        </row>
        <row r="1925">
          <cell r="B1925">
            <v>310829161001</v>
          </cell>
          <cell r="L1925">
            <v>5</v>
          </cell>
        </row>
        <row r="1926">
          <cell r="B1926">
            <v>310829161002</v>
          </cell>
          <cell r="L1926">
            <v>5</v>
          </cell>
        </row>
        <row r="1927">
          <cell r="B1927">
            <v>310829161003</v>
          </cell>
          <cell r="L1927">
            <v>5</v>
          </cell>
        </row>
        <row r="1928">
          <cell r="B1928">
            <v>310829161004</v>
          </cell>
          <cell r="L1928">
            <v>5</v>
          </cell>
        </row>
        <row r="1929">
          <cell r="B1929">
            <v>310829161005</v>
          </cell>
          <cell r="L1929">
            <v>5</v>
          </cell>
        </row>
        <row r="1930">
          <cell r="B1930">
            <v>310829161006</v>
          </cell>
          <cell r="L1930">
            <v>5</v>
          </cell>
        </row>
        <row r="1931">
          <cell r="B1931">
            <v>310829161007</v>
          </cell>
          <cell r="L1931">
            <v>5</v>
          </cell>
        </row>
        <row r="1932">
          <cell r="B1932">
            <v>310829161008</v>
          </cell>
          <cell r="L1932">
            <v>5</v>
          </cell>
        </row>
        <row r="1933">
          <cell r="B1933">
            <v>310829161009</v>
          </cell>
          <cell r="L1933">
            <v>5</v>
          </cell>
        </row>
        <row r="1934">
          <cell r="B1934">
            <v>310829161010</v>
          </cell>
          <cell r="L1934">
            <v>5</v>
          </cell>
        </row>
        <row r="1935">
          <cell r="B1935">
            <v>310829161011</v>
          </cell>
          <cell r="L1935">
            <v>5</v>
          </cell>
        </row>
        <row r="1936">
          <cell r="B1936">
            <v>310829161012</v>
          </cell>
          <cell r="L1936">
            <v>5</v>
          </cell>
        </row>
        <row r="1937">
          <cell r="B1937">
            <v>310829161013</v>
          </cell>
          <cell r="L1937">
            <v>5</v>
          </cell>
        </row>
        <row r="1938">
          <cell r="B1938">
            <v>310829161014</v>
          </cell>
          <cell r="L1938">
            <v>5</v>
          </cell>
        </row>
        <row r="1939">
          <cell r="B1939">
            <v>310829161015</v>
          </cell>
          <cell r="L1939">
            <v>5</v>
          </cell>
        </row>
        <row r="1940">
          <cell r="B1940">
            <v>310829161016</v>
          </cell>
          <cell r="L1940">
            <v>5</v>
          </cell>
        </row>
        <row r="1941">
          <cell r="B1941">
            <v>310829161017</v>
          </cell>
          <cell r="L1941">
            <v>5</v>
          </cell>
        </row>
        <row r="1942">
          <cell r="B1942">
            <v>310825161001</v>
          </cell>
          <cell r="L1942">
            <v>5</v>
          </cell>
        </row>
        <row r="1943">
          <cell r="B1943">
            <v>310825161002</v>
          </cell>
          <cell r="L1943">
            <v>3</v>
          </cell>
        </row>
        <row r="1944">
          <cell r="B1944">
            <v>310825161003</v>
          </cell>
          <cell r="L1944">
            <v>3</v>
          </cell>
        </row>
        <row r="1945">
          <cell r="B1945">
            <v>310825161004</v>
          </cell>
          <cell r="L1945">
            <v>5</v>
          </cell>
        </row>
        <row r="1946">
          <cell r="B1946">
            <v>310825161005</v>
          </cell>
          <cell r="L1946">
            <v>5</v>
          </cell>
        </row>
        <row r="1947">
          <cell r="B1947">
            <v>310825161006</v>
          </cell>
          <cell r="L1947">
            <v>5</v>
          </cell>
        </row>
        <row r="1948">
          <cell r="B1948">
            <v>310825161007</v>
          </cell>
          <cell r="L1948">
            <v>3</v>
          </cell>
        </row>
        <row r="1949">
          <cell r="B1949">
            <v>310825161008</v>
          </cell>
          <cell r="L1949">
            <v>3</v>
          </cell>
        </row>
        <row r="1950">
          <cell r="B1950">
            <v>310825161009</v>
          </cell>
          <cell r="L1950">
            <v>5</v>
          </cell>
        </row>
        <row r="1951">
          <cell r="B1951">
            <v>310825161010</v>
          </cell>
          <cell r="L1951">
            <v>5</v>
          </cell>
        </row>
        <row r="1952">
          <cell r="B1952">
            <v>310828161001</v>
          </cell>
          <cell r="L1952">
            <v>5</v>
          </cell>
        </row>
        <row r="1953">
          <cell r="B1953">
            <v>310828161002</v>
          </cell>
          <cell r="L1953">
            <v>5</v>
          </cell>
        </row>
        <row r="1954">
          <cell r="B1954">
            <v>310828161003</v>
          </cell>
          <cell r="L1954">
            <v>5</v>
          </cell>
        </row>
        <row r="1955">
          <cell r="B1955">
            <v>310828161004</v>
          </cell>
          <cell r="L1955">
            <v>5</v>
          </cell>
        </row>
        <row r="1956">
          <cell r="B1956">
            <v>310828161005</v>
          </cell>
          <cell r="L1956">
            <v>5</v>
          </cell>
        </row>
        <row r="1957">
          <cell r="B1957">
            <v>310828161006</v>
          </cell>
          <cell r="L1957">
            <v>5</v>
          </cell>
        </row>
        <row r="1958">
          <cell r="B1958">
            <v>310828161007</v>
          </cell>
          <cell r="L1958">
            <v>5</v>
          </cell>
        </row>
        <row r="1959">
          <cell r="B1959">
            <v>310828161008</v>
          </cell>
          <cell r="L1959">
            <v>5</v>
          </cell>
        </row>
        <row r="1960">
          <cell r="B1960">
            <v>310828161009</v>
          </cell>
          <cell r="L1960">
            <v>5</v>
          </cell>
        </row>
        <row r="1961">
          <cell r="B1961">
            <v>310828161010</v>
          </cell>
          <cell r="L1961">
            <v>5</v>
          </cell>
        </row>
        <row r="1962">
          <cell r="B1962">
            <v>310828161011</v>
          </cell>
          <cell r="L1962">
            <v>5</v>
          </cell>
        </row>
        <row r="1963">
          <cell r="B1963">
            <v>310828161012</v>
          </cell>
          <cell r="L1963">
            <v>5</v>
          </cell>
        </row>
        <row r="1964">
          <cell r="B1964">
            <v>310828161013</v>
          </cell>
          <cell r="L1964">
            <v>5</v>
          </cell>
        </row>
        <row r="1965">
          <cell r="B1965">
            <v>310828161014</v>
          </cell>
          <cell r="L1965">
            <v>5</v>
          </cell>
        </row>
        <row r="1966">
          <cell r="B1966">
            <v>310841161001</v>
          </cell>
          <cell r="L1966">
            <v>5</v>
          </cell>
        </row>
        <row r="1967">
          <cell r="B1967">
            <v>310841161002</v>
          </cell>
          <cell r="L1967">
            <v>5</v>
          </cell>
        </row>
        <row r="1968">
          <cell r="B1968">
            <v>310841161003</v>
          </cell>
          <cell r="L1968">
            <v>3</v>
          </cell>
        </row>
        <row r="1969">
          <cell r="B1969">
            <v>310823161001</v>
          </cell>
          <cell r="L1969">
            <v>5</v>
          </cell>
        </row>
        <row r="1970">
          <cell r="B1970">
            <v>310812161001</v>
          </cell>
          <cell r="L1970">
            <v>3</v>
          </cell>
        </row>
        <row r="1971">
          <cell r="B1971">
            <v>310812161002</v>
          </cell>
          <cell r="L1971">
            <v>3</v>
          </cell>
        </row>
        <row r="1972">
          <cell r="B1972">
            <v>310812161003</v>
          </cell>
          <cell r="L1972">
            <v>5</v>
          </cell>
        </row>
        <row r="1973">
          <cell r="B1973">
            <v>310812161004</v>
          </cell>
          <cell r="L1973">
            <v>5</v>
          </cell>
        </row>
        <row r="1974">
          <cell r="B1974">
            <v>310812161005</v>
          </cell>
          <cell r="L1974">
            <v>5</v>
          </cell>
        </row>
        <row r="1975">
          <cell r="B1975">
            <v>310812161006</v>
          </cell>
          <cell r="L1975">
            <v>3</v>
          </cell>
        </row>
        <row r="1976">
          <cell r="B1976">
            <v>310812161007</v>
          </cell>
          <cell r="L1976">
            <v>3</v>
          </cell>
        </row>
        <row r="1977">
          <cell r="B1977">
            <v>310812161008</v>
          </cell>
          <cell r="L1977">
            <v>5</v>
          </cell>
        </row>
        <row r="1978">
          <cell r="B1978">
            <v>310812161009</v>
          </cell>
          <cell r="L1978">
            <v>5</v>
          </cell>
        </row>
        <row r="1979">
          <cell r="B1979">
            <v>310812161010</v>
          </cell>
          <cell r="L1979">
            <v>5</v>
          </cell>
        </row>
        <row r="1980">
          <cell r="B1980">
            <v>310812161011</v>
          </cell>
          <cell r="L1980">
            <v>3</v>
          </cell>
        </row>
        <row r="1981">
          <cell r="B1981">
            <v>310812161012</v>
          </cell>
          <cell r="L1981">
            <v>5</v>
          </cell>
        </row>
        <row r="1982">
          <cell r="B1982">
            <v>310812161013</v>
          </cell>
          <cell r="L1982">
            <v>5</v>
          </cell>
        </row>
        <row r="1983">
          <cell r="B1983">
            <v>310822161001</v>
          </cell>
          <cell r="L1983">
            <v>3</v>
          </cell>
        </row>
        <row r="1984">
          <cell r="B1984">
            <v>310822161002</v>
          </cell>
          <cell r="L1984">
            <v>3</v>
          </cell>
        </row>
        <row r="1985">
          <cell r="B1985">
            <v>310822161003</v>
          </cell>
          <cell r="L1985">
            <v>5</v>
          </cell>
        </row>
        <row r="1986">
          <cell r="B1986">
            <v>310822161004</v>
          </cell>
          <cell r="L1986">
            <v>5</v>
          </cell>
        </row>
        <row r="1987">
          <cell r="B1987">
            <v>310822161005</v>
          </cell>
          <cell r="L1987">
            <v>5</v>
          </cell>
        </row>
        <row r="1988">
          <cell r="B1988">
            <v>310822161006</v>
          </cell>
          <cell r="L1988">
            <v>5</v>
          </cell>
        </row>
        <row r="1989">
          <cell r="B1989">
            <v>310822161007</v>
          </cell>
          <cell r="L1989">
            <v>3</v>
          </cell>
        </row>
        <row r="1990">
          <cell r="B1990">
            <v>310822161008</v>
          </cell>
          <cell r="L1990">
            <v>3</v>
          </cell>
        </row>
        <row r="1991">
          <cell r="B1991">
            <v>310822161009</v>
          </cell>
          <cell r="L1991">
            <v>3</v>
          </cell>
        </row>
        <row r="1992">
          <cell r="B1992">
            <v>310822161010</v>
          </cell>
          <cell r="L1992">
            <v>5</v>
          </cell>
        </row>
        <row r="1993">
          <cell r="B1993">
            <v>310822161011</v>
          </cell>
          <cell r="L1993">
            <v>5</v>
          </cell>
        </row>
        <row r="1994">
          <cell r="B1994">
            <v>310822161012</v>
          </cell>
          <cell r="L1994">
            <v>3</v>
          </cell>
        </row>
        <row r="1995">
          <cell r="B1995">
            <v>310822161013</v>
          </cell>
          <cell r="L1995">
            <v>5</v>
          </cell>
        </row>
        <row r="1996">
          <cell r="B1996">
            <v>310822161014</v>
          </cell>
          <cell r="L1996">
            <v>3</v>
          </cell>
        </row>
        <row r="1997">
          <cell r="B1997">
            <v>310822161015</v>
          </cell>
          <cell r="L1997">
            <v>5</v>
          </cell>
        </row>
        <row r="1998">
          <cell r="B1998">
            <v>310822161016</v>
          </cell>
          <cell r="L1998">
            <v>3</v>
          </cell>
        </row>
        <row r="1999">
          <cell r="B1999">
            <v>310824161001</v>
          </cell>
          <cell r="L1999">
            <v>3</v>
          </cell>
        </row>
        <row r="2000">
          <cell r="B2000">
            <v>310824161002</v>
          </cell>
          <cell r="L2000">
            <v>3</v>
          </cell>
        </row>
        <row r="2001">
          <cell r="B2001">
            <v>310824161003</v>
          </cell>
          <cell r="L2001">
            <v>5</v>
          </cell>
        </row>
        <row r="2002">
          <cell r="B2002">
            <v>310824161004</v>
          </cell>
          <cell r="L2002">
            <v>3</v>
          </cell>
        </row>
        <row r="2003">
          <cell r="B2003">
            <v>310824161005</v>
          </cell>
          <cell r="L2003">
            <v>5</v>
          </cell>
        </row>
        <row r="2004">
          <cell r="B2004">
            <v>310824161006</v>
          </cell>
          <cell r="L2004">
            <v>5</v>
          </cell>
        </row>
        <row r="2005">
          <cell r="B2005">
            <v>310824161007</v>
          </cell>
          <cell r="L2005">
            <v>5</v>
          </cell>
        </row>
        <row r="2006">
          <cell r="B2006">
            <v>310824161008</v>
          </cell>
          <cell r="L2006">
            <v>3</v>
          </cell>
        </row>
        <row r="2007">
          <cell r="B2007">
            <v>310824161009</v>
          </cell>
          <cell r="L2007">
            <v>3</v>
          </cell>
        </row>
        <row r="2008">
          <cell r="B2008">
            <v>310824161010</v>
          </cell>
          <cell r="L2008">
            <v>5</v>
          </cell>
        </row>
        <row r="2009">
          <cell r="B2009">
            <v>310824161011</v>
          </cell>
          <cell r="L2009">
            <v>5</v>
          </cell>
        </row>
        <row r="2010">
          <cell r="B2010">
            <v>310824161012</v>
          </cell>
          <cell r="L2010">
            <v>5</v>
          </cell>
        </row>
        <row r="2011">
          <cell r="B2011">
            <v>310827161001</v>
          </cell>
          <cell r="L2011">
            <v>5</v>
          </cell>
        </row>
        <row r="2012">
          <cell r="B2012">
            <v>310827161002</v>
          </cell>
          <cell r="L2012">
            <v>5</v>
          </cell>
        </row>
        <row r="2013">
          <cell r="B2013">
            <v>310827161003</v>
          </cell>
          <cell r="L2013">
            <v>3</v>
          </cell>
        </row>
        <row r="2014">
          <cell r="B2014">
            <v>310827161004</v>
          </cell>
          <cell r="L2014">
            <v>3</v>
          </cell>
        </row>
        <row r="2015">
          <cell r="B2015">
            <v>310827161005</v>
          </cell>
          <cell r="L2015">
            <v>5</v>
          </cell>
        </row>
        <row r="2016">
          <cell r="B2016">
            <v>310827161006</v>
          </cell>
          <cell r="L2016">
            <v>3</v>
          </cell>
        </row>
        <row r="2017">
          <cell r="B2017">
            <v>310827161007</v>
          </cell>
          <cell r="L2017">
            <v>5</v>
          </cell>
        </row>
        <row r="2018">
          <cell r="B2018">
            <v>310827161008</v>
          </cell>
          <cell r="L2018">
            <v>3</v>
          </cell>
        </row>
        <row r="2019">
          <cell r="B2019">
            <v>310827161009</v>
          </cell>
          <cell r="L2019">
            <v>15</v>
          </cell>
        </row>
        <row r="2020">
          <cell r="B2020">
            <v>310827161010</v>
          </cell>
          <cell r="L2020">
            <v>5</v>
          </cell>
        </row>
        <row r="2021">
          <cell r="B2021">
            <v>310827161011</v>
          </cell>
          <cell r="L2021">
            <v>5</v>
          </cell>
        </row>
        <row r="2022">
          <cell r="B2022">
            <v>310827161012</v>
          </cell>
          <cell r="L2022">
            <v>3</v>
          </cell>
        </row>
        <row r="2023">
          <cell r="B2023">
            <v>310827161013</v>
          </cell>
          <cell r="L2023">
            <v>3</v>
          </cell>
        </row>
        <row r="2024">
          <cell r="B2024">
            <v>310827161014</v>
          </cell>
          <cell r="L2024">
            <v>5</v>
          </cell>
        </row>
        <row r="2025">
          <cell r="B2025">
            <v>310827161015</v>
          </cell>
          <cell r="L2025">
            <v>5</v>
          </cell>
        </row>
        <row r="2026">
          <cell r="B2026">
            <v>310827161016</v>
          </cell>
          <cell r="L2026">
            <v>5</v>
          </cell>
        </row>
        <row r="2027">
          <cell r="B2027">
            <v>310827161017</v>
          </cell>
          <cell r="L2027">
            <v>5</v>
          </cell>
        </row>
        <row r="2028">
          <cell r="B2028">
            <v>310827161018</v>
          </cell>
          <cell r="L2028">
            <v>5</v>
          </cell>
        </row>
        <row r="2029">
          <cell r="B2029">
            <v>310827161019</v>
          </cell>
          <cell r="L2029">
            <v>5</v>
          </cell>
        </row>
        <row r="2030">
          <cell r="B2030">
            <v>310827161020</v>
          </cell>
          <cell r="L2030">
            <v>3</v>
          </cell>
        </row>
        <row r="2031">
          <cell r="B2031">
            <v>310827161021</v>
          </cell>
          <cell r="L2031">
            <v>3</v>
          </cell>
        </row>
        <row r="2032">
          <cell r="B2032">
            <v>310827161022</v>
          </cell>
          <cell r="L2032">
            <v>5</v>
          </cell>
        </row>
        <row r="2033">
          <cell r="B2033">
            <v>310827161023</v>
          </cell>
          <cell r="L2033">
            <v>5</v>
          </cell>
        </row>
        <row r="2034">
          <cell r="B2034">
            <v>310823160101</v>
          </cell>
          <cell r="L2034">
            <v>10</v>
          </cell>
        </row>
        <row r="2035">
          <cell r="B2035">
            <v>310811160102</v>
          </cell>
          <cell r="L2035">
            <v>10</v>
          </cell>
        </row>
        <row r="2036">
          <cell r="B2036">
            <v>310823160103</v>
          </cell>
          <cell r="L2036">
            <v>10</v>
          </cell>
        </row>
        <row r="2037">
          <cell r="B2037">
            <v>310811160104</v>
          </cell>
          <cell r="L2037">
            <v>10</v>
          </cell>
        </row>
        <row r="2038">
          <cell r="B2038">
            <v>310811160105</v>
          </cell>
          <cell r="L2038">
            <v>10</v>
          </cell>
        </row>
        <row r="2039">
          <cell r="B2039">
            <v>310823160106</v>
          </cell>
          <cell r="L2039">
            <v>10</v>
          </cell>
        </row>
        <row r="2040">
          <cell r="B2040">
            <v>310823160107</v>
          </cell>
          <cell r="L2040">
            <v>15</v>
          </cell>
        </row>
        <row r="2041">
          <cell r="B2041">
            <v>310811160108</v>
          </cell>
          <cell r="L2041">
            <v>15</v>
          </cell>
        </row>
        <row r="2042">
          <cell r="B2042">
            <v>310833160109</v>
          </cell>
          <cell r="L2042">
            <v>10</v>
          </cell>
        </row>
        <row r="2043">
          <cell r="B2043">
            <v>310813160110</v>
          </cell>
          <cell r="L2043">
            <v>10</v>
          </cell>
        </row>
        <row r="2044">
          <cell r="B2044">
            <v>310811160211</v>
          </cell>
          <cell r="L2044">
            <v>5</v>
          </cell>
        </row>
        <row r="2045">
          <cell r="B2045">
            <v>310833160212</v>
          </cell>
          <cell r="L2045">
            <v>5</v>
          </cell>
        </row>
        <row r="2046">
          <cell r="B2046">
            <v>310823160313</v>
          </cell>
          <cell r="L2046">
            <v>3</v>
          </cell>
        </row>
        <row r="2047">
          <cell r="B2047">
            <v>310823160314</v>
          </cell>
          <cell r="L2047">
            <v>3</v>
          </cell>
        </row>
        <row r="2048">
          <cell r="B2048">
            <v>310828160315</v>
          </cell>
          <cell r="L2048">
            <v>3</v>
          </cell>
        </row>
        <row r="2049">
          <cell r="B2049">
            <v>310850160316</v>
          </cell>
          <cell r="L2049">
            <v>3</v>
          </cell>
        </row>
        <row r="2050">
          <cell r="B2050">
            <v>310850160317</v>
          </cell>
          <cell r="L2050">
            <v>3</v>
          </cell>
        </row>
        <row r="2051">
          <cell r="B2051">
            <v>310833160318</v>
          </cell>
          <cell r="L2051">
            <v>3</v>
          </cell>
        </row>
        <row r="2052">
          <cell r="B2052">
            <v>310833160319</v>
          </cell>
          <cell r="L2052">
            <v>3</v>
          </cell>
        </row>
        <row r="2053">
          <cell r="B2053">
            <v>310826160320</v>
          </cell>
          <cell r="L2053">
            <v>3</v>
          </cell>
        </row>
        <row r="2054">
          <cell r="B2054">
            <v>310850160321</v>
          </cell>
          <cell r="L2054">
            <v>3</v>
          </cell>
        </row>
        <row r="2055">
          <cell r="B2055">
            <v>310850160322</v>
          </cell>
          <cell r="L2055">
            <v>3</v>
          </cell>
        </row>
        <row r="2056">
          <cell r="B2056">
            <v>310811160323</v>
          </cell>
          <cell r="L2056">
            <v>3</v>
          </cell>
        </row>
        <row r="2057">
          <cell r="B2057">
            <v>310850160324</v>
          </cell>
          <cell r="L2057">
            <v>3</v>
          </cell>
        </row>
        <row r="2058">
          <cell r="B2058">
            <v>310828160425</v>
          </cell>
          <cell r="L2058">
            <v>1</v>
          </cell>
        </row>
        <row r="2059">
          <cell r="B2059">
            <v>310823160426</v>
          </cell>
          <cell r="L2059">
            <v>1</v>
          </cell>
        </row>
        <row r="2060">
          <cell r="B2060">
            <v>310823160427</v>
          </cell>
          <cell r="L2060">
            <v>1</v>
          </cell>
        </row>
        <row r="2061">
          <cell r="B2061">
            <v>310823160428</v>
          </cell>
          <cell r="L2061">
            <v>1</v>
          </cell>
        </row>
        <row r="2062">
          <cell r="B2062">
            <v>310823160429</v>
          </cell>
          <cell r="L2062">
            <v>1</v>
          </cell>
        </row>
        <row r="2063">
          <cell r="B2063">
            <v>310823160430</v>
          </cell>
          <cell r="L2063">
            <v>1</v>
          </cell>
        </row>
        <row r="2064">
          <cell r="B2064">
            <v>310813160431</v>
          </cell>
          <cell r="L2064">
            <v>1</v>
          </cell>
        </row>
        <row r="2065">
          <cell r="B2065">
            <v>310813160432</v>
          </cell>
          <cell r="L2065">
            <v>1</v>
          </cell>
        </row>
        <row r="2066">
          <cell r="B2066">
            <v>310833160433</v>
          </cell>
          <cell r="L2066">
            <v>1</v>
          </cell>
        </row>
        <row r="2067">
          <cell r="B2067">
            <v>310833160434</v>
          </cell>
          <cell r="L2067">
            <v>1</v>
          </cell>
        </row>
        <row r="2068">
          <cell r="B2068">
            <v>310833160435</v>
          </cell>
          <cell r="L2068">
            <v>1</v>
          </cell>
        </row>
        <row r="2069">
          <cell r="B2069">
            <v>310811160436</v>
          </cell>
          <cell r="L2069">
            <v>1</v>
          </cell>
        </row>
        <row r="2070">
          <cell r="B2070">
            <v>310811160537</v>
          </cell>
          <cell r="L2070">
            <v>5</v>
          </cell>
        </row>
        <row r="2071">
          <cell r="B2071">
            <v>310811160538</v>
          </cell>
          <cell r="L2071">
            <v>5</v>
          </cell>
        </row>
        <row r="2072">
          <cell r="B2072">
            <v>310813160639</v>
          </cell>
          <cell r="L2072">
            <v>10</v>
          </cell>
        </row>
        <row r="2073">
          <cell r="B2073">
            <v>310833160640</v>
          </cell>
          <cell r="L2073">
            <v>10</v>
          </cell>
        </row>
        <row r="2074">
          <cell r="B2074">
            <v>310811160641</v>
          </cell>
          <cell r="L2074">
            <v>10</v>
          </cell>
        </row>
        <row r="2075">
          <cell r="B2075">
            <v>310811160642</v>
          </cell>
          <cell r="L2075">
            <v>10</v>
          </cell>
        </row>
        <row r="2076">
          <cell r="B2076">
            <v>310811160643</v>
          </cell>
          <cell r="L2076">
            <v>10</v>
          </cell>
        </row>
        <row r="2077">
          <cell r="B2077">
            <v>310823160644</v>
          </cell>
          <cell r="L2077">
            <v>5</v>
          </cell>
        </row>
        <row r="2078">
          <cell r="B2078">
            <v>310823160645</v>
          </cell>
          <cell r="L2078">
            <v>5</v>
          </cell>
        </row>
        <row r="2079">
          <cell r="B2079">
            <v>310823160646</v>
          </cell>
          <cell r="L2079">
            <v>1</v>
          </cell>
        </row>
        <row r="2080">
          <cell r="B2080">
            <v>310828160647</v>
          </cell>
          <cell r="L2080">
            <v>5</v>
          </cell>
        </row>
        <row r="2081">
          <cell r="B2081">
            <v>310828160648</v>
          </cell>
          <cell r="L2081">
            <v>5</v>
          </cell>
        </row>
        <row r="2082">
          <cell r="B2082">
            <v>310833160649</v>
          </cell>
          <cell r="L2082">
            <v>5</v>
          </cell>
        </row>
        <row r="2083">
          <cell r="B2083">
            <v>310833160650</v>
          </cell>
          <cell r="L2083">
            <v>5</v>
          </cell>
        </row>
        <row r="2084">
          <cell r="B2084">
            <v>310833160651</v>
          </cell>
          <cell r="L2084">
            <v>5</v>
          </cell>
        </row>
        <row r="2085">
          <cell r="B2085">
            <v>310811160652</v>
          </cell>
          <cell r="L2085">
            <v>1</v>
          </cell>
        </row>
        <row r="2086">
          <cell r="B2086">
            <v>310850160653</v>
          </cell>
          <cell r="L2086">
            <v>2</v>
          </cell>
        </row>
        <row r="2087">
          <cell r="B2087">
            <v>310823160654</v>
          </cell>
          <cell r="L2087">
            <v>1</v>
          </cell>
        </row>
        <row r="2088">
          <cell r="B2088">
            <v>310823160655</v>
          </cell>
          <cell r="L2088">
            <v>1</v>
          </cell>
        </row>
        <row r="2089">
          <cell r="B2089">
            <v>310823160656</v>
          </cell>
          <cell r="L2089">
            <v>1</v>
          </cell>
        </row>
        <row r="2090">
          <cell r="B2090">
            <v>310823160657</v>
          </cell>
          <cell r="L2090">
            <v>1</v>
          </cell>
        </row>
        <row r="2091">
          <cell r="B2091">
            <v>310823160658</v>
          </cell>
          <cell r="L2091">
            <v>1</v>
          </cell>
        </row>
        <row r="2092">
          <cell r="B2092">
            <v>310823160659</v>
          </cell>
          <cell r="L2092">
            <v>1</v>
          </cell>
        </row>
        <row r="2093">
          <cell r="B2093">
            <v>310823160660</v>
          </cell>
          <cell r="L2093">
            <v>1</v>
          </cell>
        </row>
        <row r="2094">
          <cell r="B2094">
            <v>310828160661</v>
          </cell>
          <cell r="L2094">
            <v>1</v>
          </cell>
        </row>
        <row r="2095">
          <cell r="B2095">
            <v>310850160662</v>
          </cell>
          <cell r="L2095">
            <v>1</v>
          </cell>
        </row>
        <row r="2096">
          <cell r="B2096">
            <v>310828160663</v>
          </cell>
          <cell r="L2096">
            <v>1</v>
          </cell>
        </row>
        <row r="2097">
          <cell r="B2097">
            <v>310813160664</v>
          </cell>
          <cell r="L2097">
            <v>1</v>
          </cell>
        </row>
        <row r="2098">
          <cell r="B2098">
            <v>310833160665</v>
          </cell>
          <cell r="L2098">
            <v>1</v>
          </cell>
        </row>
        <row r="2099">
          <cell r="B2099">
            <v>310850160666</v>
          </cell>
          <cell r="L2099">
            <v>1</v>
          </cell>
        </row>
        <row r="2100">
          <cell r="B2100">
            <v>310811160667</v>
          </cell>
          <cell r="L2100">
            <v>1</v>
          </cell>
        </row>
        <row r="2101">
          <cell r="B2101">
            <v>310811160668</v>
          </cell>
          <cell r="L2101">
            <v>1</v>
          </cell>
        </row>
        <row r="2102">
          <cell r="B2102">
            <v>310811160669</v>
          </cell>
          <cell r="L2102">
            <v>1</v>
          </cell>
        </row>
        <row r="2103">
          <cell r="B2103">
            <v>310811160670</v>
          </cell>
          <cell r="L2103">
            <v>1</v>
          </cell>
        </row>
        <row r="2104">
          <cell r="B2104">
            <v>310811160671</v>
          </cell>
          <cell r="L2104">
            <v>1</v>
          </cell>
        </row>
        <row r="2105">
          <cell r="B2105">
            <v>310829160672</v>
          </cell>
          <cell r="L2105">
            <v>1</v>
          </cell>
        </row>
        <row r="2106">
          <cell r="B2106">
            <v>310833160673</v>
          </cell>
          <cell r="L2106">
            <v>1</v>
          </cell>
        </row>
        <row r="2107">
          <cell r="B2107">
            <v>310825160774</v>
          </cell>
          <cell r="L2107">
            <v>0.5</v>
          </cell>
        </row>
        <row r="2108">
          <cell r="B2108">
            <v>310827160775</v>
          </cell>
          <cell r="L2108">
            <v>0.5</v>
          </cell>
        </row>
        <row r="2109">
          <cell r="B2109">
            <v>310850160776</v>
          </cell>
          <cell r="L2109">
            <v>0.5</v>
          </cell>
        </row>
        <row r="2110">
          <cell r="B2110">
            <v>310850160777</v>
          </cell>
          <cell r="L2110">
            <v>0.5</v>
          </cell>
        </row>
        <row r="2111">
          <cell r="B2111">
            <v>310850160778</v>
          </cell>
          <cell r="L2111">
            <v>0.5</v>
          </cell>
        </row>
        <row r="2112">
          <cell r="B2112">
            <v>310825160779</v>
          </cell>
          <cell r="L2112">
            <v>0.5</v>
          </cell>
        </row>
        <row r="2113">
          <cell r="B2113">
            <v>310824160780</v>
          </cell>
          <cell r="L2113">
            <v>0.5</v>
          </cell>
        </row>
        <row r="2114">
          <cell r="B2114">
            <v>310822160781</v>
          </cell>
          <cell r="L2114">
            <v>0.5</v>
          </cell>
        </row>
        <row r="2115">
          <cell r="B2115">
            <v>310826164001</v>
          </cell>
          <cell r="L2115">
            <v>0</v>
          </cell>
        </row>
        <row r="2116">
          <cell r="B2116">
            <v>310821164002</v>
          </cell>
          <cell r="L2116">
            <v>0</v>
          </cell>
        </row>
        <row r="2117">
          <cell r="B2117">
            <v>310822164003</v>
          </cell>
          <cell r="L2117">
            <v>0</v>
          </cell>
        </row>
        <row r="2118">
          <cell r="B2118">
            <v>310824164004</v>
          </cell>
          <cell r="L2118">
            <v>0</v>
          </cell>
        </row>
        <row r="2119">
          <cell r="B2119">
            <v>310824164005</v>
          </cell>
          <cell r="L2119">
            <v>0</v>
          </cell>
        </row>
        <row r="2120">
          <cell r="B2120">
            <v>310824164006</v>
          </cell>
          <cell r="L2120">
            <v>0</v>
          </cell>
        </row>
        <row r="2121">
          <cell r="B2121">
            <v>310824164007</v>
          </cell>
          <cell r="L2121">
            <v>0</v>
          </cell>
        </row>
        <row r="2122">
          <cell r="B2122">
            <v>310829165001</v>
          </cell>
          <cell r="L2122">
            <v>2.5</v>
          </cell>
        </row>
        <row r="2123">
          <cell r="B2123">
            <v>310827165002</v>
          </cell>
          <cell r="L2123">
            <v>2.5</v>
          </cell>
        </row>
        <row r="2124">
          <cell r="B2124">
            <v>310824165003</v>
          </cell>
          <cell r="L2124">
            <v>2.5</v>
          </cell>
        </row>
        <row r="2125">
          <cell r="B2125">
            <v>310821165004</v>
          </cell>
          <cell r="L2125">
            <v>2.5</v>
          </cell>
        </row>
        <row r="2126">
          <cell r="B2126">
            <v>310829165005</v>
          </cell>
          <cell r="L2126">
            <v>2.5</v>
          </cell>
        </row>
        <row r="2127">
          <cell r="B2127">
            <v>310821165006</v>
          </cell>
          <cell r="L2127">
            <v>2.5</v>
          </cell>
        </row>
        <row r="2128">
          <cell r="B2128">
            <v>310829165007</v>
          </cell>
          <cell r="L2128">
            <v>2.5</v>
          </cell>
        </row>
        <row r="2129">
          <cell r="B2129">
            <v>310821165008</v>
          </cell>
          <cell r="L2129">
            <v>2.5</v>
          </cell>
        </row>
        <row r="2130">
          <cell r="B2130">
            <v>310821165009</v>
          </cell>
          <cell r="L2130">
            <v>2.5</v>
          </cell>
        </row>
        <row r="2131">
          <cell r="B2131">
            <v>310821165010</v>
          </cell>
          <cell r="L2131">
            <v>2.5</v>
          </cell>
        </row>
        <row r="2132">
          <cell r="B2132">
            <v>310821165011</v>
          </cell>
          <cell r="L2132">
            <v>2.5</v>
          </cell>
        </row>
        <row r="2133">
          <cell r="B2133">
            <v>310821165012</v>
          </cell>
          <cell r="L2133">
            <v>2.5</v>
          </cell>
        </row>
        <row r="2134">
          <cell r="B2134">
            <v>310827165013</v>
          </cell>
          <cell r="L2134">
            <v>2.5</v>
          </cell>
        </row>
        <row r="2135">
          <cell r="B2135">
            <v>310826165014</v>
          </cell>
          <cell r="L2135">
            <v>2</v>
          </cell>
        </row>
        <row r="2136">
          <cell r="B2136">
            <v>310827165015</v>
          </cell>
          <cell r="L2136">
            <v>2</v>
          </cell>
        </row>
        <row r="2137">
          <cell r="B2137">
            <v>310827165016</v>
          </cell>
          <cell r="L2137">
            <v>2</v>
          </cell>
        </row>
        <row r="2138">
          <cell r="B2138">
            <v>310823165017</v>
          </cell>
          <cell r="L2138">
            <v>2</v>
          </cell>
        </row>
        <row r="2139">
          <cell r="B2139">
            <v>310826165018</v>
          </cell>
          <cell r="L2139">
            <v>2</v>
          </cell>
        </row>
        <row r="2140">
          <cell r="B2140">
            <v>310821165019</v>
          </cell>
          <cell r="L2140">
            <v>1.5</v>
          </cell>
        </row>
        <row r="2141">
          <cell r="B2141">
            <v>310829165020</v>
          </cell>
          <cell r="L2141">
            <v>1.5</v>
          </cell>
        </row>
        <row r="2142">
          <cell r="B2142">
            <v>310821165021</v>
          </cell>
          <cell r="L2142">
            <v>1.5</v>
          </cell>
        </row>
        <row r="2143">
          <cell r="B2143">
            <v>310826165022</v>
          </cell>
          <cell r="L2143">
            <v>1.5</v>
          </cell>
        </row>
        <row r="2144">
          <cell r="B2144">
            <v>310821165023</v>
          </cell>
          <cell r="L2144">
            <v>1.5</v>
          </cell>
        </row>
        <row r="2145">
          <cell r="B2145">
            <v>310824165024</v>
          </cell>
          <cell r="L2145">
            <v>1.5</v>
          </cell>
        </row>
        <row r="2146">
          <cell r="B2146">
            <v>310826165025</v>
          </cell>
          <cell r="L2146">
            <v>1.5</v>
          </cell>
        </row>
        <row r="2147">
          <cell r="B2147">
            <v>310829165026</v>
          </cell>
          <cell r="L2147">
            <v>1</v>
          </cell>
        </row>
        <row r="2148">
          <cell r="B2148">
            <v>310829165027</v>
          </cell>
          <cell r="L2148">
            <v>1</v>
          </cell>
        </row>
        <row r="2149">
          <cell r="B2149">
            <v>310825165028</v>
          </cell>
          <cell r="L2149">
            <v>1</v>
          </cell>
        </row>
        <row r="2150">
          <cell r="B2150">
            <v>310829161130</v>
          </cell>
          <cell r="L2150">
            <v>0</v>
          </cell>
        </row>
        <row r="2151">
          <cell r="B2151">
            <v>310825161108</v>
          </cell>
          <cell r="L2151">
            <v>0</v>
          </cell>
        </row>
        <row r="2152">
          <cell r="B2152">
            <v>310821161119</v>
          </cell>
          <cell r="L2152">
            <v>3</v>
          </cell>
        </row>
        <row r="2153">
          <cell r="B2153">
            <v>310825161124</v>
          </cell>
          <cell r="L2153">
            <v>0</v>
          </cell>
        </row>
        <row r="2154">
          <cell r="B2154">
            <v>310821161102</v>
          </cell>
          <cell r="L2154">
            <v>3</v>
          </cell>
        </row>
        <row r="2155">
          <cell r="B2155">
            <v>310821161118</v>
          </cell>
          <cell r="L2155">
            <v>3</v>
          </cell>
        </row>
        <row r="2156">
          <cell r="B2156">
            <v>310829161112</v>
          </cell>
          <cell r="L2156">
            <v>0</v>
          </cell>
        </row>
        <row r="2157">
          <cell r="B2157">
            <v>310825161123</v>
          </cell>
          <cell r="L2157">
            <v>0</v>
          </cell>
        </row>
        <row r="2158">
          <cell r="B2158">
            <v>310825161107</v>
          </cell>
          <cell r="L2158">
            <v>0</v>
          </cell>
        </row>
        <row r="2159">
          <cell r="B2159">
            <v>310822161126</v>
          </cell>
          <cell r="L2159">
            <v>0</v>
          </cell>
        </row>
        <row r="2160">
          <cell r="B2160">
            <v>310822161121</v>
          </cell>
          <cell r="L2160">
            <v>0</v>
          </cell>
        </row>
        <row r="2161">
          <cell r="B2161">
            <v>310829161129</v>
          </cell>
          <cell r="L2161">
            <v>0</v>
          </cell>
        </row>
        <row r="2162">
          <cell r="B2162">
            <v>310821161105</v>
          </cell>
          <cell r="L2162">
            <v>3</v>
          </cell>
        </row>
        <row r="2163">
          <cell r="B2163">
            <v>310829161128</v>
          </cell>
          <cell r="L2163">
            <v>0</v>
          </cell>
        </row>
        <row r="2164">
          <cell r="B2164">
            <v>310822161116</v>
          </cell>
          <cell r="L2164">
            <v>0</v>
          </cell>
        </row>
        <row r="2165">
          <cell r="B2165">
            <v>310826161109</v>
          </cell>
          <cell r="L2165">
            <v>0</v>
          </cell>
        </row>
        <row r="2166">
          <cell r="B2166">
            <v>310821161114</v>
          </cell>
          <cell r="L2166">
            <v>3</v>
          </cell>
        </row>
        <row r="2167">
          <cell r="B2167">
            <v>310829161127</v>
          </cell>
          <cell r="L2167">
            <v>0</v>
          </cell>
        </row>
        <row r="2168">
          <cell r="B2168">
            <v>310821161101</v>
          </cell>
          <cell r="L2168">
            <v>3</v>
          </cell>
        </row>
        <row r="2169">
          <cell r="B2169">
            <v>310821161117</v>
          </cell>
          <cell r="L2169">
            <v>3</v>
          </cell>
        </row>
        <row r="2170">
          <cell r="B2170">
            <v>310822161115</v>
          </cell>
          <cell r="L2170">
            <v>0</v>
          </cell>
        </row>
        <row r="2171">
          <cell r="B2171">
            <v>310826161110</v>
          </cell>
          <cell r="L2171">
            <v>0</v>
          </cell>
        </row>
        <row r="2172">
          <cell r="B2172">
            <v>310821161120</v>
          </cell>
          <cell r="L2172">
            <v>3</v>
          </cell>
        </row>
        <row r="2173">
          <cell r="B2173">
            <v>310822161122</v>
          </cell>
          <cell r="L2173">
            <v>0</v>
          </cell>
        </row>
        <row r="2174">
          <cell r="B2174">
            <v>310825161104</v>
          </cell>
          <cell r="L2174">
            <v>0</v>
          </cell>
        </row>
        <row r="2175">
          <cell r="B2175">
            <v>310825161103</v>
          </cell>
          <cell r="L2175">
            <v>0</v>
          </cell>
        </row>
        <row r="2176">
          <cell r="B2176">
            <v>310822161125</v>
          </cell>
          <cell r="L2176">
            <v>0</v>
          </cell>
        </row>
        <row r="2177">
          <cell r="B2177">
            <v>310821161106</v>
          </cell>
          <cell r="L2177">
            <v>3</v>
          </cell>
        </row>
        <row r="2178">
          <cell r="B2178">
            <v>310821161113</v>
          </cell>
          <cell r="L2178">
            <v>3</v>
          </cell>
        </row>
        <row r="2179">
          <cell r="B2179">
            <v>310829161111</v>
          </cell>
          <cell r="L2179">
            <v>0</v>
          </cell>
        </row>
        <row r="2180">
          <cell r="B2180">
            <v>310826163301</v>
          </cell>
          <cell r="L2180">
            <v>0</v>
          </cell>
        </row>
        <row r="2181">
          <cell r="B2181">
            <v>310821163302</v>
          </cell>
          <cell r="L2181">
            <v>3</v>
          </cell>
        </row>
        <row r="2182">
          <cell r="B2182">
            <v>310821163303</v>
          </cell>
          <cell r="L2182">
            <v>3</v>
          </cell>
        </row>
        <row r="2183">
          <cell r="B2183">
            <v>310821163304</v>
          </cell>
          <cell r="L2183">
            <v>3</v>
          </cell>
        </row>
        <row r="2184">
          <cell r="B2184">
            <v>310821163305</v>
          </cell>
          <cell r="L2184">
            <v>3</v>
          </cell>
        </row>
        <row r="2185">
          <cell r="B2185">
            <v>310821163306</v>
          </cell>
          <cell r="L2185">
            <v>3</v>
          </cell>
        </row>
        <row r="2186">
          <cell r="B2186">
            <v>310829163307</v>
          </cell>
          <cell r="L2186">
            <v>0</v>
          </cell>
        </row>
        <row r="2187">
          <cell r="B2187">
            <v>310829163308</v>
          </cell>
          <cell r="L2187">
            <v>0</v>
          </cell>
        </row>
        <row r="2188">
          <cell r="B2188">
            <v>310825163309</v>
          </cell>
          <cell r="L2188">
            <v>0</v>
          </cell>
        </row>
        <row r="2189">
          <cell r="B2189">
            <v>310822163310</v>
          </cell>
          <cell r="L2189">
            <v>0</v>
          </cell>
        </row>
        <row r="2190">
          <cell r="B2190">
            <v>310822163311</v>
          </cell>
          <cell r="L2190">
            <v>0</v>
          </cell>
        </row>
        <row r="2191">
          <cell r="B2191">
            <v>310831163501</v>
          </cell>
          <cell r="L2191">
            <v>0</v>
          </cell>
        </row>
        <row r="2192">
          <cell r="B2192">
            <v>310821163502</v>
          </cell>
          <cell r="L2192">
            <v>200</v>
          </cell>
        </row>
        <row r="2193">
          <cell r="B2193">
            <v>310826163503</v>
          </cell>
          <cell r="L2193">
            <v>100</v>
          </cell>
        </row>
        <row r="2194">
          <cell r="B2194">
            <v>310812163504</v>
          </cell>
          <cell r="L2194">
            <v>100</v>
          </cell>
        </row>
        <row r="2195">
          <cell r="B2195">
            <v>310827173401</v>
          </cell>
          <cell r="L2195">
            <v>30</v>
          </cell>
        </row>
        <row r="2196">
          <cell r="B2196">
            <v>310826173401</v>
          </cell>
          <cell r="L2196">
            <v>30</v>
          </cell>
        </row>
        <row r="2197">
          <cell r="B2197">
            <v>310825173401</v>
          </cell>
          <cell r="L2197">
            <v>30</v>
          </cell>
        </row>
        <row r="2198">
          <cell r="B2198">
            <v>310821173401</v>
          </cell>
          <cell r="L2198">
            <v>30</v>
          </cell>
        </row>
        <row r="2199">
          <cell r="B2199">
            <v>310828173401</v>
          </cell>
          <cell r="L2199">
            <v>30</v>
          </cell>
        </row>
        <row r="2200">
          <cell r="B2200">
            <v>310828173402</v>
          </cell>
          <cell r="L2200">
            <v>30</v>
          </cell>
        </row>
        <row r="2201">
          <cell r="B2201">
            <v>310824173401</v>
          </cell>
          <cell r="L2201">
            <v>30</v>
          </cell>
        </row>
        <row r="2202">
          <cell r="B2202">
            <v>310826173101</v>
          </cell>
          <cell r="L2202">
            <v>40</v>
          </cell>
        </row>
        <row r="2203">
          <cell r="B2203">
            <v>310821173101</v>
          </cell>
          <cell r="L2203">
            <v>50</v>
          </cell>
        </row>
        <row r="2204">
          <cell r="B2204">
            <v>310821173102</v>
          </cell>
          <cell r="L2204">
            <v>40</v>
          </cell>
        </row>
        <row r="2205">
          <cell r="B2205">
            <v>310821173103</v>
          </cell>
          <cell r="L2205">
            <v>40</v>
          </cell>
        </row>
        <row r="2206">
          <cell r="B2206">
            <v>310824173101</v>
          </cell>
          <cell r="L2206">
            <v>50</v>
          </cell>
        </row>
        <row r="2207">
          <cell r="B2207">
            <v>310831173701</v>
          </cell>
          <cell r="L2207">
            <v>40</v>
          </cell>
        </row>
        <row r="2208">
          <cell r="B2208">
            <v>310827173702</v>
          </cell>
          <cell r="L2208">
            <v>30</v>
          </cell>
        </row>
        <row r="2209">
          <cell r="B2209">
            <v>310827173701</v>
          </cell>
          <cell r="L2209">
            <v>30</v>
          </cell>
        </row>
        <row r="2210">
          <cell r="B2210">
            <v>310826173701</v>
          </cell>
          <cell r="L2210">
            <v>40</v>
          </cell>
        </row>
        <row r="2211">
          <cell r="B2211">
            <v>310832173701</v>
          </cell>
          <cell r="L2211">
            <v>40</v>
          </cell>
        </row>
        <row r="2212">
          <cell r="B2212">
            <v>310832173702</v>
          </cell>
          <cell r="L2212">
            <v>40</v>
          </cell>
        </row>
        <row r="2213">
          <cell r="B2213">
            <v>310825173702</v>
          </cell>
          <cell r="L2213">
            <v>40</v>
          </cell>
        </row>
        <row r="2214">
          <cell r="B2214">
            <v>310825173701</v>
          </cell>
          <cell r="L2214">
            <v>40</v>
          </cell>
        </row>
        <row r="2215">
          <cell r="B2215">
            <v>310821173702</v>
          </cell>
          <cell r="L2215">
            <v>40</v>
          </cell>
        </row>
        <row r="2216">
          <cell r="B2216">
            <v>310821173703</v>
          </cell>
          <cell r="L2216">
            <v>40</v>
          </cell>
        </row>
        <row r="2217">
          <cell r="B2217">
            <v>310821173701</v>
          </cell>
          <cell r="L2217">
            <v>40</v>
          </cell>
        </row>
        <row r="2218">
          <cell r="B2218">
            <v>310829173701</v>
          </cell>
          <cell r="L2218">
            <v>30</v>
          </cell>
        </row>
        <row r="2219">
          <cell r="B2219">
            <v>310829173702</v>
          </cell>
          <cell r="L2219">
            <v>30</v>
          </cell>
        </row>
        <row r="2220">
          <cell r="B2220">
            <v>310828173701</v>
          </cell>
          <cell r="L2220">
            <v>40</v>
          </cell>
        </row>
        <row r="2221">
          <cell r="B2221">
            <v>310828173702</v>
          </cell>
          <cell r="L2221">
            <v>40</v>
          </cell>
        </row>
        <row r="2222">
          <cell r="B2222">
            <v>310823173701</v>
          </cell>
          <cell r="L2222">
            <v>40</v>
          </cell>
        </row>
        <row r="2223">
          <cell r="B2223">
            <v>310822173702</v>
          </cell>
          <cell r="L2223">
            <v>30</v>
          </cell>
        </row>
        <row r="2224">
          <cell r="B2224">
            <v>310822173701</v>
          </cell>
          <cell r="L2224">
            <v>30</v>
          </cell>
        </row>
        <row r="2225">
          <cell r="B2225">
            <v>310850173701</v>
          </cell>
          <cell r="L2225">
            <v>35</v>
          </cell>
        </row>
        <row r="2226">
          <cell r="B2226">
            <v>310824173702</v>
          </cell>
          <cell r="L2226">
            <v>40</v>
          </cell>
        </row>
        <row r="2227">
          <cell r="B2227">
            <v>310824173701</v>
          </cell>
          <cell r="L2227">
            <v>40</v>
          </cell>
        </row>
        <row r="2228">
          <cell r="B2228">
            <v>310831172002</v>
          </cell>
          <cell r="L2228">
            <v>15</v>
          </cell>
        </row>
        <row r="2229">
          <cell r="B2229">
            <v>310831172001</v>
          </cell>
          <cell r="L2229">
            <v>15</v>
          </cell>
        </row>
        <row r="2230">
          <cell r="B2230">
            <v>310827172001</v>
          </cell>
          <cell r="L2230">
            <v>15</v>
          </cell>
        </row>
        <row r="2231">
          <cell r="B2231">
            <v>310827172002</v>
          </cell>
          <cell r="L2231">
            <v>15</v>
          </cell>
        </row>
        <row r="2232">
          <cell r="B2232">
            <v>310827172005</v>
          </cell>
          <cell r="L2232">
            <v>15</v>
          </cell>
        </row>
        <row r="2233">
          <cell r="B2233">
            <v>310827172006</v>
          </cell>
          <cell r="L2233">
            <v>15</v>
          </cell>
        </row>
        <row r="2234">
          <cell r="B2234">
            <v>310827172004</v>
          </cell>
          <cell r="L2234">
            <v>15</v>
          </cell>
        </row>
        <row r="2235">
          <cell r="B2235">
            <v>310827172003</v>
          </cell>
          <cell r="L2235">
            <v>15</v>
          </cell>
        </row>
        <row r="2236">
          <cell r="B2236">
            <v>310827172007</v>
          </cell>
          <cell r="L2236">
            <v>15</v>
          </cell>
        </row>
        <row r="2237">
          <cell r="B2237">
            <v>310826172002</v>
          </cell>
          <cell r="L2237">
            <v>15</v>
          </cell>
        </row>
        <row r="2238">
          <cell r="B2238">
            <v>310826172003</v>
          </cell>
          <cell r="L2238">
            <v>15</v>
          </cell>
        </row>
        <row r="2239">
          <cell r="B2239">
            <v>310826172007</v>
          </cell>
          <cell r="L2239">
            <v>15</v>
          </cell>
        </row>
        <row r="2240">
          <cell r="B2240">
            <v>310826172005</v>
          </cell>
          <cell r="L2240">
            <v>15</v>
          </cell>
        </row>
        <row r="2241">
          <cell r="B2241">
            <v>310826172001</v>
          </cell>
          <cell r="L2241">
            <v>15</v>
          </cell>
        </row>
        <row r="2242">
          <cell r="B2242">
            <v>310826172006</v>
          </cell>
          <cell r="L2242">
            <v>15</v>
          </cell>
        </row>
        <row r="2243">
          <cell r="B2243">
            <v>310826172004</v>
          </cell>
          <cell r="L2243">
            <v>15</v>
          </cell>
        </row>
        <row r="2244">
          <cell r="B2244">
            <v>310826172008</v>
          </cell>
          <cell r="L2244">
            <v>15</v>
          </cell>
        </row>
        <row r="2245">
          <cell r="B2245">
            <v>310821172008</v>
          </cell>
          <cell r="L2245">
            <v>15</v>
          </cell>
        </row>
        <row r="2246">
          <cell r="B2246">
            <v>310821172001</v>
          </cell>
          <cell r="L2246">
            <v>15</v>
          </cell>
        </row>
        <row r="2247">
          <cell r="B2247">
            <v>310821172004</v>
          </cell>
          <cell r="L2247">
            <v>15</v>
          </cell>
        </row>
        <row r="2248">
          <cell r="B2248">
            <v>310821172007</v>
          </cell>
          <cell r="L2248">
            <v>15</v>
          </cell>
        </row>
        <row r="2249">
          <cell r="B2249">
            <v>310821172009</v>
          </cell>
          <cell r="L2249">
            <v>15</v>
          </cell>
        </row>
        <row r="2250">
          <cell r="B2250">
            <v>310821172006</v>
          </cell>
          <cell r="L2250">
            <v>15</v>
          </cell>
        </row>
        <row r="2251">
          <cell r="B2251">
            <v>310821172005</v>
          </cell>
          <cell r="L2251">
            <v>15</v>
          </cell>
        </row>
        <row r="2252">
          <cell r="B2252">
            <v>310821172002</v>
          </cell>
          <cell r="L2252">
            <v>15</v>
          </cell>
        </row>
        <row r="2253">
          <cell r="B2253">
            <v>310821172003</v>
          </cell>
          <cell r="L2253">
            <v>15</v>
          </cell>
        </row>
        <row r="2254">
          <cell r="B2254">
            <v>310829172002</v>
          </cell>
          <cell r="L2254">
            <v>15</v>
          </cell>
        </row>
        <row r="2255">
          <cell r="B2255">
            <v>310829172001</v>
          </cell>
          <cell r="L2255">
            <v>15</v>
          </cell>
        </row>
        <row r="2256">
          <cell r="B2256">
            <v>310828172001</v>
          </cell>
          <cell r="L2256">
            <v>15</v>
          </cell>
        </row>
        <row r="2257">
          <cell r="B2257">
            <v>310841172001</v>
          </cell>
          <cell r="L2257">
            <v>15</v>
          </cell>
        </row>
        <row r="2258">
          <cell r="B2258">
            <v>310823172001</v>
          </cell>
          <cell r="L2258">
            <v>15</v>
          </cell>
        </row>
        <row r="2259">
          <cell r="B2259">
            <v>310812172001</v>
          </cell>
          <cell r="L2259">
            <v>15</v>
          </cell>
        </row>
        <row r="2260">
          <cell r="B2260">
            <v>310822172001</v>
          </cell>
          <cell r="L2260">
            <v>15</v>
          </cell>
        </row>
        <row r="2261">
          <cell r="B2261">
            <v>310824172001</v>
          </cell>
          <cell r="L2261">
            <v>15</v>
          </cell>
        </row>
        <row r="2262">
          <cell r="B2262">
            <v>310831172202</v>
          </cell>
          <cell r="L2262">
            <v>15</v>
          </cell>
        </row>
        <row r="2263">
          <cell r="B2263">
            <v>310831172201</v>
          </cell>
          <cell r="L2263">
            <v>15</v>
          </cell>
        </row>
        <row r="2264">
          <cell r="B2264">
            <v>310827172201</v>
          </cell>
          <cell r="L2264">
            <v>15</v>
          </cell>
        </row>
        <row r="2265">
          <cell r="B2265">
            <v>310827172202</v>
          </cell>
          <cell r="L2265">
            <v>15</v>
          </cell>
        </row>
        <row r="2266">
          <cell r="B2266">
            <v>310826172201</v>
          </cell>
          <cell r="L2266">
            <v>15</v>
          </cell>
        </row>
        <row r="2267">
          <cell r="B2267">
            <v>310826172203</v>
          </cell>
          <cell r="L2267">
            <v>15</v>
          </cell>
        </row>
        <row r="2268">
          <cell r="B2268">
            <v>310826172204</v>
          </cell>
          <cell r="L2268">
            <v>15</v>
          </cell>
        </row>
        <row r="2269">
          <cell r="B2269">
            <v>310826172202</v>
          </cell>
          <cell r="L2269">
            <v>15</v>
          </cell>
        </row>
        <row r="2270">
          <cell r="B2270">
            <v>310821172202</v>
          </cell>
          <cell r="L2270">
            <v>15</v>
          </cell>
        </row>
        <row r="2271">
          <cell r="B2271">
            <v>310821172201</v>
          </cell>
          <cell r="L2271">
            <v>15</v>
          </cell>
        </row>
        <row r="2272">
          <cell r="B2272">
            <v>310829172201</v>
          </cell>
          <cell r="L2272">
            <v>15</v>
          </cell>
        </row>
        <row r="2273">
          <cell r="B2273">
            <v>310829172202</v>
          </cell>
          <cell r="L2273">
            <v>15</v>
          </cell>
        </row>
        <row r="2274">
          <cell r="B2274">
            <v>310822172204</v>
          </cell>
          <cell r="L2274">
            <v>15</v>
          </cell>
        </row>
        <row r="2275">
          <cell r="B2275">
            <v>310822172203</v>
          </cell>
          <cell r="L2275">
            <v>15</v>
          </cell>
        </row>
        <row r="2276">
          <cell r="B2276">
            <v>310827172101</v>
          </cell>
          <cell r="L2276">
            <v>20</v>
          </cell>
        </row>
        <row r="2277">
          <cell r="B2277">
            <v>310841172101</v>
          </cell>
          <cell r="L2277">
            <v>15</v>
          </cell>
        </row>
        <row r="2278">
          <cell r="B2278">
            <v>310831171004</v>
          </cell>
          <cell r="L2278">
            <v>8</v>
          </cell>
        </row>
        <row r="2279">
          <cell r="B2279">
            <v>310831171012</v>
          </cell>
          <cell r="L2279">
            <v>5</v>
          </cell>
        </row>
        <row r="2280">
          <cell r="B2280">
            <v>310831171006</v>
          </cell>
          <cell r="L2280">
            <v>5</v>
          </cell>
        </row>
        <row r="2281">
          <cell r="B2281">
            <v>310831171015</v>
          </cell>
          <cell r="L2281">
            <v>5</v>
          </cell>
        </row>
        <row r="2282">
          <cell r="B2282">
            <v>310831171003</v>
          </cell>
          <cell r="L2282">
            <v>5</v>
          </cell>
        </row>
        <row r="2283">
          <cell r="B2283">
            <v>310831171002</v>
          </cell>
          <cell r="L2283">
            <v>8</v>
          </cell>
        </row>
        <row r="2284">
          <cell r="B2284">
            <v>310831171016</v>
          </cell>
          <cell r="L2284">
            <v>5</v>
          </cell>
        </row>
        <row r="2285">
          <cell r="B2285">
            <v>310831171010</v>
          </cell>
          <cell r="L2285">
            <v>5</v>
          </cell>
        </row>
        <row r="2286">
          <cell r="B2286">
            <v>310831171009</v>
          </cell>
          <cell r="L2286">
            <v>5</v>
          </cell>
        </row>
        <row r="2287">
          <cell r="B2287">
            <v>310831171011</v>
          </cell>
          <cell r="L2287">
            <v>5</v>
          </cell>
        </row>
        <row r="2288">
          <cell r="B2288">
            <v>310831171014</v>
          </cell>
          <cell r="L2288">
            <v>5</v>
          </cell>
        </row>
        <row r="2289">
          <cell r="B2289">
            <v>310831171007</v>
          </cell>
          <cell r="L2289">
            <v>5</v>
          </cell>
        </row>
        <row r="2290">
          <cell r="B2290">
            <v>310831171008</v>
          </cell>
          <cell r="L2290">
            <v>8</v>
          </cell>
        </row>
        <row r="2291">
          <cell r="B2291">
            <v>310831171017</v>
          </cell>
          <cell r="L2291">
            <v>5</v>
          </cell>
        </row>
        <row r="2292">
          <cell r="B2292">
            <v>310831171001</v>
          </cell>
          <cell r="L2292">
            <v>5</v>
          </cell>
        </row>
        <row r="2293">
          <cell r="B2293">
            <v>310831171013</v>
          </cell>
          <cell r="L2293">
            <v>5</v>
          </cell>
        </row>
        <row r="2294">
          <cell r="B2294">
            <v>310831171005</v>
          </cell>
          <cell r="L2294">
            <v>5</v>
          </cell>
        </row>
        <row r="2295">
          <cell r="B2295">
            <v>310827171015</v>
          </cell>
          <cell r="L2295">
            <v>5</v>
          </cell>
        </row>
        <row r="2296">
          <cell r="B2296">
            <v>310827171007</v>
          </cell>
          <cell r="L2296">
            <v>5</v>
          </cell>
        </row>
        <row r="2297">
          <cell r="B2297">
            <v>310827171012</v>
          </cell>
          <cell r="L2297">
            <v>5</v>
          </cell>
        </row>
        <row r="2298">
          <cell r="B2298">
            <v>310827171008</v>
          </cell>
          <cell r="L2298">
            <v>5</v>
          </cell>
        </row>
        <row r="2299">
          <cell r="B2299">
            <v>310827171017</v>
          </cell>
          <cell r="L2299">
            <v>5</v>
          </cell>
        </row>
        <row r="2300">
          <cell r="B2300">
            <v>310827171005</v>
          </cell>
          <cell r="L2300">
            <v>5</v>
          </cell>
        </row>
        <row r="2301">
          <cell r="B2301">
            <v>310827171011</v>
          </cell>
          <cell r="L2301">
            <v>5</v>
          </cell>
        </row>
        <row r="2302">
          <cell r="B2302">
            <v>310827171001</v>
          </cell>
          <cell r="L2302">
            <v>5</v>
          </cell>
        </row>
        <row r="2303">
          <cell r="B2303">
            <v>310827171002</v>
          </cell>
          <cell r="L2303">
            <v>5</v>
          </cell>
        </row>
        <row r="2304">
          <cell r="B2304">
            <v>310827171003</v>
          </cell>
          <cell r="L2304">
            <v>5</v>
          </cell>
        </row>
        <row r="2305">
          <cell r="B2305">
            <v>310827171016</v>
          </cell>
          <cell r="L2305">
            <v>5</v>
          </cell>
        </row>
        <row r="2306">
          <cell r="B2306">
            <v>310827171010</v>
          </cell>
          <cell r="L2306">
            <v>5</v>
          </cell>
        </row>
        <row r="2307">
          <cell r="B2307">
            <v>310827171014</v>
          </cell>
          <cell r="L2307">
            <v>5</v>
          </cell>
        </row>
        <row r="2308">
          <cell r="B2308">
            <v>310827171004</v>
          </cell>
          <cell r="L2308">
            <v>5</v>
          </cell>
        </row>
        <row r="2309">
          <cell r="B2309">
            <v>310827171013</v>
          </cell>
          <cell r="L2309">
            <v>5</v>
          </cell>
        </row>
        <row r="2310">
          <cell r="B2310">
            <v>310827171009</v>
          </cell>
          <cell r="L2310">
            <v>5</v>
          </cell>
        </row>
        <row r="2311">
          <cell r="B2311">
            <v>310827171006</v>
          </cell>
          <cell r="L2311">
            <v>5</v>
          </cell>
        </row>
        <row r="2312">
          <cell r="B2312">
            <v>310826171009</v>
          </cell>
          <cell r="L2312">
            <v>5</v>
          </cell>
        </row>
        <row r="2313">
          <cell r="B2313">
            <v>310826171015</v>
          </cell>
          <cell r="L2313">
            <v>5</v>
          </cell>
        </row>
        <row r="2314">
          <cell r="B2314">
            <v>310826171012</v>
          </cell>
          <cell r="L2314">
            <v>5</v>
          </cell>
        </row>
        <row r="2315">
          <cell r="B2315">
            <v>310826171003</v>
          </cell>
          <cell r="L2315">
            <v>5</v>
          </cell>
        </row>
        <row r="2316">
          <cell r="B2316">
            <v>310826171016</v>
          </cell>
          <cell r="L2316">
            <v>5</v>
          </cell>
        </row>
        <row r="2317">
          <cell r="B2317">
            <v>310826171002</v>
          </cell>
          <cell r="L2317">
            <v>5</v>
          </cell>
        </row>
        <row r="2318">
          <cell r="B2318">
            <v>310826171004</v>
          </cell>
          <cell r="L2318">
            <v>5</v>
          </cell>
        </row>
        <row r="2319">
          <cell r="B2319">
            <v>310826171007</v>
          </cell>
          <cell r="L2319">
            <v>5</v>
          </cell>
        </row>
        <row r="2320">
          <cell r="B2320">
            <v>310826171001</v>
          </cell>
          <cell r="L2320">
            <v>5</v>
          </cell>
        </row>
        <row r="2321">
          <cell r="B2321">
            <v>310826171011</v>
          </cell>
          <cell r="L2321">
            <v>5</v>
          </cell>
        </row>
        <row r="2322">
          <cell r="B2322">
            <v>310826171013</v>
          </cell>
          <cell r="L2322">
            <v>5</v>
          </cell>
        </row>
        <row r="2323">
          <cell r="B2323">
            <v>310826171008</v>
          </cell>
          <cell r="L2323">
            <v>5</v>
          </cell>
        </row>
        <row r="2324">
          <cell r="B2324">
            <v>310826171006</v>
          </cell>
          <cell r="L2324">
            <v>5</v>
          </cell>
        </row>
        <row r="2325">
          <cell r="B2325">
            <v>310826171010</v>
          </cell>
          <cell r="L2325">
            <v>5</v>
          </cell>
        </row>
        <row r="2326">
          <cell r="B2326">
            <v>310826171014</v>
          </cell>
          <cell r="L2326">
            <v>5</v>
          </cell>
        </row>
        <row r="2327">
          <cell r="B2327">
            <v>310826171005</v>
          </cell>
          <cell r="L2327">
            <v>5</v>
          </cell>
        </row>
        <row r="2328">
          <cell r="B2328">
            <v>310832171001</v>
          </cell>
          <cell r="L2328">
            <v>5</v>
          </cell>
        </row>
        <row r="2329">
          <cell r="B2329">
            <v>310832171003</v>
          </cell>
          <cell r="L2329">
            <v>5</v>
          </cell>
        </row>
        <row r="2330">
          <cell r="B2330">
            <v>310832171007</v>
          </cell>
          <cell r="L2330">
            <v>5</v>
          </cell>
        </row>
        <row r="2331">
          <cell r="B2331">
            <v>310832171009</v>
          </cell>
          <cell r="L2331">
            <v>8</v>
          </cell>
        </row>
        <row r="2332">
          <cell r="B2332">
            <v>310832171005</v>
          </cell>
          <cell r="L2332">
            <v>5</v>
          </cell>
        </row>
        <row r="2333">
          <cell r="B2333">
            <v>310832171008</v>
          </cell>
          <cell r="L2333">
            <v>8</v>
          </cell>
        </row>
        <row r="2334">
          <cell r="B2334">
            <v>310832171004</v>
          </cell>
          <cell r="L2334">
            <v>5</v>
          </cell>
        </row>
        <row r="2335">
          <cell r="B2335">
            <v>310832171006</v>
          </cell>
          <cell r="L2335">
            <v>5</v>
          </cell>
        </row>
        <row r="2336">
          <cell r="B2336">
            <v>310832171002</v>
          </cell>
          <cell r="L2336">
            <v>5</v>
          </cell>
        </row>
        <row r="2337">
          <cell r="B2337">
            <v>310832171010</v>
          </cell>
          <cell r="L2337">
            <v>8</v>
          </cell>
        </row>
        <row r="2338">
          <cell r="B2338">
            <v>310825171007</v>
          </cell>
          <cell r="L2338">
            <v>5</v>
          </cell>
        </row>
        <row r="2339">
          <cell r="B2339">
            <v>310825171009</v>
          </cell>
          <cell r="L2339">
            <v>5</v>
          </cell>
        </row>
        <row r="2340">
          <cell r="B2340">
            <v>310825171012</v>
          </cell>
          <cell r="L2340">
            <v>5</v>
          </cell>
        </row>
        <row r="2341">
          <cell r="B2341">
            <v>310825171001</v>
          </cell>
          <cell r="L2341">
            <v>5</v>
          </cell>
        </row>
        <row r="2342">
          <cell r="B2342">
            <v>310825171006</v>
          </cell>
          <cell r="L2342">
            <v>8</v>
          </cell>
        </row>
        <row r="2343">
          <cell r="B2343">
            <v>310825171002</v>
          </cell>
          <cell r="L2343">
            <v>5</v>
          </cell>
        </row>
        <row r="2344">
          <cell r="B2344">
            <v>310825171008</v>
          </cell>
          <cell r="L2344">
            <v>5</v>
          </cell>
        </row>
        <row r="2345">
          <cell r="B2345">
            <v>310825171010</v>
          </cell>
          <cell r="L2345">
            <v>8</v>
          </cell>
        </row>
        <row r="2346">
          <cell r="B2346">
            <v>310825171005</v>
          </cell>
          <cell r="L2346">
            <v>5</v>
          </cell>
        </row>
        <row r="2347">
          <cell r="B2347">
            <v>310825171003</v>
          </cell>
          <cell r="L2347">
            <v>5</v>
          </cell>
        </row>
        <row r="2348">
          <cell r="B2348">
            <v>310825171004</v>
          </cell>
          <cell r="L2348">
            <v>5</v>
          </cell>
        </row>
        <row r="2349">
          <cell r="B2349">
            <v>310825171011</v>
          </cell>
          <cell r="L2349">
            <v>5</v>
          </cell>
        </row>
        <row r="2350">
          <cell r="B2350">
            <v>310821171007</v>
          </cell>
          <cell r="L2350">
            <v>5</v>
          </cell>
        </row>
        <row r="2351">
          <cell r="B2351">
            <v>310821171011</v>
          </cell>
          <cell r="L2351">
            <v>5</v>
          </cell>
        </row>
        <row r="2352">
          <cell r="B2352">
            <v>310821171015</v>
          </cell>
          <cell r="L2352">
            <v>5</v>
          </cell>
        </row>
        <row r="2353">
          <cell r="B2353">
            <v>310821171020</v>
          </cell>
          <cell r="L2353">
            <v>5</v>
          </cell>
        </row>
        <row r="2354">
          <cell r="B2354">
            <v>310821171014</v>
          </cell>
          <cell r="L2354">
            <v>5</v>
          </cell>
        </row>
        <row r="2355">
          <cell r="B2355">
            <v>310821171005</v>
          </cell>
          <cell r="L2355">
            <v>5</v>
          </cell>
        </row>
        <row r="2356">
          <cell r="B2356">
            <v>310821171017</v>
          </cell>
          <cell r="L2356">
            <v>5</v>
          </cell>
        </row>
        <row r="2357">
          <cell r="B2357">
            <v>310821171018</v>
          </cell>
          <cell r="L2357">
            <v>5</v>
          </cell>
        </row>
        <row r="2358">
          <cell r="B2358">
            <v>310821171016</v>
          </cell>
          <cell r="L2358">
            <v>5</v>
          </cell>
        </row>
        <row r="2359">
          <cell r="B2359">
            <v>310821171012</v>
          </cell>
          <cell r="L2359">
            <v>5</v>
          </cell>
        </row>
        <row r="2360">
          <cell r="B2360">
            <v>310821171019</v>
          </cell>
          <cell r="L2360">
            <v>5</v>
          </cell>
        </row>
        <row r="2361">
          <cell r="B2361">
            <v>310821171001</v>
          </cell>
          <cell r="L2361">
            <v>5</v>
          </cell>
        </row>
        <row r="2362">
          <cell r="B2362">
            <v>310821171006</v>
          </cell>
          <cell r="L2362">
            <v>5</v>
          </cell>
        </row>
        <row r="2363">
          <cell r="B2363">
            <v>310821171002</v>
          </cell>
          <cell r="L2363">
            <v>5</v>
          </cell>
        </row>
        <row r="2364">
          <cell r="B2364">
            <v>310821171013</v>
          </cell>
          <cell r="L2364">
            <v>5</v>
          </cell>
        </row>
        <row r="2365">
          <cell r="B2365">
            <v>310821171010</v>
          </cell>
          <cell r="L2365">
            <v>8</v>
          </cell>
        </row>
        <row r="2366">
          <cell r="B2366">
            <v>310821171003</v>
          </cell>
          <cell r="L2366">
            <v>8</v>
          </cell>
        </row>
        <row r="2367">
          <cell r="B2367">
            <v>310821171009</v>
          </cell>
          <cell r="L2367">
            <v>5</v>
          </cell>
        </row>
        <row r="2368">
          <cell r="B2368">
            <v>310821171004</v>
          </cell>
          <cell r="L2368">
            <v>5</v>
          </cell>
        </row>
        <row r="2369">
          <cell r="B2369">
            <v>310821171008</v>
          </cell>
          <cell r="L2369">
            <v>5</v>
          </cell>
        </row>
        <row r="2370">
          <cell r="B2370">
            <v>310829171003</v>
          </cell>
          <cell r="L2370">
            <v>5</v>
          </cell>
        </row>
        <row r="2371">
          <cell r="B2371">
            <v>310829171006</v>
          </cell>
          <cell r="L2371">
            <v>5</v>
          </cell>
        </row>
        <row r="2372">
          <cell r="B2372">
            <v>310829171002</v>
          </cell>
          <cell r="L2372">
            <v>5</v>
          </cell>
        </row>
        <row r="2373">
          <cell r="B2373">
            <v>310829171004</v>
          </cell>
          <cell r="L2373">
            <v>5</v>
          </cell>
        </row>
        <row r="2374">
          <cell r="B2374">
            <v>310829171001</v>
          </cell>
          <cell r="L2374">
            <v>5</v>
          </cell>
        </row>
        <row r="2375">
          <cell r="B2375">
            <v>310829171005</v>
          </cell>
          <cell r="L2375">
            <v>5</v>
          </cell>
        </row>
        <row r="2376">
          <cell r="B2376">
            <v>310828171008</v>
          </cell>
          <cell r="L2376">
            <v>5</v>
          </cell>
        </row>
        <row r="2377">
          <cell r="B2377">
            <v>310828171011</v>
          </cell>
          <cell r="L2377">
            <v>5</v>
          </cell>
        </row>
        <row r="2378">
          <cell r="B2378">
            <v>310828171004</v>
          </cell>
          <cell r="L2378">
            <v>5</v>
          </cell>
        </row>
        <row r="2379">
          <cell r="B2379">
            <v>310828171005</v>
          </cell>
          <cell r="L2379">
            <v>5</v>
          </cell>
        </row>
        <row r="2380">
          <cell r="B2380">
            <v>310828171007</v>
          </cell>
          <cell r="L2380">
            <v>5</v>
          </cell>
        </row>
        <row r="2381">
          <cell r="B2381">
            <v>310828171003</v>
          </cell>
          <cell r="L2381">
            <v>5</v>
          </cell>
        </row>
        <row r="2382">
          <cell r="B2382">
            <v>310828171009</v>
          </cell>
          <cell r="L2382">
            <v>5</v>
          </cell>
        </row>
        <row r="2383">
          <cell r="B2383">
            <v>310828171001</v>
          </cell>
          <cell r="L2383">
            <v>8</v>
          </cell>
        </row>
        <row r="2384">
          <cell r="B2384">
            <v>310828171010</v>
          </cell>
          <cell r="L2384">
            <v>5</v>
          </cell>
        </row>
        <row r="2385">
          <cell r="B2385">
            <v>310828171012</v>
          </cell>
          <cell r="L2385">
            <v>5</v>
          </cell>
        </row>
        <row r="2386">
          <cell r="B2386">
            <v>310828171006</v>
          </cell>
          <cell r="L2386">
            <v>5</v>
          </cell>
        </row>
        <row r="2387">
          <cell r="B2387">
            <v>310828171013</v>
          </cell>
          <cell r="L2387">
            <v>5</v>
          </cell>
        </row>
        <row r="2388">
          <cell r="B2388">
            <v>310828171002</v>
          </cell>
          <cell r="L2388">
            <v>5</v>
          </cell>
        </row>
        <row r="2389">
          <cell r="B2389">
            <v>310841171001</v>
          </cell>
          <cell r="L2389">
            <v>5</v>
          </cell>
        </row>
        <row r="2390">
          <cell r="B2390">
            <v>310841171002</v>
          </cell>
          <cell r="L2390">
            <v>5</v>
          </cell>
        </row>
        <row r="2391">
          <cell r="B2391">
            <v>310823171001</v>
          </cell>
          <cell r="L2391">
            <v>5</v>
          </cell>
        </row>
        <row r="2392">
          <cell r="B2392">
            <v>310812171001</v>
          </cell>
          <cell r="L2392">
            <v>5</v>
          </cell>
        </row>
        <row r="2393">
          <cell r="B2393">
            <v>310812171002</v>
          </cell>
          <cell r="L2393">
            <v>5</v>
          </cell>
        </row>
        <row r="2394">
          <cell r="B2394">
            <v>310812171011</v>
          </cell>
          <cell r="L2394">
            <v>8</v>
          </cell>
        </row>
        <row r="2395">
          <cell r="B2395">
            <v>310812171009</v>
          </cell>
          <cell r="L2395">
            <v>5</v>
          </cell>
        </row>
        <row r="2396">
          <cell r="B2396">
            <v>310812171003</v>
          </cell>
          <cell r="L2396">
            <v>5</v>
          </cell>
        </row>
        <row r="2397">
          <cell r="B2397">
            <v>310812171010</v>
          </cell>
          <cell r="L2397">
            <v>5</v>
          </cell>
        </row>
        <row r="2398">
          <cell r="B2398">
            <v>310812171008</v>
          </cell>
          <cell r="L2398">
            <v>5</v>
          </cell>
        </row>
        <row r="2399">
          <cell r="B2399">
            <v>310812171006</v>
          </cell>
          <cell r="L2399">
            <v>5</v>
          </cell>
        </row>
        <row r="2400">
          <cell r="B2400">
            <v>310812171005</v>
          </cell>
          <cell r="L2400">
            <v>5</v>
          </cell>
        </row>
        <row r="2401">
          <cell r="B2401">
            <v>310812171007</v>
          </cell>
          <cell r="L2401">
            <v>5</v>
          </cell>
        </row>
        <row r="2402">
          <cell r="B2402">
            <v>310812171004</v>
          </cell>
          <cell r="L2402">
            <v>5</v>
          </cell>
        </row>
        <row r="2403">
          <cell r="B2403">
            <v>310822171001</v>
          </cell>
          <cell r="L2403">
            <v>5</v>
          </cell>
        </row>
        <row r="2404">
          <cell r="B2404">
            <v>310822171005</v>
          </cell>
          <cell r="L2404">
            <v>5</v>
          </cell>
        </row>
        <row r="2405">
          <cell r="B2405">
            <v>310822171006</v>
          </cell>
          <cell r="L2405">
            <v>5</v>
          </cell>
        </row>
        <row r="2406">
          <cell r="B2406">
            <v>310822171002</v>
          </cell>
          <cell r="L2406">
            <v>5</v>
          </cell>
        </row>
        <row r="2407">
          <cell r="B2407">
            <v>310822171004</v>
          </cell>
          <cell r="L2407">
            <v>5</v>
          </cell>
        </row>
        <row r="2408">
          <cell r="B2408">
            <v>310822171003</v>
          </cell>
          <cell r="L2408">
            <v>5</v>
          </cell>
        </row>
        <row r="2409">
          <cell r="B2409">
            <v>310850171001</v>
          </cell>
          <cell r="L2409">
            <v>5</v>
          </cell>
        </row>
        <row r="2410">
          <cell r="B2410">
            <v>310824171008</v>
          </cell>
          <cell r="L2410">
            <v>5</v>
          </cell>
        </row>
        <row r="2411">
          <cell r="B2411">
            <v>310824171007</v>
          </cell>
          <cell r="L2411">
            <v>5</v>
          </cell>
        </row>
        <row r="2412">
          <cell r="B2412">
            <v>310824171005</v>
          </cell>
          <cell r="L2412">
            <v>5</v>
          </cell>
        </row>
        <row r="2413">
          <cell r="B2413">
            <v>310824171006</v>
          </cell>
          <cell r="L2413">
            <v>5</v>
          </cell>
        </row>
        <row r="2414">
          <cell r="B2414">
            <v>310824171004</v>
          </cell>
          <cell r="L2414">
            <v>5</v>
          </cell>
        </row>
        <row r="2415">
          <cell r="B2415">
            <v>310824171001</v>
          </cell>
          <cell r="L2415">
            <v>8</v>
          </cell>
        </row>
        <row r="2416">
          <cell r="B2416">
            <v>310824171002</v>
          </cell>
          <cell r="L2416">
            <v>5</v>
          </cell>
        </row>
        <row r="2417">
          <cell r="B2417">
            <v>310824171003</v>
          </cell>
          <cell r="L2417">
            <v>5</v>
          </cell>
        </row>
        <row r="2418">
          <cell r="B2418">
            <v>310831173601</v>
          </cell>
          <cell r="L2418">
            <v>20</v>
          </cell>
        </row>
        <row r="2419">
          <cell r="B2419">
            <v>310826173601</v>
          </cell>
          <cell r="L2419">
            <v>40</v>
          </cell>
        </row>
        <row r="2420">
          <cell r="B2420">
            <v>310832173601</v>
          </cell>
          <cell r="L2420">
            <v>20</v>
          </cell>
        </row>
        <row r="2421">
          <cell r="B2421">
            <v>310829173602</v>
          </cell>
          <cell r="L2421">
            <v>20</v>
          </cell>
        </row>
        <row r="2422">
          <cell r="B2422">
            <v>310829173601</v>
          </cell>
          <cell r="L2422">
            <v>20</v>
          </cell>
        </row>
        <row r="2423">
          <cell r="B2423">
            <v>310824173602</v>
          </cell>
          <cell r="L2423">
            <v>30</v>
          </cell>
        </row>
        <row r="2424">
          <cell r="B2424">
            <v>310824173601</v>
          </cell>
          <cell r="L2424">
            <v>30</v>
          </cell>
        </row>
        <row r="2425">
          <cell r="B2425">
            <v>310824173603</v>
          </cell>
          <cell r="L2425">
            <v>100</v>
          </cell>
        </row>
        <row r="2426">
          <cell r="B2426">
            <v>310826174001</v>
          </cell>
          <cell r="L2426">
            <v>15</v>
          </cell>
        </row>
        <row r="2427">
          <cell r="B2427">
            <v>310821173201</v>
          </cell>
          <cell r="L2427">
            <v>90</v>
          </cell>
        </row>
        <row r="2428">
          <cell r="B2428">
            <v>310822173201</v>
          </cell>
          <cell r="L2428">
            <v>90</v>
          </cell>
        </row>
        <row r="2429">
          <cell r="B2429">
            <v>310824174001</v>
          </cell>
          <cell r="L2429">
            <v>15</v>
          </cell>
        </row>
        <row r="2430">
          <cell r="B2430">
            <v>310821171115</v>
          </cell>
          <cell r="L2430">
            <v>3</v>
          </cell>
        </row>
        <row r="2431">
          <cell r="B2431">
            <v>310821171114</v>
          </cell>
          <cell r="L2431">
            <v>3</v>
          </cell>
        </row>
        <row r="2432">
          <cell r="B2432">
            <v>310827171123</v>
          </cell>
          <cell r="L2432">
            <v>3</v>
          </cell>
        </row>
        <row r="2433">
          <cell r="B2433">
            <v>310827171122</v>
          </cell>
          <cell r="L2433">
            <v>3</v>
          </cell>
        </row>
        <row r="2434">
          <cell r="B2434">
            <v>310827171124</v>
          </cell>
          <cell r="L2434">
            <v>3</v>
          </cell>
        </row>
        <row r="2435">
          <cell r="B2435">
            <v>310826171107</v>
          </cell>
          <cell r="L2435">
            <v>3</v>
          </cell>
        </row>
        <row r="2436">
          <cell r="B2436">
            <v>310826171109</v>
          </cell>
          <cell r="L2436">
            <v>3</v>
          </cell>
        </row>
        <row r="2437">
          <cell r="B2437">
            <v>310826171108</v>
          </cell>
          <cell r="L2437">
            <v>3</v>
          </cell>
        </row>
        <row r="2438">
          <cell r="B2438">
            <v>310825171132</v>
          </cell>
          <cell r="L2438">
            <v>3</v>
          </cell>
        </row>
        <row r="2439">
          <cell r="B2439">
            <v>310825171104</v>
          </cell>
          <cell r="L2439">
            <v>3</v>
          </cell>
        </row>
        <row r="2440">
          <cell r="B2440">
            <v>310825171133</v>
          </cell>
          <cell r="L2440">
            <v>3</v>
          </cell>
        </row>
        <row r="2441">
          <cell r="B2441">
            <v>310825171106</v>
          </cell>
          <cell r="L2441">
            <v>3</v>
          </cell>
        </row>
        <row r="2442">
          <cell r="B2442">
            <v>310825171131</v>
          </cell>
          <cell r="L2442">
            <v>3</v>
          </cell>
        </row>
        <row r="2443">
          <cell r="B2443">
            <v>310825171105</v>
          </cell>
          <cell r="L2443">
            <v>3</v>
          </cell>
        </row>
        <row r="2444">
          <cell r="B2444">
            <v>310821171121</v>
          </cell>
          <cell r="L2444">
            <v>3</v>
          </cell>
        </row>
        <row r="2445">
          <cell r="B2445">
            <v>310821171103</v>
          </cell>
          <cell r="L2445">
            <v>3</v>
          </cell>
        </row>
        <row r="2446">
          <cell r="B2446">
            <v>310821171113</v>
          </cell>
          <cell r="L2446">
            <v>3</v>
          </cell>
        </row>
        <row r="2447">
          <cell r="B2447">
            <v>310821171120</v>
          </cell>
          <cell r="L2447">
            <v>3</v>
          </cell>
        </row>
        <row r="2448">
          <cell r="B2448">
            <v>310821171119</v>
          </cell>
          <cell r="L2448">
            <v>3</v>
          </cell>
        </row>
        <row r="2449">
          <cell r="B2449">
            <v>310821171102</v>
          </cell>
          <cell r="L2449">
            <v>3</v>
          </cell>
        </row>
        <row r="2450">
          <cell r="B2450">
            <v>310821171125</v>
          </cell>
          <cell r="L2450">
            <v>3</v>
          </cell>
        </row>
        <row r="2451">
          <cell r="B2451">
            <v>310821171101</v>
          </cell>
          <cell r="L2451">
            <v>3</v>
          </cell>
        </row>
        <row r="2452">
          <cell r="B2452">
            <v>310821171126</v>
          </cell>
          <cell r="L2452">
            <v>3</v>
          </cell>
        </row>
        <row r="2453">
          <cell r="B2453">
            <v>310821171127</v>
          </cell>
          <cell r="L2453">
            <v>3</v>
          </cell>
        </row>
        <row r="2454">
          <cell r="B2454">
            <v>310829171111</v>
          </cell>
          <cell r="L2454">
            <v>3</v>
          </cell>
        </row>
        <row r="2455">
          <cell r="B2455">
            <v>310829171112</v>
          </cell>
          <cell r="L2455">
            <v>3</v>
          </cell>
        </row>
        <row r="2456">
          <cell r="B2456">
            <v>310829171110</v>
          </cell>
          <cell r="L2456">
            <v>3</v>
          </cell>
        </row>
        <row r="2457">
          <cell r="B2457">
            <v>310822171129</v>
          </cell>
          <cell r="L2457">
            <v>3</v>
          </cell>
        </row>
        <row r="2458">
          <cell r="B2458">
            <v>310822171130</v>
          </cell>
          <cell r="L2458">
            <v>3</v>
          </cell>
        </row>
        <row r="2459">
          <cell r="B2459">
            <v>310822171118</v>
          </cell>
          <cell r="L2459">
            <v>3</v>
          </cell>
        </row>
        <row r="2460">
          <cell r="B2460">
            <v>310822171116</v>
          </cell>
          <cell r="L2460">
            <v>3</v>
          </cell>
        </row>
        <row r="2461">
          <cell r="B2461">
            <v>310822171117</v>
          </cell>
          <cell r="L2461">
            <v>3</v>
          </cell>
        </row>
        <row r="2462">
          <cell r="B2462">
            <v>310822171134</v>
          </cell>
          <cell r="L2462">
            <v>3</v>
          </cell>
        </row>
        <row r="2463">
          <cell r="B2463">
            <v>310822171128</v>
          </cell>
          <cell r="L2463">
            <v>3</v>
          </cell>
        </row>
        <row r="2464">
          <cell r="B2464">
            <v>310822171135</v>
          </cell>
          <cell r="L2464">
            <v>3</v>
          </cell>
        </row>
        <row r="2465">
          <cell r="B2465">
            <v>310824171136</v>
          </cell>
          <cell r="L2465">
            <v>3</v>
          </cell>
        </row>
        <row r="2466">
          <cell r="B2466">
            <v>310827173311</v>
          </cell>
          <cell r="L2466">
            <v>30</v>
          </cell>
        </row>
        <row r="2467">
          <cell r="B2467">
            <v>310826173305</v>
          </cell>
          <cell r="L2467">
            <v>30</v>
          </cell>
        </row>
        <row r="2468">
          <cell r="B2468">
            <v>310825173302</v>
          </cell>
          <cell r="L2468">
            <v>30</v>
          </cell>
        </row>
        <row r="2469">
          <cell r="B2469">
            <v>310825173304</v>
          </cell>
          <cell r="L2469">
            <v>30</v>
          </cell>
        </row>
        <row r="2470">
          <cell r="B2470">
            <v>310825173314</v>
          </cell>
          <cell r="L2470">
            <v>30</v>
          </cell>
        </row>
        <row r="2471">
          <cell r="B2471">
            <v>310821173303</v>
          </cell>
          <cell r="L2471">
            <v>30</v>
          </cell>
        </row>
        <row r="2472">
          <cell r="B2472">
            <v>310821173312</v>
          </cell>
          <cell r="L2472">
            <v>30</v>
          </cell>
        </row>
        <row r="2473">
          <cell r="B2473">
            <v>310821173310</v>
          </cell>
          <cell r="L2473">
            <v>30</v>
          </cell>
        </row>
        <row r="2474">
          <cell r="B2474">
            <v>310821173308</v>
          </cell>
          <cell r="L2474">
            <v>30</v>
          </cell>
        </row>
        <row r="2475">
          <cell r="B2475">
            <v>310821173301</v>
          </cell>
          <cell r="L2475">
            <v>30</v>
          </cell>
        </row>
        <row r="2476">
          <cell r="B2476">
            <v>310829173316</v>
          </cell>
          <cell r="L2476">
            <v>30</v>
          </cell>
        </row>
        <row r="2477">
          <cell r="B2477">
            <v>310829173306</v>
          </cell>
          <cell r="L2477">
            <v>30</v>
          </cell>
        </row>
        <row r="2478">
          <cell r="B2478">
            <v>310822173313</v>
          </cell>
          <cell r="L2478">
            <v>30</v>
          </cell>
        </row>
        <row r="2479">
          <cell r="B2479">
            <v>310822173309</v>
          </cell>
          <cell r="L2479">
            <v>30</v>
          </cell>
        </row>
        <row r="2480">
          <cell r="B2480">
            <v>310822173315</v>
          </cell>
          <cell r="L2480">
            <v>30</v>
          </cell>
        </row>
        <row r="2481">
          <cell r="B2481">
            <v>310824173307</v>
          </cell>
          <cell r="L2481">
            <v>30</v>
          </cell>
        </row>
        <row r="2482">
          <cell r="B2482">
            <v>310829173501</v>
          </cell>
          <cell r="L2482">
            <v>200</v>
          </cell>
        </row>
        <row r="2483">
          <cell r="B2483">
            <v>310821173501</v>
          </cell>
          <cell r="L2483">
            <v>100</v>
          </cell>
        </row>
        <row r="2484">
          <cell r="B2484">
            <v>310823170101</v>
          </cell>
          <cell r="L2484">
            <v>13</v>
          </cell>
        </row>
        <row r="2485">
          <cell r="B2485">
            <v>310811170102</v>
          </cell>
          <cell r="L2485">
            <v>13</v>
          </cell>
        </row>
        <row r="2486">
          <cell r="B2486">
            <v>310833170103</v>
          </cell>
          <cell r="L2486">
            <v>8</v>
          </cell>
        </row>
        <row r="2487">
          <cell r="B2487">
            <v>310813170104</v>
          </cell>
          <cell r="L2487">
            <v>8</v>
          </cell>
        </row>
        <row r="2488">
          <cell r="B2488">
            <v>310823170105</v>
          </cell>
          <cell r="L2488">
            <v>15</v>
          </cell>
        </row>
        <row r="2489">
          <cell r="B2489">
            <v>310811170106</v>
          </cell>
          <cell r="L2489">
            <v>15</v>
          </cell>
        </row>
        <row r="2490">
          <cell r="B2490">
            <v>310811170107</v>
          </cell>
          <cell r="L2490">
            <v>15</v>
          </cell>
        </row>
        <row r="2491">
          <cell r="B2491">
            <v>310833170108</v>
          </cell>
          <cell r="L2491">
            <v>15</v>
          </cell>
        </row>
        <row r="2492">
          <cell r="B2492">
            <v>310823170109</v>
          </cell>
          <cell r="L2492">
            <v>10</v>
          </cell>
        </row>
        <row r="2493">
          <cell r="B2493">
            <v>310811170110</v>
          </cell>
          <cell r="L2493">
            <v>10</v>
          </cell>
        </row>
        <row r="2494">
          <cell r="B2494">
            <v>310811170111</v>
          </cell>
          <cell r="L2494">
            <v>10</v>
          </cell>
        </row>
        <row r="2495">
          <cell r="B2495">
            <v>310823170212</v>
          </cell>
          <cell r="L2495">
            <v>10</v>
          </cell>
        </row>
        <row r="2496">
          <cell r="B2496">
            <v>310823170213</v>
          </cell>
          <cell r="L2496">
            <v>10</v>
          </cell>
        </row>
        <row r="2497">
          <cell r="B2497">
            <v>310823170214</v>
          </cell>
          <cell r="L2497">
            <v>10</v>
          </cell>
        </row>
        <row r="2498">
          <cell r="B2498">
            <v>310823170215</v>
          </cell>
          <cell r="L2498">
            <v>10</v>
          </cell>
        </row>
        <row r="2499">
          <cell r="B2499">
            <v>310811170216</v>
          </cell>
          <cell r="L2499">
            <v>10</v>
          </cell>
        </row>
        <row r="2500">
          <cell r="B2500">
            <v>310833170217</v>
          </cell>
          <cell r="L2500">
            <v>10</v>
          </cell>
        </row>
        <row r="2501">
          <cell r="B2501">
            <v>310811170218</v>
          </cell>
          <cell r="L2501">
            <v>10</v>
          </cell>
        </row>
        <row r="2502">
          <cell r="B2502">
            <v>310823170319</v>
          </cell>
          <cell r="L2502">
            <v>3</v>
          </cell>
        </row>
        <row r="2503">
          <cell r="B2503">
            <v>310823170320</v>
          </cell>
          <cell r="L2503">
            <v>3</v>
          </cell>
        </row>
        <row r="2504">
          <cell r="B2504">
            <v>310811170321</v>
          </cell>
          <cell r="L2504">
            <v>3</v>
          </cell>
        </row>
        <row r="2505">
          <cell r="B2505">
            <v>310811170322</v>
          </cell>
          <cell r="L2505">
            <v>3</v>
          </cell>
        </row>
        <row r="2506">
          <cell r="B2506">
            <v>310833170323</v>
          </cell>
          <cell r="L2506">
            <v>3</v>
          </cell>
        </row>
        <row r="2507">
          <cell r="B2507">
            <v>310833170324</v>
          </cell>
          <cell r="L2507">
            <v>3</v>
          </cell>
        </row>
        <row r="2508">
          <cell r="B2508">
            <v>310850170325</v>
          </cell>
          <cell r="L2508">
            <v>3</v>
          </cell>
        </row>
        <row r="2509">
          <cell r="B2509">
            <v>310850170326</v>
          </cell>
          <cell r="L2509">
            <v>3</v>
          </cell>
        </row>
        <row r="2510">
          <cell r="B2510">
            <v>310850170327</v>
          </cell>
          <cell r="L2510">
            <v>3</v>
          </cell>
        </row>
        <row r="2511">
          <cell r="B2511">
            <v>310850170328</v>
          </cell>
          <cell r="L2511">
            <v>3</v>
          </cell>
        </row>
        <row r="2512">
          <cell r="B2512">
            <v>310823170429</v>
          </cell>
          <cell r="L2512">
            <v>2</v>
          </cell>
        </row>
        <row r="2513">
          <cell r="B2513">
            <v>310823170430</v>
          </cell>
          <cell r="L2513">
            <v>2</v>
          </cell>
        </row>
        <row r="2514">
          <cell r="B2514">
            <v>310823170431</v>
          </cell>
          <cell r="L2514">
            <v>2</v>
          </cell>
        </row>
        <row r="2515">
          <cell r="B2515">
            <v>310823170432</v>
          </cell>
          <cell r="L2515">
            <v>2</v>
          </cell>
        </row>
        <row r="2516">
          <cell r="B2516">
            <v>310823170433</v>
          </cell>
          <cell r="L2516">
            <v>2</v>
          </cell>
        </row>
        <row r="2517">
          <cell r="B2517">
            <v>310823170434</v>
          </cell>
          <cell r="L2517">
            <v>2</v>
          </cell>
        </row>
        <row r="2518">
          <cell r="B2518">
            <v>310811170435</v>
          </cell>
          <cell r="L2518">
            <v>2</v>
          </cell>
        </row>
        <row r="2519">
          <cell r="B2519">
            <v>310833170436</v>
          </cell>
          <cell r="L2519">
            <v>2</v>
          </cell>
        </row>
        <row r="2520">
          <cell r="B2520">
            <v>310833170437</v>
          </cell>
          <cell r="L2520">
            <v>2</v>
          </cell>
        </row>
        <row r="2521">
          <cell r="B2521">
            <v>310833170438</v>
          </cell>
          <cell r="L2521">
            <v>2</v>
          </cell>
        </row>
        <row r="2522">
          <cell r="B2522">
            <v>310813170439</v>
          </cell>
          <cell r="L2522">
            <v>2</v>
          </cell>
        </row>
        <row r="2523">
          <cell r="B2523">
            <v>310850170440</v>
          </cell>
          <cell r="L2523">
            <v>2</v>
          </cell>
        </row>
        <row r="2524">
          <cell r="B2524">
            <v>310850170441</v>
          </cell>
          <cell r="L2524">
            <v>2</v>
          </cell>
        </row>
        <row r="2525">
          <cell r="B2525">
            <v>310850170442</v>
          </cell>
          <cell r="L2525">
            <v>2</v>
          </cell>
        </row>
        <row r="2526">
          <cell r="B2526">
            <v>310850170443</v>
          </cell>
          <cell r="L2526">
            <v>2</v>
          </cell>
        </row>
        <row r="2527">
          <cell r="B2527">
            <v>310850170444</v>
          </cell>
          <cell r="L2527">
            <v>2</v>
          </cell>
        </row>
        <row r="2528">
          <cell r="B2528">
            <v>310811170545</v>
          </cell>
          <cell r="L2528">
            <v>5</v>
          </cell>
        </row>
        <row r="2529">
          <cell r="B2529">
            <v>310833170546</v>
          </cell>
          <cell r="L2529">
            <v>5</v>
          </cell>
        </row>
        <row r="2530">
          <cell r="B2530">
            <v>310829170547</v>
          </cell>
          <cell r="L2530">
            <v>5</v>
          </cell>
        </row>
        <row r="2531">
          <cell r="B2531">
            <v>310823170648</v>
          </cell>
          <cell r="L2531">
            <v>10</v>
          </cell>
        </row>
        <row r="2532">
          <cell r="B2532">
            <v>310823170649</v>
          </cell>
          <cell r="L2532">
            <v>10</v>
          </cell>
        </row>
        <row r="2533">
          <cell r="B2533">
            <v>310811170650</v>
          </cell>
          <cell r="L2533">
            <v>10</v>
          </cell>
        </row>
        <row r="2534">
          <cell r="B2534">
            <v>310823170374</v>
          </cell>
          <cell r="L2534">
            <v>5</v>
          </cell>
        </row>
        <row r="2535">
          <cell r="B2535">
            <v>310811170652</v>
          </cell>
          <cell r="L2535">
            <v>10</v>
          </cell>
        </row>
        <row r="2536">
          <cell r="B2536">
            <v>310850170653</v>
          </cell>
          <cell r="L2536">
            <v>10</v>
          </cell>
        </row>
        <row r="2537">
          <cell r="B2537">
            <v>310823170654</v>
          </cell>
          <cell r="L2537">
            <v>5</v>
          </cell>
        </row>
        <row r="2538">
          <cell r="B2538">
            <v>310823170655</v>
          </cell>
          <cell r="L2538">
            <v>5</v>
          </cell>
        </row>
        <row r="2539">
          <cell r="B2539">
            <v>310823170656</v>
          </cell>
          <cell r="L2539">
            <v>5</v>
          </cell>
        </row>
        <row r="2540">
          <cell r="B2540">
            <v>310823170657</v>
          </cell>
          <cell r="L2540">
            <v>5</v>
          </cell>
        </row>
        <row r="2541">
          <cell r="B2541">
            <v>310811170658</v>
          </cell>
          <cell r="L2541">
            <v>5</v>
          </cell>
        </row>
        <row r="2542">
          <cell r="B2542">
            <v>310833170659</v>
          </cell>
          <cell r="L2542">
            <v>5</v>
          </cell>
        </row>
        <row r="2543">
          <cell r="B2543">
            <v>310833170660</v>
          </cell>
          <cell r="L2543">
            <v>5</v>
          </cell>
        </row>
        <row r="2544">
          <cell r="B2544">
            <v>310822170661</v>
          </cell>
          <cell r="L2544">
            <v>5</v>
          </cell>
        </row>
        <row r="2545">
          <cell r="B2545">
            <v>310841170662</v>
          </cell>
          <cell r="L2545">
            <v>5</v>
          </cell>
        </row>
        <row r="2546">
          <cell r="B2546">
            <v>310823170663</v>
          </cell>
          <cell r="L2546">
            <v>1</v>
          </cell>
        </row>
        <row r="2547">
          <cell r="B2547">
            <v>310811170664</v>
          </cell>
          <cell r="L2547">
            <v>1</v>
          </cell>
        </row>
        <row r="2548">
          <cell r="B2548">
            <v>310811170665</v>
          </cell>
          <cell r="L2548">
            <v>1</v>
          </cell>
        </row>
        <row r="2549">
          <cell r="B2549">
            <v>310811170666</v>
          </cell>
          <cell r="L2549">
            <v>1</v>
          </cell>
        </row>
        <row r="2550">
          <cell r="B2550">
            <v>310811170667</v>
          </cell>
          <cell r="L2550">
            <v>1</v>
          </cell>
        </row>
        <row r="2551">
          <cell r="B2551">
            <v>310833170668</v>
          </cell>
          <cell r="L2551">
            <v>1</v>
          </cell>
        </row>
        <row r="2552">
          <cell r="B2552">
            <v>310813170669</v>
          </cell>
          <cell r="L2552">
            <v>1</v>
          </cell>
        </row>
        <row r="2553">
          <cell r="B2553">
            <v>310813170670</v>
          </cell>
          <cell r="L2553">
            <v>1</v>
          </cell>
        </row>
        <row r="2554">
          <cell r="B2554">
            <v>310827170671</v>
          </cell>
          <cell r="L2554">
            <v>1</v>
          </cell>
        </row>
        <row r="2555">
          <cell r="B2555">
            <v>310841170672</v>
          </cell>
          <cell r="L2555">
            <v>1</v>
          </cell>
        </row>
        <row r="2556">
          <cell r="B2556">
            <v>310827170773</v>
          </cell>
          <cell r="L2556">
            <v>1</v>
          </cell>
        </row>
        <row r="2557">
          <cell r="B2557">
            <v>310829175001</v>
          </cell>
          <cell r="L2557">
            <v>2.5</v>
          </cell>
        </row>
        <row r="2558">
          <cell r="B2558">
            <v>310828175002</v>
          </cell>
          <cell r="L2558">
            <v>2.5</v>
          </cell>
        </row>
        <row r="2559">
          <cell r="B2559">
            <v>310821175003</v>
          </cell>
          <cell r="L2559">
            <v>2.5</v>
          </cell>
        </row>
        <row r="2560">
          <cell r="B2560">
            <v>310824175004</v>
          </cell>
          <cell r="L2560">
            <v>2.5</v>
          </cell>
        </row>
        <row r="2561">
          <cell r="B2561">
            <v>310826175005</v>
          </cell>
          <cell r="L2561">
            <v>2.5</v>
          </cell>
        </row>
        <row r="2562">
          <cell r="B2562">
            <v>310829175006</v>
          </cell>
          <cell r="L2562">
            <v>2</v>
          </cell>
        </row>
        <row r="2563">
          <cell r="B2563">
            <v>310825175007</v>
          </cell>
          <cell r="L2563">
            <v>2</v>
          </cell>
        </row>
        <row r="2564">
          <cell r="B2564">
            <v>310825175008</v>
          </cell>
          <cell r="L2564">
            <v>2</v>
          </cell>
        </row>
        <row r="2565">
          <cell r="B2565">
            <v>310825175009</v>
          </cell>
          <cell r="L2565">
            <v>2</v>
          </cell>
        </row>
        <row r="2566">
          <cell r="B2566">
            <v>310825175010</v>
          </cell>
          <cell r="L2566">
            <v>2</v>
          </cell>
        </row>
        <row r="2567">
          <cell r="B2567">
            <v>310828175011</v>
          </cell>
          <cell r="L2567">
            <v>2</v>
          </cell>
        </row>
        <row r="2568">
          <cell r="B2568">
            <v>310821175012</v>
          </cell>
          <cell r="L2568">
            <v>2</v>
          </cell>
        </row>
        <row r="2569">
          <cell r="B2569">
            <v>310821175013</v>
          </cell>
          <cell r="L2569">
            <v>2</v>
          </cell>
        </row>
        <row r="2570">
          <cell r="B2570">
            <v>310821175014</v>
          </cell>
          <cell r="L2570">
            <v>2</v>
          </cell>
        </row>
        <row r="2571">
          <cell r="B2571">
            <v>310821175015</v>
          </cell>
          <cell r="L2571">
            <v>2</v>
          </cell>
        </row>
        <row r="2572">
          <cell r="B2572">
            <v>310826175016</v>
          </cell>
          <cell r="L2572">
            <v>2</v>
          </cell>
        </row>
        <row r="2573">
          <cell r="B2573">
            <v>310826175017</v>
          </cell>
          <cell r="L2573">
            <v>2</v>
          </cell>
        </row>
        <row r="2574">
          <cell r="B2574">
            <v>310826175018</v>
          </cell>
          <cell r="L2574">
            <v>2</v>
          </cell>
        </row>
        <row r="2575">
          <cell r="B2575">
            <v>310822175019</v>
          </cell>
          <cell r="L2575">
            <v>2</v>
          </cell>
        </row>
        <row r="2576">
          <cell r="B2576">
            <v>310828175020</v>
          </cell>
          <cell r="L2576">
            <v>1.5</v>
          </cell>
        </row>
        <row r="2577">
          <cell r="B2577">
            <v>310828175021</v>
          </cell>
          <cell r="L2577">
            <v>1.5</v>
          </cell>
        </row>
        <row r="2578">
          <cell r="B2578">
            <v>310827175022</v>
          </cell>
          <cell r="L2578">
            <v>1.5</v>
          </cell>
        </row>
        <row r="2579">
          <cell r="B2579">
            <v>310827175023</v>
          </cell>
          <cell r="L2579">
            <v>1.5</v>
          </cell>
        </row>
        <row r="2580">
          <cell r="B2580">
            <v>310821175024</v>
          </cell>
          <cell r="L2580">
            <v>1.5</v>
          </cell>
        </row>
        <row r="2581">
          <cell r="B2581">
            <v>310821175025</v>
          </cell>
          <cell r="L2581">
            <v>1.5</v>
          </cell>
        </row>
        <row r="2582">
          <cell r="B2582">
            <v>310821175026</v>
          </cell>
          <cell r="L2582">
            <v>1.5</v>
          </cell>
        </row>
        <row r="2583">
          <cell r="B2583">
            <v>310826175027</v>
          </cell>
          <cell r="L2583">
            <v>1.5</v>
          </cell>
        </row>
        <row r="2584">
          <cell r="B2584">
            <v>310826175028</v>
          </cell>
          <cell r="L2584">
            <v>1.5</v>
          </cell>
        </row>
        <row r="2585">
          <cell r="B2585">
            <v>310826175029</v>
          </cell>
          <cell r="L2585">
            <v>1.5</v>
          </cell>
        </row>
        <row r="2586">
          <cell r="B2586">
            <v>310826175030</v>
          </cell>
          <cell r="L2586">
            <v>1.5</v>
          </cell>
        </row>
        <row r="2587">
          <cell r="B2587">
            <v>310826175031</v>
          </cell>
          <cell r="L2587">
            <v>1.5</v>
          </cell>
        </row>
        <row r="2588">
          <cell r="B2588">
            <v>310826175032</v>
          </cell>
          <cell r="L2588">
            <v>1.5</v>
          </cell>
        </row>
        <row r="2589">
          <cell r="B2589">
            <v>300102278401</v>
          </cell>
          <cell r="L2589">
            <v>30</v>
          </cell>
        </row>
        <row r="2590">
          <cell r="B2590">
            <v>300102278402</v>
          </cell>
          <cell r="L2590">
            <v>30</v>
          </cell>
        </row>
        <row r="2591">
          <cell r="B2591">
            <v>300102278403</v>
          </cell>
          <cell r="L2591">
            <v>30</v>
          </cell>
        </row>
        <row r="2592">
          <cell r="B2592">
            <v>300102268401</v>
          </cell>
          <cell r="L2592">
            <v>30</v>
          </cell>
        </row>
        <row r="2593">
          <cell r="B2593">
            <v>300102268402</v>
          </cell>
          <cell r="L2593">
            <v>30</v>
          </cell>
        </row>
        <row r="2594">
          <cell r="B2594">
            <v>300102288401</v>
          </cell>
          <cell r="L2594">
            <v>30</v>
          </cell>
        </row>
        <row r="2595">
          <cell r="B2595">
            <v>300102318401</v>
          </cell>
          <cell r="L2595">
            <v>30</v>
          </cell>
        </row>
        <row r="2596">
          <cell r="B2596">
            <v>300102318402</v>
          </cell>
          <cell r="L2596">
            <v>30</v>
          </cell>
        </row>
        <row r="2597">
          <cell r="B2597">
            <v>300102318403</v>
          </cell>
          <cell r="L2597">
            <v>30</v>
          </cell>
        </row>
        <row r="2598">
          <cell r="B2598">
            <v>300102328401</v>
          </cell>
          <cell r="L2598">
            <v>30</v>
          </cell>
        </row>
        <row r="2599">
          <cell r="B2599">
            <v>300102328402</v>
          </cell>
          <cell r="L2599">
            <v>30</v>
          </cell>
        </row>
        <row r="2600">
          <cell r="B2600">
            <v>300102328403</v>
          </cell>
          <cell r="L2600">
            <v>30</v>
          </cell>
        </row>
        <row r="2601">
          <cell r="B2601">
            <v>300102328404</v>
          </cell>
          <cell r="L2601">
            <v>30</v>
          </cell>
        </row>
        <row r="2602">
          <cell r="B2602">
            <v>300102258401</v>
          </cell>
          <cell r="L2602">
            <v>30</v>
          </cell>
        </row>
        <row r="2603">
          <cell r="B2603">
            <v>300102258402</v>
          </cell>
          <cell r="L2603">
            <v>30</v>
          </cell>
        </row>
        <row r="2604">
          <cell r="B2604">
            <v>300102218401</v>
          </cell>
          <cell r="L2604">
            <v>30</v>
          </cell>
        </row>
        <row r="2605">
          <cell r="B2605">
            <v>300102218402</v>
          </cell>
          <cell r="L2605">
            <v>60</v>
          </cell>
        </row>
        <row r="2606">
          <cell r="B2606">
            <v>300102218403</v>
          </cell>
          <cell r="L2606">
            <v>30</v>
          </cell>
        </row>
        <row r="2607">
          <cell r="B2607">
            <v>300102218404</v>
          </cell>
          <cell r="L2607">
            <v>30</v>
          </cell>
        </row>
        <row r="2608">
          <cell r="B2608">
            <v>300102218405</v>
          </cell>
          <cell r="L2608">
            <v>30</v>
          </cell>
        </row>
        <row r="2609">
          <cell r="B2609">
            <v>300102218406</v>
          </cell>
          <cell r="L2609">
            <v>30</v>
          </cell>
        </row>
        <row r="2610">
          <cell r="B2610">
            <v>300102218407</v>
          </cell>
          <cell r="L2610">
            <v>30</v>
          </cell>
        </row>
        <row r="2611">
          <cell r="B2611">
            <v>300102218408</v>
          </cell>
          <cell r="L2611">
            <v>30</v>
          </cell>
        </row>
        <row r="2612">
          <cell r="B2612">
            <v>300102218409</v>
          </cell>
          <cell r="L2612">
            <v>30</v>
          </cell>
        </row>
        <row r="2613">
          <cell r="B2613">
            <v>300102218410</v>
          </cell>
          <cell r="L2613">
            <v>30</v>
          </cell>
        </row>
        <row r="2614">
          <cell r="B2614">
            <v>300102218411</v>
          </cell>
          <cell r="L2614">
            <v>30</v>
          </cell>
        </row>
        <row r="2615">
          <cell r="B2615">
            <v>300102218412</v>
          </cell>
          <cell r="L2615">
            <v>30</v>
          </cell>
        </row>
        <row r="2616">
          <cell r="B2616">
            <v>300102238401</v>
          </cell>
          <cell r="L2616">
            <v>30</v>
          </cell>
        </row>
        <row r="2617">
          <cell r="B2617">
            <v>300102228401</v>
          </cell>
          <cell r="L2617">
            <v>30</v>
          </cell>
        </row>
        <row r="2618">
          <cell r="B2618">
            <v>300102228402</v>
          </cell>
          <cell r="L2618">
            <v>30</v>
          </cell>
        </row>
        <row r="2619">
          <cell r="B2619">
            <v>300102228403</v>
          </cell>
          <cell r="L2619">
            <v>30</v>
          </cell>
        </row>
        <row r="2620">
          <cell r="B2620">
            <v>300102228404</v>
          </cell>
          <cell r="L2620">
            <v>30</v>
          </cell>
        </row>
        <row r="2621">
          <cell r="B2621">
            <v>300102248401</v>
          </cell>
          <cell r="L2621">
            <v>30</v>
          </cell>
        </row>
        <row r="2622">
          <cell r="B2622">
            <v>300102248402</v>
          </cell>
          <cell r="L2622">
            <v>30</v>
          </cell>
        </row>
        <row r="2623">
          <cell r="B2623">
            <v>300102248403</v>
          </cell>
          <cell r="L2623">
            <v>30</v>
          </cell>
        </row>
        <row r="2624">
          <cell r="B2624">
            <v>300102218413</v>
          </cell>
          <cell r="L2624">
            <v>40</v>
          </cell>
        </row>
        <row r="2625">
          <cell r="B2625">
            <v>300102228405</v>
          </cell>
          <cell r="L2625">
            <v>50</v>
          </cell>
        </row>
        <row r="2626">
          <cell r="B2626">
            <v>300102248404</v>
          </cell>
          <cell r="L2626">
            <v>40</v>
          </cell>
        </row>
        <row r="2627">
          <cell r="B2627">
            <v>300102248405</v>
          </cell>
          <cell r="L2627">
            <v>50</v>
          </cell>
        </row>
        <row r="2628">
          <cell r="B2628">
            <v>300102318201</v>
          </cell>
          <cell r="L2628">
            <v>15</v>
          </cell>
        </row>
        <row r="2629">
          <cell r="B2629">
            <v>300102318202</v>
          </cell>
          <cell r="L2629">
            <v>15</v>
          </cell>
        </row>
        <row r="2630">
          <cell r="B2630">
            <v>300102318203</v>
          </cell>
          <cell r="L2630">
            <v>15</v>
          </cell>
        </row>
        <row r="2631">
          <cell r="B2631">
            <v>300102318204</v>
          </cell>
          <cell r="L2631">
            <v>15</v>
          </cell>
        </row>
        <row r="2632">
          <cell r="B2632">
            <v>300102318205</v>
          </cell>
          <cell r="L2632">
            <v>15</v>
          </cell>
        </row>
        <row r="2633">
          <cell r="B2633">
            <v>300102318206</v>
          </cell>
          <cell r="L2633">
            <v>15</v>
          </cell>
        </row>
        <row r="2634">
          <cell r="B2634">
            <v>300102278201</v>
          </cell>
          <cell r="L2634">
            <v>15</v>
          </cell>
        </row>
        <row r="2635">
          <cell r="B2635">
            <v>300102278202</v>
          </cell>
          <cell r="L2635">
            <v>15</v>
          </cell>
        </row>
        <row r="2636">
          <cell r="B2636">
            <v>300102278203</v>
          </cell>
          <cell r="L2636">
            <v>15</v>
          </cell>
        </row>
        <row r="2637">
          <cell r="B2637">
            <v>300102278204</v>
          </cell>
          <cell r="L2637">
            <v>15</v>
          </cell>
        </row>
        <row r="2638">
          <cell r="B2638">
            <v>300102278205</v>
          </cell>
          <cell r="L2638">
            <v>15</v>
          </cell>
        </row>
        <row r="2639">
          <cell r="B2639">
            <v>300102268201</v>
          </cell>
          <cell r="L2639">
            <v>15</v>
          </cell>
        </row>
        <row r="2640">
          <cell r="B2640">
            <v>300102268202</v>
          </cell>
          <cell r="L2640">
            <v>15</v>
          </cell>
        </row>
        <row r="2641">
          <cell r="B2641">
            <v>300102268203</v>
          </cell>
          <cell r="L2641">
            <v>15</v>
          </cell>
        </row>
        <row r="2642">
          <cell r="B2642">
            <v>300102268204</v>
          </cell>
          <cell r="L2642">
            <v>15</v>
          </cell>
        </row>
        <row r="2643">
          <cell r="B2643">
            <v>300102268205</v>
          </cell>
          <cell r="L2643">
            <v>15</v>
          </cell>
        </row>
        <row r="2644">
          <cell r="B2644">
            <v>300102268206</v>
          </cell>
          <cell r="L2644">
            <v>15</v>
          </cell>
        </row>
        <row r="2645">
          <cell r="B2645">
            <v>300102268207</v>
          </cell>
          <cell r="L2645">
            <v>15</v>
          </cell>
        </row>
        <row r="2646">
          <cell r="B2646">
            <v>300102268208</v>
          </cell>
          <cell r="L2646">
            <v>15</v>
          </cell>
        </row>
        <row r="2647">
          <cell r="B2647">
            <v>300102268209</v>
          </cell>
          <cell r="L2647">
            <v>15</v>
          </cell>
        </row>
        <row r="2648">
          <cell r="B2648">
            <v>300102268210</v>
          </cell>
          <cell r="L2648">
            <v>15</v>
          </cell>
        </row>
        <row r="2649">
          <cell r="B2649">
            <v>300102328201</v>
          </cell>
          <cell r="L2649">
            <v>15</v>
          </cell>
        </row>
        <row r="2650">
          <cell r="B2650">
            <v>300102328202</v>
          </cell>
          <cell r="L2650">
            <v>15</v>
          </cell>
        </row>
        <row r="2651">
          <cell r="B2651">
            <v>300102258201</v>
          </cell>
          <cell r="L2651">
            <v>15</v>
          </cell>
        </row>
        <row r="2652">
          <cell r="B2652">
            <v>300102258202</v>
          </cell>
          <cell r="L2652">
            <v>15</v>
          </cell>
        </row>
        <row r="2653">
          <cell r="B2653">
            <v>300102258203</v>
          </cell>
          <cell r="L2653">
            <v>15</v>
          </cell>
        </row>
        <row r="2654">
          <cell r="B2654">
            <v>300102218201</v>
          </cell>
          <cell r="L2654">
            <v>15</v>
          </cell>
        </row>
        <row r="2655">
          <cell r="B2655">
            <v>300102218202</v>
          </cell>
          <cell r="L2655">
            <v>15</v>
          </cell>
        </row>
        <row r="2656">
          <cell r="B2656">
            <v>300102298201</v>
          </cell>
          <cell r="L2656">
            <v>15</v>
          </cell>
        </row>
        <row r="2657">
          <cell r="B2657">
            <v>300102298202</v>
          </cell>
          <cell r="L2657">
            <v>15</v>
          </cell>
        </row>
        <row r="2658">
          <cell r="B2658">
            <v>300102298203</v>
          </cell>
          <cell r="L2658">
            <v>15</v>
          </cell>
        </row>
        <row r="2659">
          <cell r="B2659">
            <v>300102298204</v>
          </cell>
          <cell r="L2659">
            <v>15</v>
          </cell>
        </row>
        <row r="2660">
          <cell r="B2660">
            <v>300102288201</v>
          </cell>
          <cell r="L2660">
            <v>15</v>
          </cell>
        </row>
        <row r="2661">
          <cell r="B2661">
            <v>300102288202</v>
          </cell>
          <cell r="L2661">
            <v>15</v>
          </cell>
        </row>
        <row r="2662">
          <cell r="B2662">
            <v>300102418201</v>
          </cell>
          <cell r="L2662">
            <v>15</v>
          </cell>
        </row>
        <row r="2663">
          <cell r="B2663">
            <v>300102238201</v>
          </cell>
          <cell r="L2663">
            <v>15</v>
          </cell>
        </row>
        <row r="2664">
          <cell r="B2664">
            <v>300102128201</v>
          </cell>
          <cell r="L2664">
            <v>15</v>
          </cell>
        </row>
        <row r="2665">
          <cell r="B2665">
            <v>300102228201</v>
          </cell>
          <cell r="L2665">
            <v>15</v>
          </cell>
        </row>
        <row r="2666">
          <cell r="B2666">
            <v>300102228202</v>
          </cell>
          <cell r="L2666">
            <v>15</v>
          </cell>
        </row>
        <row r="2667">
          <cell r="B2667">
            <v>300102228203</v>
          </cell>
          <cell r="L2667">
            <v>15</v>
          </cell>
        </row>
        <row r="2668">
          <cell r="B2668">
            <v>300102228204</v>
          </cell>
          <cell r="L2668">
            <v>15</v>
          </cell>
        </row>
        <row r="2669">
          <cell r="B2669">
            <v>300102228205</v>
          </cell>
          <cell r="L2669">
            <v>15</v>
          </cell>
        </row>
        <row r="2670">
          <cell r="B2670">
            <v>300102248201</v>
          </cell>
          <cell r="L2670">
            <v>15</v>
          </cell>
        </row>
        <row r="2671">
          <cell r="B2671">
            <v>300102248202</v>
          </cell>
          <cell r="L2671">
            <v>15</v>
          </cell>
        </row>
        <row r="2672">
          <cell r="B2672">
            <v>300102318207</v>
          </cell>
          <cell r="L2672">
            <v>10</v>
          </cell>
        </row>
        <row r="2673">
          <cell r="B2673">
            <v>300102318208</v>
          </cell>
          <cell r="L2673">
            <v>10</v>
          </cell>
        </row>
        <row r="2674">
          <cell r="B2674">
            <v>300102278206</v>
          </cell>
          <cell r="L2674">
            <v>10</v>
          </cell>
        </row>
        <row r="2675">
          <cell r="B2675">
            <v>300102278207</v>
          </cell>
          <cell r="L2675">
            <v>10</v>
          </cell>
        </row>
        <row r="2676">
          <cell r="B2676">
            <v>300102278208</v>
          </cell>
          <cell r="L2676">
            <v>10</v>
          </cell>
        </row>
        <row r="2677">
          <cell r="B2677">
            <v>300102278209</v>
          </cell>
          <cell r="L2677">
            <v>10</v>
          </cell>
        </row>
        <row r="2678">
          <cell r="B2678">
            <v>300102268211</v>
          </cell>
          <cell r="L2678">
            <v>10</v>
          </cell>
        </row>
        <row r="2679">
          <cell r="B2679">
            <v>300102268212</v>
          </cell>
          <cell r="L2679">
            <v>10</v>
          </cell>
        </row>
        <row r="2680">
          <cell r="B2680">
            <v>300102268213</v>
          </cell>
          <cell r="L2680">
            <v>10</v>
          </cell>
        </row>
        <row r="2681">
          <cell r="B2681">
            <v>300102328203</v>
          </cell>
          <cell r="L2681">
            <v>10</v>
          </cell>
        </row>
        <row r="2682">
          <cell r="B2682">
            <v>300102258204</v>
          </cell>
          <cell r="L2682">
            <v>10</v>
          </cell>
        </row>
        <row r="2683">
          <cell r="B2683">
            <v>300102218203</v>
          </cell>
          <cell r="L2683">
            <v>10</v>
          </cell>
        </row>
        <row r="2684">
          <cell r="B2684">
            <v>300102218204</v>
          </cell>
          <cell r="L2684">
            <v>10</v>
          </cell>
        </row>
        <row r="2685">
          <cell r="B2685">
            <v>300102218205</v>
          </cell>
          <cell r="L2685">
            <v>10</v>
          </cell>
        </row>
        <row r="2686">
          <cell r="B2686">
            <v>300102218206</v>
          </cell>
          <cell r="L2686">
            <v>10</v>
          </cell>
        </row>
        <row r="2687">
          <cell r="B2687">
            <v>300102218207</v>
          </cell>
          <cell r="L2687">
            <v>10</v>
          </cell>
        </row>
        <row r="2688">
          <cell r="B2688">
            <v>300102218208</v>
          </cell>
          <cell r="L2688">
            <v>10</v>
          </cell>
        </row>
        <row r="2689">
          <cell r="B2689">
            <v>300102288203</v>
          </cell>
          <cell r="L2689">
            <v>10</v>
          </cell>
        </row>
        <row r="2690">
          <cell r="B2690">
            <v>300102288204</v>
          </cell>
          <cell r="L2690">
            <v>10</v>
          </cell>
        </row>
        <row r="2691">
          <cell r="B2691">
            <v>300102248203</v>
          </cell>
          <cell r="L2691">
            <v>20</v>
          </cell>
        </row>
        <row r="2692">
          <cell r="B2692">
            <v>300102248204</v>
          </cell>
          <cell r="L2692">
            <v>10</v>
          </cell>
        </row>
        <row r="2693">
          <cell r="B2693">
            <v>300102318101</v>
          </cell>
          <cell r="L2693">
            <v>5</v>
          </cell>
        </row>
        <row r="2694">
          <cell r="B2694">
            <v>300102318102</v>
          </cell>
          <cell r="L2694">
            <v>5</v>
          </cell>
        </row>
        <row r="2695">
          <cell r="B2695">
            <v>300102318103</v>
          </cell>
          <cell r="L2695">
            <v>5</v>
          </cell>
        </row>
        <row r="2696">
          <cell r="B2696">
            <v>300102318104</v>
          </cell>
          <cell r="L2696">
            <v>5</v>
          </cell>
        </row>
        <row r="2697">
          <cell r="B2697">
            <v>300102318105</v>
          </cell>
          <cell r="L2697">
            <v>5</v>
          </cell>
        </row>
        <row r="2698">
          <cell r="B2698">
            <v>300102318106</v>
          </cell>
          <cell r="L2698">
            <v>5</v>
          </cell>
        </row>
        <row r="2699">
          <cell r="B2699">
            <v>300102318107</v>
          </cell>
          <cell r="L2699">
            <v>5</v>
          </cell>
        </row>
        <row r="2700">
          <cell r="B2700">
            <v>300102318108</v>
          </cell>
          <cell r="L2700">
            <v>5</v>
          </cell>
        </row>
        <row r="2701">
          <cell r="B2701">
            <v>300102278101</v>
          </cell>
          <cell r="L2701">
            <v>5</v>
          </cell>
        </row>
        <row r="2702">
          <cell r="B2702">
            <v>300102278102</v>
          </cell>
          <cell r="L2702">
            <v>5</v>
          </cell>
        </row>
        <row r="2703">
          <cell r="B2703">
            <v>300102278103</v>
          </cell>
          <cell r="L2703">
            <v>5</v>
          </cell>
        </row>
        <row r="2704">
          <cell r="B2704">
            <v>300102278104</v>
          </cell>
          <cell r="L2704">
            <v>5</v>
          </cell>
        </row>
        <row r="2705">
          <cell r="B2705">
            <v>300102278105</v>
          </cell>
          <cell r="L2705">
            <v>5</v>
          </cell>
        </row>
        <row r="2706">
          <cell r="B2706">
            <v>300102278106</v>
          </cell>
          <cell r="L2706">
            <v>5</v>
          </cell>
        </row>
        <row r="2707">
          <cell r="B2707">
            <v>300102278107</v>
          </cell>
          <cell r="L2707">
            <v>5</v>
          </cell>
        </row>
        <row r="2708">
          <cell r="B2708">
            <v>300102278108</v>
          </cell>
          <cell r="L2708">
            <v>5</v>
          </cell>
        </row>
        <row r="2709">
          <cell r="B2709">
            <v>300102278109</v>
          </cell>
          <cell r="L2709">
            <v>5</v>
          </cell>
        </row>
        <row r="2710">
          <cell r="B2710">
            <v>300102278110</v>
          </cell>
          <cell r="L2710">
            <v>5</v>
          </cell>
        </row>
        <row r="2711">
          <cell r="B2711">
            <v>300102278111</v>
          </cell>
          <cell r="L2711">
            <v>5</v>
          </cell>
        </row>
        <row r="2712">
          <cell r="B2712">
            <v>300102278112</v>
          </cell>
          <cell r="L2712">
            <v>5</v>
          </cell>
        </row>
        <row r="2713">
          <cell r="B2713">
            <v>300102278113</v>
          </cell>
          <cell r="L2713">
            <v>5</v>
          </cell>
        </row>
        <row r="2714">
          <cell r="B2714">
            <v>300102278114</v>
          </cell>
          <cell r="L2714">
            <v>5</v>
          </cell>
        </row>
        <row r="2715">
          <cell r="B2715">
            <v>300102278115</v>
          </cell>
          <cell r="L2715">
            <v>5</v>
          </cell>
        </row>
        <row r="2716">
          <cell r="B2716">
            <v>300102268101</v>
          </cell>
          <cell r="L2716">
            <v>5</v>
          </cell>
        </row>
        <row r="2717">
          <cell r="B2717">
            <v>300102268102</v>
          </cell>
          <cell r="L2717">
            <v>5</v>
          </cell>
        </row>
        <row r="2718">
          <cell r="B2718">
            <v>300102268103</v>
          </cell>
          <cell r="L2718">
            <v>5</v>
          </cell>
        </row>
        <row r="2719">
          <cell r="B2719">
            <v>300102268104</v>
          </cell>
          <cell r="L2719">
            <v>5</v>
          </cell>
        </row>
        <row r="2720">
          <cell r="B2720">
            <v>300102268105</v>
          </cell>
          <cell r="L2720">
            <v>5</v>
          </cell>
        </row>
        <row r="2721">
          <cell r="B2721">
            <v>300102268106</v>
          </cell>
          <cell r="L2721">
            <v>5</v>
          </cell>
        </row>
        <row r="2722">
          <cell r="B2722">
            <v>300102328101</v>
          </cell>
          <cell r="L2722">
            <v>5</v>
          </cell>
        </row>
        <row r="2723">
          <cell r="B2723">
            <v>300102328102</v>
          </cell>
          <cell r="L2723">
            <v>5</v>
          </cell>
        </row>
        <row r="2724">
          <cell r="B2724">
            <v>300102328103</v>
          </cell>
          <cell r="L2724">
            <v>5</v>
          </cell>
        </row>
        <row r="2725">
          <cell r="B2725">
            <v>300102328104</v>
          </cell>
          <cell r="L2725">
            <v>5</v>
          </cell>
        </row>
        <row r="2726">
          <cell r="B2726">
            <v>300102328105</v>
          </cell>
          <cell r="L2726">
            <v>5</v>
          </cell>
        </row>
        <row r="2727">
          <cell r="B2727">
            <v>300102328106</v>
          </cell>
          <cell r="L2727">
            <v>5</v>
          </cell>
        </row>
        <row r="2728">
          <cell r="B2728">
            <v>300102328107</v>
          </cell>
          <cell r="L2728">
            <v>5</v>
          </cell>
        </row>
        <row r="2729">
          <cell r="B2729">
            <v>300102328108</v>
          </cell>
          <cell r="L2729">
            <v>5</v>
          </cell>
        </row>
        <row r="2730">
          <cell r="B2730">
            <v>300102328109</v>
          </cell>
          <cell r="L2730">
            <v>5</v>
          </cell>
        </row>
        <row r="2731">
          <cell r="B2731">
            <v>300102328110</v>
          </cell>
          <cell r="L2731">
            <v>5</v>
          </cell>
        </row>
        <row r="2732">
          <cell r="B2732">
            <v>300102328111</v>
          </cell>
          <cell r="L2732">
            <v>5</v>
          </cell>
        </row>
        <row r="2733">
          <cell r="B2733">
            <v>300102328112</v>
          </cell>
          <cell r="L2733">
            <v>5</v>
          </cell>
        </row>
        <row r="2734">
          <cell r="B2734">
            <v>300102328113</v>
          </cell>
          <cell r="L2734">
            <v>5</v>
          </cell>
        </row>
        <row r="2735">
          <cell r="B2735">
            <v>300102258101</v>
          </cell>
          <cell r="L2735">
            <v>5</v>
          </cell>
        </row>
        <row r="2736">
          <cell r="B2736">
            <v>300102258102</v>
          </cell>
          <cell r="L2736">
            <v>5</v>
          </cell>
        </row>
        <row r="2737">
          <cell r="B2737">
            <v>300102258103</v>
          </cell>
          <cell r="L2737">
            <v>5</v>
          </cell>
        </row>
        <row r="2738">
          <cell r="B2738">
            <v>300102258104</v>
          </cell>
          <cell r="L2738">
            <v>5</v>
          </cell>
        </row>
        <row r="2739">
          <cell r="B2739">
            <v>300102258105</v>
          </cell>
          <cell r="L2739">
            <v>5</v>
          </cell>
        </row>
        <row r="2740">
          <cell r="B2740">
            <v>300102258106</v>
          </cell>
          <cell r="L2740">
            <v>5</v>
          </cell>
        </row>
        <row r="2741">
          <cell r="B2741">
            <v>300102258107</v>
          </cell>
          <cell r="L2741">
            <v>5</v>
          </cell>
        </row>
        <row r="2742">
          <cell r="B2742">
            <v>300102258108</v>
          </cell>
          <cell r="L2742">
            <v>5</v>
          </cell>
        </row>
        <row r="2743">
          <cell r="B2743">
            <v>300102258109</v>
          </cell>
          <cell r="L2743">
            <v>5</v>
          </cell>
        </row>
        <row r="2744">
          <cell r="B2744">
            <v>300102258110</v>
          </cell>
          <cell r="L2744">
            <v>5</v>
          </cell>
        </row>
        <row r="2745">
          <cell r="B2745">
            <v>300102258111</v>
          </cell>
          <cell r="L2745">
            <v>5</v>
          </cell>
        </row>
        <row r="2746">
          <cell r="B2746">
            <v>300102258112</v>
          </cell>
          <cell r="L2746">
            <v>5</v>
          </cell>
        </row>
        <row r="2747">
          <cell r="B2747">
            <v>300102258113</v>
          </cell>
          <cell r="L2747">
            <v>5</v>
          </cell>
        </row>
        <row r="2748">
          <cell r="B2748">
            <v>300102258114</v>
          </cell>
          <cell r="L2748">
            <v>5</v>
          </cell>
        </row>
        <row r="2749">
          <cell r="B2749">
            <v>300102258115</v>
          </cell>
          <cell r="L2749">
            <v>5</v>
          </cell>
        </row>
        <row r="2750">
          <cell r="B2750">
            <v>300102218101</v>
          </cell>
          <cell r="L2750">
            <v>5</v>
          </cell>
        </row>
        <row r="2751">
          <cell r="B2751">
            <v>300102218102</v>
          </cell>
          <cell r="L2751">
            <v>5</v>
          </cell>
        </row>
        <row r="2752">
          <cell r="B2752">
            <v>300102218103</v>
          </cell>
          <cell r="L2752">
            <v>5</v>
          </cell>
        </row>
        <row r="2753">
          <cell r="B2753">
            <v>300102218104</v>
          </cell>
          <cell r="L2753">
            <v>5</v>
          </cell>
        </row>
        <row r="2754">
          <cell r="B2754">
            <v>300102218105</v>
          </cell>
          <cell r="L2754">
            <v>5</v>
          </cell>
        </row>
        <row r="2755">
          <cell r="B2755">
            <v>300102218106</v>
          </cell>
          <cell r="L2755">
            <v>5</v>
          </cell>
        </row>
        <row r="2756">
          <cell r="B2756">
            <v>300102218107</v>
          </cell>
          <cell r="L2756">
            <v>5</v>
          </cell>
        </row>
        <row r="2757">
          <cell r="B2757">
            <v>300102218108</v>
          </cell>
          <cell r="L2757">
            <v>5</v>
          </cell>
        </row>
        <row r="2758">
          <cell r="B2758">
            <v>300102218109</v>
          </cell>
          <cell r="L2758">
            <v>5</v>
          </cell>
        </row>
        <row r="2759">
          <cell r="B2759">
            <v>300102218110</v>
          </cell>
          <cell r="L2759">
            <v>5</v>
          </cell>
        </row>
        <row r="2760">
          <cell r="B2760">
            <v>300102218111</v>
          </cell>
          <cell r="L2760">
            <v>5</v>
          </cell>
        </row>
        <row r="2761">
          <cell r="B2761">
            <v>300102218112</v>
          </cell>
          <cell r="L2761">
            <v>5</v>
          </cell>
        </row>
        <row r="2762">
          <cell r="B2762">
            <v>300102218113</v>
          </cell>
          <cell r="L2762">
            <v>5</v>
          </cell>
        </row>
        <row r="2763">
          <cell r="B2763">
            <v>300102218114</v>
          </cell>
          <cell r="L2763">
            <v>5</v>
          </cell>
        </row>
        <row r="2764">
          <cell r="B2764">
            <v>300102218115</v>
          </cell>
          <cell r="L2764">
            <v>5</v>
          </cell>
        </row>
        <row r="2765">
          <cell r="B2765">
            <v>300102218116</v>
          </cell>
          <cell r="L2765">
            <v>5</v>
          </cell>
        </row>
        <row r="2766">
          <cell r="B2766">
            <v>300102218117</v>
          </cell>
          <cell r="L2766">
            <v>5</v>
          </cell>
        </row>
        <row r="2767">
          <cell r="B2767">
            <v>300102218118</v>
          </cell>
          <cell r="L2767">
            <v>5</v>
          </cell>
        </row>
        <row r="2768">
          <cell r="B2768">
            <v>300102298101</v>
          </cell>
          <cell r="L2768">
            <v>5</v>
          </cell>
        </row>
        <row r="2769">
          <cell r="B2769">
            <v>300102298102</v>
          </cell>
          <cell r="L2769">
            <v>5</v>
          </cell>
        </row>
        <row r="2770">
          <cell r="B2770">
            <v>300102298103</v>
          </cell>
          <cell r="L2770">
            <v>5</v>
          </cell>
        </row>
        <row r="2771">
          <cell r="B2771">
            <v>300102298104</v>
          </cell>
          <cell r="L2771">
            <v>5</v>
          </cell>
        </row>
        <row r="2772">
          <cell r="B2772">
            <v>300102298105</v>
          </cell>
          <cell r="L2772">
            <v>5</v>
          </cell>
        </row>
        <row r="2773">
          <cell r="B2773">
            <v>300102298106</v>
          </cell>
          <cell r="L2773">
            <v>5</v>
          </cell>
        </row>
        <row r="2774">
          <cell r="B2774">
            <v>300102288101</v>
          </cell>
          <cell r="L2774">
            <v>5</v>
          </cell>
        </row>
        <row r="2775">
          <cell r="B2775">
            <v>300102288102</v>
          </cell>
          <cell r="L2775">
            <v>5</v>
          </cell>
        </row>
        <row r="2776">
          <cell r="B2776">
            <v>300102288103</v>
          </cell>
          <cell r="L2776">
            <v>5</v>
          </cell>
        </row>
        <row r="2777">
          <cell r="B2777">
            <v>300102288104</v>
          </cell>
          <cell r="L2777">
            <v>5</v>
          </cell>
        </row>
        <row r="2778">
          <cell r="B2778">
            <v>300102288105</v>
          </cell>
          <cell r="L2778">
            <v>5</v>
          </cell>
        </row>
        <row r="2779">
          <cell r="B2779">
            <v>300102288106</v>
          </cell>
          <cell r="L2779">
            <v>5</v>
          </cell>
        </row>
        <row r="2780">
          <cell r="B2780">
            <v>300102288107</v>
          </cell>
          <cell r="L2780">
            <v>5</v>
          </cell>
        </row>
        <row r="2781">
          <cell r="B2781">
            <v>300102288108</v>
          </cell>
          <cell r="L2781">
            <v>5</v>
          </cell>
        </row>
        <row r="2782">
          <cell r="B2782">
            <v>300102288109</v>
          </cell>
          <cell r="L2782">
            <v>5</v>
          </cell>
        </row>
        <row r="2783">
          <cell r="B2783">
            <v>300102288110</v>
          </cell>
          <cell r="L2783">
            <v>5</v>
          </cell>
        </row>
        <row r="2784">
          <cell r="B2784">
            <v>300102288111</v>
          </cell>
          <cell r="L2784">
            <v>5</v>
          </cell>
        </row>
        <row r="2785">
          <cell r="B2785">
            <v>300102288112</v>
          </cell>
          <cell r="L2785">
            <v>5</v>
          </cell>
        </row>
        <row r="2786">
          <cell r="B2786">
            <v>300102418101</v>
          </cell>
          <cell r="L2786">
            <v>5</v>
          </cell>
        </row>
        <row r="2787">
          <cell r="B2787">
            <v>300102418102</v>
          </cell>
          <cell r="L2787">
            <v>5</v>
          </cell>
        </row>
        <row r="2788">
          <cell r="B2788">
            <v>300102418103</v>
          </cell>
          <cell r="L2788">
            <v>5</v>
          </cell>
        </row>
        <row r="2789">
          <cell r="B2789">
            <v>300102418104</v>
          </cell>
          <cell r="L2789">
            <v>5</v>
          </cell>
        </row>
        <row r="2790">
          <cell r="B2790">
            <v>300102238101</v>
          </cell>
          <cell r="L2790">
            <v>5</v>
          </cell>
        </row>
        <row r="2791">
          <cell r="B2791">
            <v>300102238102</v>
          </cell>
          <cell r="L2791">
            <v>5</v>
          </cell>
        </row>
        <row r="2792">
          <cell r="B2792">
            <v>300102238103</v>
          </cell>
          <cell r="L2792">
            <v>5</v>
          </cell>
        </row>
        <row r="2793">
          <cell r="B2793">
            <v>300102128101</v>
          </cell>
          <cell r="L2793">
            <v>5</v>
          </cell>
        </row>
        <row r="2794">
          <cell r="B2794">
            <v>300102128102</v>
          </cell>
          <cell r="L2794">
            <v>5</v>
          </cell>
        </row>
        <row r="2795">
          <cell r="B2795">
            <v>300102128103</v>
          </cell>
          <cell r="L2795">
            <v>5</v>
          </cell>
        </row>
        <row r="2796">
          <cell r="B2796">
            <v>300102128104</v>
          </cell>
          <cell r="L2796">
            <v>5</v>
          </cell>
        </row>
        <row r="2797">
          <cell r="B2797">
            <v>300102128105</v>
          </cell>
          <cell r="L2797">
            <v>5</v>
          </cell>
        </row>
        <row r="2798">
          <cell r="B2798">
            <v>300102128106</v>
          </cell>
          <cell r="L2798">
            <v>5</v>
          </cell>
        </row>
        <row r="2799">
          <cell r="B2799">
            <v>300102128107</v>
          </cell>
          <cell r="L2799">
            <v>5</v>
          </cell>
        </row>
        <row r="2800">
          <cell r="B2800">
            <v>300102128108</v>
          </cell>
          <cell r="L2800">
            <v>5</v>
          </cell>
        </row>
        <row r="2801">
          <cell r="B2801">
            <v>300102128109</v>
          </cell>
          <cell r="L2801">
            <v>5</v>
          </cell>
        </row>
        <row r="2802">
          <cell r="B2802">
            <v>300102128110</v>
          </cell>
          <cell r="L2802">
            <v>5</v>
          </cell>
        </row>
        <row r="2803">
          <cell r="B2803">
            <v>300102228101</v>
          </cell>
          <cell r="L2803">
            <v>5</v>
          </cell>
        </row>
        <row r="2804">
          <cell r="B2804">
            <v>300102228102</v>
          </cell>
          <cell r="L2804">
            <v>5</v>
          </cell>
        </row>
        <row r="2805">
          <cell r="B2805">
            <v>300102228103</v>
          </cell>
          <cell r="L2805">
            <v>5</v>
          </cell>
        </row>
        <row r="2806">
          <cell r="B2806">
            <v>300102228104</v>
          </cell>
          <cell r="L2806">
            <v>5</v>
          </cell>
        </row>
        <row r="2807">
          <cell r="B2807">
            <v>300102228105</v>
          </cell>
          <cell r="L2807">
            <v>5</v>
          </cell>
        </row>
        <row r="2808">
          <cell r="B2808">
            <v>300102228106</v>
          </cell>
          <cell r="L2808">
            <v>5</v>
          </cell>
        </row>
        <row r="2809">
          <cell r="B2809">
            <v>300102228107</v>
          </cell>
          <cell r="L2809">
            <v>5</v>
          </cell>
        </row>
        <row r="2810">
          <cell r="B2810">
            <v>300102228108</v>
          </cell>
          <cell r="L2810">
            <v>5</v>
          </cell>
        </row>
        <row r="2811">
          <cell r="B2811">
            <v>300102228109</v>
          </cell>
          <cell r="L2811">
            <v>5</v>
          </cell>
        </row>
        <row r="2812">
          <cell r="B2812">
            <v>300102228110</v>
          </cell>
          <cell r="L2812">
            <v>5</v>
          </cell>
        </row>
        <row r="2813">
          <cell r="B2813">
            <v>300102228111</v>
          </cell>
          <cell r="L2813">
            <v>5</v>
          </cell>
        </row>
        <row r="2814">
          <cell r="B2814">
            <v>300102228112</v>
          </cell>
          <cell r="L2814">
            <v>5</v>
          </cell>
        </row>
        <row r="2815">
          <cell r="B2815">
            <v>300102228113</v>
          </cell>
          <cell r="L2815">
            <v>5</v>
          </cell>
        </row>
        <row r="2816">
          <cell r="B2816">
            <v>300102228114</v>
          </cell>
          <cell r="L2816">
            <v>5</v>
          </cell>
        </row>
        <row r="2817">
          <cell r="B2817">
            <v>300102248101</v>
          </cell>
          <cell r="L2817">
            <v>5</v>
          </cell>
        </row>
        <row r="2818">
          <cell r="B2818">
            <v>300102248102</v>
          </cell>
          <cell r="L2818">
            <v>5</v>
          </cell>
        </row>
        <row r="2819">
          <cell r="B2819">
            <v>300102248103</v>
          </cell>
          <cell r="L2819">
            <v>5</v>
          </cell>
        </row>
        <row r="2820">
          <cell r="B2820">
            <v>300102248104</v>
          </cell>
          <cell r="L2820">
            <v>5</v>
          </cell>
        </row>
        <row r="2821">
          <cell r="B2821">
            <v>300102248105</v>
          </cell>
          <cell r="L2821">
            <v>5</v>
          </cell>
        </row>
        <row r="2822">
          <cell r="B2822">
            <v>300102248106</v>
          </cell>
          <cell r="L2822">
            <v>5</v>
          </cell>
        </row>
        <row r="2823">
          <cell r="B2823">
            <v>300102318301</v>
          </cell>
          <cell r="L2823">
            <v>20</v>
          </cell>
        </row>
        <row r="2824">
          <cell r="B2824">
            <v>300102278301</v>
          </cell>
          <cell r="L2824">
            <v>20</v>
          </cell>
        </row>
        <row r="2825">
          <cell r="B2825">
            <v>300102278302</v>
          </cell>
          <cell r="L2825">
            <v>20</v>
          </cell>
        </row>
        <row r="2826">
          <cell r="B2826">
            <v>300102268301</v>
          </cell>
          <cell r="L2826">
            <v>40</v>
          </cell>
        </row>
        <row r="2827">
          <cell r="B2827">
            <v>300102328301</v>
          </cell>
          <cell r="L2827">
            <v>10</v>
          </cell>
        </row>
        <row r="2828">
          <cell r="B2828">
            <v>300102218301</v>
          </cell>
          <cell r="L2828">
            <v>40</v>
          </cell>
        </row>
        <row r="2829">
          <cell r="B2829">
            <v>300102218302</v>
          </cell>
          <cell r="L2829">
            <v>10</v>
          </cell>
        </row>
        <row r="2830">
          <cell r="B2830">
            <v>300102218303</v>
          </cell>
          <cell r="L2830">
            <v>60</v>
          </cell>
        </row>
        <row r="2831">
          <cell r="B2831">
            <v>300102218304</v>
          </cell>
          <cell r="L2831">
            <v>50</v>
          </cell>
        </row>
        <row r="2832">
          <cell r="B2832">
            <v>300102298301</v>
          </cell>
          <cell r="L2832">
            <v>50</v>
          </cell>
        </row>
        <row r="2833">
          <cell r="B2833">
            <v>300102298302</v>
          </cell>
          <cell r="L2833">
            <v>35</v>
          </cell>
        </row>
        <row r="2834">
          <cell r="B2834">
            <v>300102298303</v>
          </cell>
          <cell r="L2834">
            <v>25</v>
          </cell>
        </row>
        <row r="2835">
          <cell r="B2835">
            <v>300102298304</v>
          </cell>
          <cell r="L2835">
            <v>20</v>
          </cell>
        </row>
        <row r="2836">
          <cell r="B2836">
            <v>300102248301</v>
          </cell>
          <cell r="L2836">
            <v>30</v>
          </cell>
        </row>
        <row r="2837">
          <cell r="B2837">
            <v>300102248302</v>
          </cell>
          <cell r="L2837">
            <v>10</v>
          </cell>
        </row>
        <row r="2838">
          <cell r="B2838">
            <v>300102248303</v>
          </cell>
          <cell r="L2838">
            <v>30</v>
          </cell>
        </row>
        <row r="2839">
          <cell r="B2839">
            <v>300102248304</v>
          </cell>
          <cell r="L2839">
            <v>10</v>
          </cell>
        </row>
        <row r="2840">
          <cell r="B2840">
            <v>300102248305</v>
          </cell>
          <cell r="L2840">
            <v>100</v>
          </cell>
        </row>
        <row r="2841">
          <cell r="B2841">
            <v>300102318302</v>
          </cell>
          <cell r="L2841">
            <v>8</v>
          </cell>
        </row>
        <row r="2842">
          <cell r="B2842">
            <v>300102318303</v>
          </cell>
          <cell r="L2842">
            <v>8</v>
          </cell>
        </row>
        <row r="2843">
          <cell r="B2843">
            <v>300102268302</v>
          </cell>
          <cell r="L2843">
            <v>8</v>
          </cell>
        </row>
        <row r="2844">
          <cell r="B2844">
            <v>300102268303</v>
          </cell>
          <cell r="L2844">
            <v>8</v>
          </cell>
        </row>
        <row r="2845">
          <cell r="B2845">
            <v>300102328302</v>
          </cell>
          <cell r="L2845">
            <v>8</v>
          </cell>
        </row>
        <row r="2846">
          <cell r="B2846">
            <v>300102328303</v>
          </cell>
          <cell r="L2846">
            <v>8</v>
          </cell>
        </row>
        <row r="2847">
          <cell r="B2847">
            <v>300102258301</v>
          </cell>
          <cell r="L2847">
            <v>8</v>
          </cell>
        </row>
        <row r="2848">
          <cell r="B2848">
            <v>300102258302</v>
          </cell>
          <cell r="L2848">
            <v>8</v>
          </cell>
        </row>
        <row r="2849">
          <cell r="B2849">
            <v>300102258303</v>
          </cell>
          <cell r="L2849">
            <v>8</v>
          </cell>
        </row>
        <row r="2850">
          <cell r="B2850">
            <v>300102218305</v>
          </cell>
          <cell r="L2850">
            <v>8</v>
          </cell>
        </row>
        <row r="2851">
          <cell r="B2851">
            <v>300102218306</v>
          </cell>
          <cell r="L2851">
            <v>8</v>
          </cell>
        </row>
        <row r="2852">
          <cell r="B2852">
            <v>300102218307</v>
          </cell>
          <cell r="L2852">
            <v>8</v>
          </cell>
        </row>
        <row r="2853">
          <cell r="B2853">
            <v>300102298305</v>
          </cell>
          <cell r="L2853">
            <v>8</v>
          </cell>
        </row>
        <row r="2854">
          <cell r="B2854">
            <v>300102298306</v>
          </cell>
          <cell r="L2854">
            <v>8</v>
          </cell>
        </row>
        <row r="2855">
          <cell r="B2855">
            <v>300102288301</v>
          </cell>
          <cell r="L2855">
            <v>8</v>
          </cell>
        </row>
        <row r="2856">
          <cell r="B2856">
            <v>300102238301</v>
          </cell>
          <cell r="L2856">
            <v>8</v>
          </cell>
        </row>
        <row r="2857">
          <cell r="B2857">
            <v>300102238302</v>
          </cell>
          <cell r="L2857">
            <v>8</v>
          </cell>
        </row>
        <row r="2858">
          <cell r="B2858">
            <v>300102128301</v>
          </cell>
          <cell r="L2858">
            <v>8</v>
          </cell>
        </row>
        <row r="2859">
          <cell r="B2859">
            <v>300102128302</v>
          </cell>
          <cell r="L2859">
            <v>8</v>
          </cell>
        </row>
        <row r="2860">
          <cell r="B2860">
            <v>300102248306</v>
          </cell>
          <cell r="L2860">
            <v>8</v>
          </cell>
        </row>
        <row r="2861">
          <cell r="B2861">
            <v>300102278501</v>
          </cell>
          <cell r="L2861">
            <v>3</v>
          </cell>
        </row>
        <row r="2862">
          <cell r="B2862">
            <v>300102278502</v>
          </cell>
          <cell r="L2862">
            <v>3</v>
          </cell>
        </row>
        <row r="2863">
          <cell r="B2863">
            <v>300102278503</v>
          </cell>
          <cell r="L2863">
            <v>3</v>
          </cell>
        </row>
        <row r="2864">
          <cell r="B2864">
            <v>300102268501</v>
          </cell>
          <cell r="L2864">
            <v>3</v>
          </cell>
        </row>
        <row r="2865">
          <cell r="B2865">
            <v>300102268502</v>
          </cell>
          <cell r="L2865">
            <v>3</v>
          </cell>
        </row>
        <row r="2866">
          <cell r="B2866">
            <v>300102268503</v>
          </cell>
          <cell r="L2866">
            <v>3</v>
          </cell>
        </row>
        <row r="2867">
          <cell r="B2867">
            <v>300102258501</v>
          </cell>
          <cell r="L2867">
            <v>3</v>
          </cell>
        </row>
        <row r="2868">
          <cell r="B2868">
            <v>300102258502</v>
          </cell>
          <cell r="L2868">
            <v>3</v>
          </cell>
        </row>
        <row r="2869">
          <cell r="B2869">
            <v>300102258503</v>
          </cell>
          <cell r="L2869">
            <v>3</v>
          </cell>
        </row>
        <row r="2870">
          <cell r="B2870">
            <v>300102258504</v>
          </cell>
          <cell r="L2870">
            <v>3</v>
          </cell>
        </row>
        <row r="2871">
          <cell r="B2871">
            <v>300102258505</v>
          </cell>
          <cell r="L2871">
            <v>3</v>
          </cell>
        </row>
        <row r="2872">
          <cell r="B2872">
            <v>300102258506</v>
          </cell>
          <cell r="L2872">
            <v>3</v>
          </cell>
        </row>
        <row r="2873">
          <cell r="B2873">
            <v>300102218501</v>
          </cell>
          <cell r="L2873">
            <v>3</v>
          </cell>
        </row>
        <row r="2874">
          <cell r="B2874">
            <v>300102218502</v>
          </cell>
          <cell r="L2874">
            <v>3</v>
          </cell>
        </row>
        <row r="2875">
          <cell r="B2875">
            <v>300102218503</v>
          </cell>
          <cell r="L2875">
            <v>3</v>
          </cell>
        </row>
        <row r="2876">
          <cell r="B2876">
            <v>300102218504</v>
          </cell>
          <cell r="L2876">
            <v>3</v>
          </cell>
        </row>
        <row r="2877">
          <cell r="B2877">
            <v>300102218505</v>
          </cell>
          <cell r="L2877">
            <v>3</v>
          </cell>
        </row>
        <row r="2878">
          <cell r="B2878">
            <v>300102218506</v>
          </cell>
          <cell r="L2878">
            <v>3</v>
          </cell>
        </row>
        <row r="2879">
          <cell r="B2879">
            <v>300102218507</v>
          </cell>
          <cell r="L2879">
            <v>3</v>
          </cell>
        </row>
        <row r="2880">
          <cell r="B2880">
            <v>300102218508</v>
          </cell>
          <cell r="L2880">
            <v>3</v>
          </cell>
        </row>
        <row r="2881">
          <cell r="B2881">
            <v>300102218509</v>
          </cell>
          <cell r="L2881">
            <v>3</v>
          </cell>
        </row>
        <row r="2882">
          <cell r="B2882">
            <v>300102218510</v>
          </cell>
          <cell r="L2882">
            <v>3</v>
          </cell>
        </row>
        <row r="2883">
          <cell r="B2883">
            <v>300102218511</v>
          </cell>
          <cell r="L2883">
            <v>3</v>
          </cell>
        </row>
        <row r="2884">
          <cell r="B2884">
            <v>300102218512</v>
          </cell>
          <cell r="L2884">
            <v>3</v>
          </cell>
        </row>
        <row r="2885">
          <cell r="B2885">
            <v>300102298501</v>
          </cell>
          <cell r="L2885">
            <v>3</v>
          </cell>
        </row>
        <row r="2886">
          <cell r="B2886">
            <v>300102298502</v>
          </cell>
          <cell r="L2886">
            <v>3</v>
          </cell>
        </row>
        <row r="2887">
          <cell r="B2887">
            <v>300102298503</v>
          </cell>
          <cell r="L2887">
            <v>3</v>
          </cell>
        </row>
        <row r="2888">
          <cell r="B2888">
            <v>300102228501</v>
          </cell>
          <cell r="L2888">
            <v>3</v>
          </cell>
        </row>
        <row r="2889">
          <cell r="B2889">
            <v>300102228502</v>
          </cell>
          <cell r="L2889">
            <v>3</v>
          </cell>
        </row>
        <row r="2890">
          <cell r="B2890">
            <v>300102228503</v>
          </cell>
          <cell r="L2890">
            <v>3</v>
          </cell>
        </row>
        <row r="2891">
          <cell r="B2891">
            <v>300102228504</v>
          </cell>
          <cell r="L2891">
            <v>3</v>
          </cell>
        </row>
        <row r="2892">
          <cell r="B2892">
            <v>300102228505</v>
          </cell>
          <cell r="L2892">
            <v>3</v>
          </cell>
        </row>
        <row r="2893">
          <cell r="B2893">
            <v>300102228506</v>
          </cell>
          <cell r="L2893">
            <v>3</v>
          </cell>
        </row>
        <row r="2894">
          <cell r="B2894">
            <v>300102278504</v>
          </cell>
          <cell r="L2894">
            <v>30</v>
          </cell>
        </row>
        <row r="2895">
          <cell r="B2895">
            <v>300102278505</v>
          </cell>
          <cell r="L2895">
            <v>30</v>
          </cell>
        </row>
        <row r="2896">
          <cell r="B2896">
            <v>300102258507</v>
          </cell>
          <cell r="L2896">
            <v>30</v>
          </cell>
        </row>
        <row r="2897">
          <cell r="B2897">
            <v>300102258508</v>
          </cell>
          <cell r="L2897">
            <v>30</v>
          </cell>
        </row>
        <row r="2898">
          <cell r="B2898">
            <v>300102258509</v>
          </cell>
          <cell r="L2898">
            <v>30</v>
          </cell>
        </row>
        <row r="2899">
          <cell r="B2899">
            <v>300102218513</v>
          </cell>
          <cell r="L2899">
            <v>30</v>
          </cell>
        </row>
        <row r="2900">
          <cell r="B2900">
            <v>300102218514</v>
          </cell>
          <cell r="L2900">
            <v>30</v>
          </cell>
        </row>
        <row r="2901">
          <cell r="B2901">
            <v>300102218515</v>
          </cell>
          <cell r="L2901">
            <v>30</v>
          </cell>
        </row>
        <row r="2902">
          <cell r="B2902">
            <v>300102218516</v>
          </cell>
          <cell r="L2902">
            <v>30</v>
          </cell>
        </row>
        <row r="2903">
          <cell r="B2903">
            <v>300102218517</v>
          </cell>
          <cell r="L2903">
            <v>30</v>
          </cell>
        </row>
        <row r="2904">
          <cell r="B2904">
            <v>300102298504</v>
          </cell>
          <cell r="L2904">
            <v>30</v>
          </cell>
        </row>
        <row r="2905">
          <cell r="B2905">
            <v>300102298505</v>
          </cell>
          <cell r="L2905">
            <v>30</v>
          </cell>
        </row>
        <row r="2906">
          <cell r="B2906">
            <v>300102238501</v>
          </cell>
          <cell r="L2906">
            <v>30</v>
          </cell>
        </row>
        <row r="2907">
          <cell r="B2907">
            <v>300102228507</v>
          </cell>
          <cell r="L2907">
            <v>30</v>
          </cell>
        </row>
        <row r="2908">
          <cell r="B2908">
            <v>300102228508</v>
          </cell>
          <cell r="L2908">
            <v>30</v>
          </cell>
        </row>
        <row r="2909">
          <cell r="B2909">
            <v>300102228509</v>
          </cell>
          <cell r="L2909">
            <v>30</v>
          </cell>
        </row>
        <row r="2910">
          <cell r="B2910">
            <v>300102248501</v>
          </cell>
          <cell r="L2910">
            <v>30</v>
          </cell>
        </row>
        <row r="2911">
          <cell r="B2911">
            <v>300102318501</v>
          </cell>
          <cell r="L2911">
            <v>30</v>
          </cell>
        </row>
        <row r="2912">
          <cell r="B2912">
            <v>300102328501</v>
          </cell>
          <cell r="L2912">
            <v>30</v>
          </cell>
        </row>
        <row r="2913">
          <cell r="B2913">
            <v>300102328502</v>
          </cell>
          <cell r="L2913">
            <v>30</v>
          </cell>
        </row>
        <row r="2914">
          <cell r="B2914">
            <v>300102258510</v>
          </cell>
          <cell r="L2914">
            <v>30</v>
          </cell>
        </row>
        <row r="2915">
          <cell r="B2915">
            <v>300102218518</v>
          </cell>
          <cell r="L2915">
            <v>30</v>
          </cell>
        </row>
        <row r="2916">
          <cell r="B2916">
            <v>300102218519</v>
          </cell>
          <cell r="L2916">
            <v>30</v>
          </cell>
        </row>
        <row r="2917">
          <cell r="B2917">
            <v>300102218520</v>
          </cell>
          <cell r="L2917">
            <v>30</v>
          </cell>
        </row>
        <row r="2918">
          <cell r="B2918">
            <v>300102218521</v>
          </cell>
          <cell r="L2918">
            <v>30</v>
          </cell>
        </row>
        <row r="2919">
          <cell r="B2919">
            <v>300102218522</v>
          </cell>
          <cell r="L2919">
            <v>30</v>
          </cell>
        </row>
        <row r="2920">
          <cell r="B2920">
            <v>300102218523</v>
          </cell>
          <cell r="L2920">
            <v>30</v>
          </cell>
        </row>
        <row r="2921">
          <cell r="B2921">
            <v>300102238502</v>
          </cell>
          <cell r="L2921">
            <v>30</v>
          </cell>
        </row>
        <row r="2922">
          <cell r="B2922">
            <v>300102228510</v>
          </cell>
          <cell r="L2922">
            <v>30</v>
          </cell>
        </row>
        <row r="2923">
          <cell r="B2923">
            <v>300102248502</v>
          </cell>
          <cell r="L2923">
            <v>30</v>
          </cell>
        </row>
        <row r="2924">
          <cell r="B2924">
            <v>300102248503</v>
          </cell>
          <cell r="L2924">
            <v>30</v>
          </cell>
        </row>
        <row r="2925">
          <cell r="B2925">
            <v>300102248504</v>
          </cell>
          <cell r="L2925">
            <v>30</v>
          </cell>
        </row>
        <row r="2926">
          <cell r="B2926">
            <v>300102278303</v>
          </cell>
          <cell r="L2926">
            <v>60</v>
          </cell>
        </row>
        <row r="2927">
          <cell r="B2927">
            <v>300102218308</v>
          </cell>
          <cell r="L2927">
            <v>60</v>
          </cell>
        </row>
        <row r="2928">
          <cell r="B2928">
            <v>300102288302</v>
          </cell>
          <cell r="L2928">
            <v>60</v>
          </cell>
        </row>
        <row r="2929">
          <cell r="B2929">
            <v>300102238303</v>
          </cell>
          <cell r="L2929">
            <v>60</v>
          </cell>
        </row>
        <row r="2930">
          <cell r="B2930">
            <v>300102318209</v>
          </cell>
          <cell r="L2930">
            <v>15</v>
          </cell>
        </row>
        <row r="2931">
          <cell r="B2931">
            <v>300102328204</v>
          </cell>
          <cell r="L2931">
            <v>15</v>
          </cell>
        </row>
        <row r="2932">
          <cell r="B2932">
            <v>300102328205</v>
          </cell>
          <cell r="L2932">
            <v>15</v>
          </cell>
        </row>
        <row r="2933">
          <cell r="B2933">
            <v>300102258205</v>
          </cell>
          <cell r="L2933">
            <v>15</v>
          </cell>
        </row>
        <row r="2934">
          <cell r="B2934">
            <v>300102218209</v>
          </cell>
          <cell r="L2934">
            <v>15</v>
          </cell>
        </row>
        <row r="2935">
          <cell r="B2935">
            <v>300102218210</v>
          </cell>
          <cell r="L2935">
            <v>15</v>
          </cell>
        </row>
        <row r="2936">
          <cell r="B2936">
            <v>300102218211</v>
          </cell>
          <cell r="L2936">
            <v>15</v>
          </cell>
        </row>
        <row r="2937">
          <cell r="B2937">
            <v>300102218212</v>
          </cell>
          <cell r="L2937">
            <v>15</v>
          </cell>
        </row>
        <row r="2938">
          <cell r="B2938">
            <v>300102218213</v>
          </cell>
          <cell r="L2938">
            <v>15</v>
          </cell>
        </row>
        <row r="2939">
          <cell r="B2939">
            <v>300102218214</v>
          </cell>
          <cell r="L2939">
            <v>15</v>
          </cell>
        </row>
        <row r="2940">
          <cell r="B2940">
            <v>300102288205</v>
          </cell>
          <cell r="L2940">
            <v>15</v>
          </cell>
        </row>
        <row r="2941">
          <cell r="B2941">
            <v>300102228206</v>
          </cell>
          <cell r="L2941">
            <v>15</v>
          </cell>
        </row>
        <row r="2942">
          <cell r="B2942">
            <v>300102268304</v>
          </cell>
          <cell r="L2942">
            <v>5</v>
          </cell>
        </row>
        <row r="2943">
          <cell r="B2943">
            <v>300102268305</v>
          </cell>
          <cell r="L2943">
            <v>5</v>
          </cell>
        </row>
        <row r="2944">
          <cell r="B2944">
            <v>300102218309</v>
          </cell>
          <cell r="L2944">
            <v>100</v>
          </cell>
        </row>
        <row r="2945">
          <cell r="B2945">
            <v>300102218310</v>
          </cell>
          <cell r="L2945">
            <v>5</v>
          </cell>
        </row>
        <row r="2946">
          <cell r="B2946">
            <v>300102258304</v>
          </cell>
          <cell r="L2946">
            <v>100</v>
          </cell>
        </row>
        <row r="2947">
          <cell r="B2947">
            <v>300102248307</v>
          </cell>
          <cell r="L2947">
            <v>100</v>
          </cell>
        </row>
        <row r="2948">
          <cell r="B2948">
            <v>300102248308</v>
          </cell>
          <cell r="L2948">
            <v>45</v>
          </cell>
        </row>
        <row r="2949">
          <cell r="B2949">
            <v>300102278304</v>
          </cell>
          <cell r="L2949">
            <v>100</v>
          </cell>
        </row>
        <row r="2950">
          <cell r="B2950">
            <v>300102418202</v>
          </cell>
          <cell r="L2950">
            <v>20</v>
          </cell>
        </row>
        <row r="2951">
          <cell r="B2951">
            <v>300102248205</v>
          </cell>
          <cell r="L2951">
            <v>15</v>
          </cell>
        </row>
        <row r="2952">
          <cell r="B2952">
            <v>300102258305</v>
          </cell>
          <cell r="L2952">
            <v>50</v>
          </cell>
        </row>
        <row r="2953">
          <cell r="B2953">
            <v>300102218311</v>
          </cell>
          <cell r="L2953">
            <v>50</v>
          </cell>
        </row>
        <row r="2954">
          <cell r="B2954">
            <v>300102298307</v>
          </cell>
          <cell r="L2954">
            <v>50</v>
          </cell>
        </row>
        <row r="2955">
          <cell r="B2955">
            <v>300102298308</v>
          </cell>
          <cell r="L2955">
            <v>50</v>
          </cell>
        </row>
        <row r="2956">
          <cell r="B2956">
            <v>300102228301</v>
          </cell>
          <cell r="L2956">
            <v>50</v>
          </cell>
        </row>
        <row r="2957">
          <cell r="B2957">
            <v>300102138301</v>
          </cell>
          <cell r="L2957">
            <v>50</v>
          </cell>
        </row>
        <row r="2958">
          <cell r="B2958">
            <v>300102248309</v>
          </cell>
          <cell r="L2958">
            <v>50</v>
          </cell>
        </row>
        <row r="2959">
          <cell r="B2959">
            <v>300102248310</v>
          </cell>
          <cell r="L2959">
            <v>50</v>
          </cell>
        </row>
        <row r="2960">
          <cell r="B2960">
            <v>300102238601</v>
          </cell>
          <cell r="L2960">
            <v>15</v>
          </cell>
        </row>
        <row r="2961">
          <cell r="B2961">
            <v>300102118602</v>
          </cell>
          <cell r="L2961">
            <v>20</v>
          </cell>
        </row>
        <row r="2962">
          <cell r="B2962">
            <v>300102118603</v>
          </cell>
          <cell r="L2962">
            <v>15</v>
          </cell>
        </row>
        <row r="2963">
          <cell r="B2963">
            <v>300102118604</v>
          </cell>
          <cell r="L2963">
            <v>15</v>
          </cell>
        </row>
        <row r="2964">
          <cell r="B2964">
            <v>300102238605</v>
          </cell>
          <cell r="L2964">
            <v>10</v>
          </cell>
        </row>
        <row r="2965">
          <cell r="B2965">
            <v>300102508606</v>
          </cell>
          <cell r="L2965">
            <v>10</v>
          </cell>
        </row>
        <row r="2966">
          <cell r="B2966">
            <v>300102118607</v>
          </cell>
          <cell r="L2966">
            <v>20</v>
          </cell>
        </row>
        <row r="2967">
          <cell r="B2967">
            <v>300102118608</v>
          </cell>
          <cell r="L2967">
            <v>20</v>
          </cell>
        </row>
        <row r="2968">
          <cell r="B2968">
            <v>300102418609</v>
          </cell>
          <cell r="L2968">
            <v>20</v>
          </cell>
        </row>
        <row r="2969">
          <cell r="B2969">
            <v>300102238610</v>
          </cell>
          <cell r="L2969">
            <v>10</v>
          </cell>
        </row>
        <row r="2970">
          <cell r="B2970">
            <v>300102238611</v>
          </cell>
          <cell r="L2970">
            <v>10</v>
          </cell>
        </row>
        <row r="2971">
          <cell r="B2971">
            <v>300102118612</v>
          </cell>
          <cell r="L2971">
            <v>10</v>
          </cell>
        </row>
        <row r="2972">
          <cell r="B2972">
            <v>300102118613</v>
          </cell>
          <cell r="L2972">
            <v>10</v>
          </cell>
        </row>
        <row r="2973">
          <cell r="B2973">
            <v>300102238614</v>
          </cell>
          <cell r="L2973">
            <v>15</v>
          </cell>
        </row>
        <row r="2974">
          <cell r="B2974">
            <v>300102118615</v>
          </cell>
          <cell r="L2974">
            <v>15</v>
          </cell>
        </row>
        <row r="2975">
          <cell r="B2975">
            <v>300102508616</v>
          </cell>
          <cell r="L2975">
            <v>15</v>
          </cell>
        </row>
        <row r="2976">
          <cell r="B2976">
            <v>300102238617</v>
          </cell>
          <cell r="L2976">
            <v>10</v>
          </cell>
        </row>
        <row r="2977">
          <cell r="B2977">
            <v>300102118618</v>
          </cell>
          <cell r="L2977">
            <v>10</v>
          </cell>
        </row>
        <row r="2978">
          <cell r="B2978">
            <v>300102238619</v>
          </cell>
          <cell r="L2978">
            <v>10</v>
          </cell>
        </row>
        <row r="2979">
          <cell r="B2979">
            <v>300102238620</v>
          </cell>
          <cell r="L2979">
            <v>10</v>
          </cell>
        </row>
        <row r="2980">
          <cell r="B2980">
            <v>300102238621</v>
          </cell>
          <cell r="L2980">
            <v>10</v>
          </cell>
        </row>
        <row r="2981">
          <cell r="B2981">
            <v>300102238622</v>
          </cell>
          <cell r="L2981">
            <v>5</v>
          </cell>
        </row>
        <row r="2982">
          <cell r="B2982">
            <v>300102238623</v>
          </cell>
          <cell r="L2982">
            <v>5</v>
          </cell>
        </row>
        <row r="2983">
          <cell r="B2983">
            <v>300102238624</v>
          </cell>
          <cell r="L2983">
            <v>5</v>
          </cell>
        </row>
        <row r="2984">
          <cell r="B2984">
            <v>300102118625</v>
          </cell>
          <cell r="L2984">
            <v>5</v>
          </cell>
        </row>
        <row r="2985">
          <cell r="B2985">
            <v>300102118626</v>
          </cell>
          <cell r="L2985">
            <v>5</v>
          </cell>
        </row>
        <row r="2986">
          <cell r="B2986">
            <v>300102338627</v>
          </cell>
          <cell r="L2986">
            <v>5</v>
          </cell>
        </row>
        <row r="2987">
          <cell r="B2987">
            <v>300102138628</v>
          </cell>
          <cell r="L2987">
            <v>5</v>
          </cell>
        </row>
        <row r="2988">
          <cell r="B2988">
            <v>300102238629</v>
          </cell>
          <cell r="L2988">
            <v>3</v>
          </cell>
        </row>
        <row r="2989">
          <cell r="B2989">
            <v>300102238630</v>
          </cell>
          <cell r="L2989">
            <v>3</v>
          </cell>
        </row>
        <row r="2990">
          <cell r="B2990">
            <v>300102238631</v>
          </cell>
          <cell r="L2990">
            <v>3</v>
          </cell>
        </row>
        <row r="2991">
          <cell r="B2991">
            <v>300102238632</v>
          </cell>
          <cell r="L2991">
            <v>3</v>
          </cell>
        </row>
        <row r="2992">
          <cell r="B2992">
            <v>300102238633</v>
          </cell>
          <cell r="L2992">
            <v>3</v>
          </cell>
        </row>
        <row r="2993">
          <cell r="B2993">
            <v>300102238634</v>
          </cell>
          <cell r="L2993">
            <v>3</v>
          </cell>
        </row>
        <row r="2994">
          <cell r="B2994">
            <v>300102118635</v>
          </cell>
          <cell r="L2994">
            <v>3</v>
          </cell>
        </row>
        <row r="2995">
          <cell r="B2995">
            <v>300102338636</v>
          </cell>
          <cell r="L2995">
            <v>3</v>
          </cell>
        </row>
        <row r="2996">
          <cell r="B2996">
            <v>300102338637</v>
          </cell>
          <cell r="L2996">
            <v>3</v>
          </cell>
        </row>
        <row r="2997">
          <cell r="B2997">
            <v>300102508638</v>
          </cell>
          <cell r="L2997">
            <v>3</v>
          </cell>
        </row>
        <row r="2998">
          <cell r="B2998">
            <v>300102238639</v>
          </cell>
          <cell r="L2998">
            <v>2</v>
          </cell>
        </row>
        <row r="2999">
          <cell r="B2999">
            <v>300102238640</v>
          </cell>
          <cell r="L2999">
            <v>2</v>
          </cell>
        </row>
        <row r="3000">
          <cell r="B3000">
            <v>300102118641</v>
          </cell>
          <cell r="L3000">
            <v>2</v>
          </cell>
        </row>
        <row r="3001">
          <cell r="B3001">
            <v>300102338642</v>
          </cell>
          <cell r="L3001">
            <v>2</v>
          </cell>
        </row>
        <row r="3002">
          <cell r="B3002">
            <v>300102338643</v>
          </cell>
          <cell r="L3002">
            <v>2</v>
          </cell>
        </row>
        <row r="3003">
          <cell r="B3003">
            <v>300102138644</v>
          </cell>
          <cell r="L3003">
            <v>2</v>
          </cell>
        </row>
        <row r="3004">
          <cell r="B3004">
            <v>300102138645</v>
          </cell>
          <cell r="L3004">
            <v>2</v>
          </cell>
        </row>
        <row r="3005">
          <cell r="B3005">
            <v>300102508646</v>
          </cell>
          <cell r="L3005">
            <v>2</v>
          </cell>
        </row>
        <row r="3006">
          <cell r="B3006">
            <v>300102268647</v>
          </cell>
          <cell r="L3006">
            <v>2</v>
          </cell>
        </row>
        <row r="3007">
          <cell r="B3007">
            <v>300102508648</v>
          </cell>
          <cell r="L3007">
            <v>2</v>
          </cell>
        </row>
        <row r="3008">
          <cell r="B3008">
            <v>300102508649</v>
          </cell>
          <cell r="L3008">
            <v>2</v>
          </cell>
        </row>
        <row r="3009">
          <cell r="B3009">
            <v>300102118650</v>
          </cell>
          <cell r="L3009">
            <v>5</v>
          </cell>
        </row>
        <row r="3010">
          <cell r="B3010">
            <v>300102238651</v>
          </cell>
          <cell r="L3010">
            <v>5</v>
          </cell>
        </row>
        <row r="3011">
          <cell r="B3011">
            <v>300102128652</v>
          </cell>
          <cell r="L3011">
            <v>1</v>
          </cell>
        </row>
        <row r="3012">
          <cell r="B3012">
            <v>300102508653</v>
          </cell>
          <cell r="L3012">
            <v>1</v>
          </cell>
        </row>
        <row r="3013">
          <cell r="B3013">
            <v>300102238654</v>
          </cell>
          <cell r="L3013">
            <v>10</v>
          </cell>
        </row>
        <row r="3014">
          <cell r="B3014">
            <v>300102238655</v>
          </cell>
          <cell r="L3014">
            <v>10</v>
          </cell>
        </row>
        <row r="3015">
          <cell r="B3015">
            <v>300102338656</v>
          </cell>
          <cell r="L3015">
            <v>10</v>
          </cell>
        </row>
        <row r="3016">
          <cell r="B3016">
            <v>300102138657</v>
          </cell>
          <cell r="L3016">
            <v>10</v>
          </cell>
        </row>
        <row r="3017">
          <cell r="B3017">
            <v>300102418658</v>
          </cell>
          <cell r="L3017">
            <v>10</v>
          </cell>
        </row>
        <row r="3018">
          <cell r="B3018">
            <v>300102418659</v>
          </cell>
          <cell r="L3018">
            <v>5</v>
          </cell>
        </row>
        <row r="3019">
          <cell r="B3019">
            <v>300102508660</v>
          </cell>
          <cell r="L3019">
            <v>5</v>
          </cell>
        </row>
        <row r="3020">
          <cell r="B3020">
            <v>300102508661</v>
          </cell>
          <cell r="L3020">
            <v>5</v>
          </cell>
        </row>
        <row r="3021">
          <cell r="B3021">
            <v>300102238662</v>
          </cell>
          <cell r="L3021">
            <v>1</v>
          </cell>
        </row>
        <row r="3022">
          <cell r="B3022">
            <v>300102238663</v>
          </cell>
          <cell r="L3022">
            <v>1</v>
          </cell>
        </row>
        <row r="3023">
          <cell r="B3023">
            <v>300102118664</v>
          </cell>
          <cell r="L3023">
            <v>1</v>
          </cell>
        </row>
        <row r="3024">
          <cell r="B3024">
            <v>300102508665</v>
          </cell>
          <cell r="L3024">
            <v>1</v>
          </cell>
        </row>
        <row r="3025">
          <cell r="B3025">
            <v>300102508666</v>
          </cell>
          <cell r="L3025">
            <v>1</v>
          </cell>
        </row>
        <row r="3026">
          <cell r="B3026">
            <v>300102218701</v>
          </cell>
          <cell r="L3026">
            <v>4</v>
          </cell>
        </row>
        <row r="3027">
          <cell r="B3027">
            <v>300102218702</v>
          </cell>
          <cell r="L3027">
            <v>4</v>
          </cell>
        </row>
        <row r="3028">
          <cell r="B3028">
            <v>300102288703</v>
          </cell>
          <cell r="L3028">
            <v>4</v>
          </cell>
        </row>
        <row r="3029">
          <cell r="B3029">
            <v>300102268704</v>
          </cell>
          <cell r="L3029">
            <v>4</v>
          </cell>
        </row>
        <row r="3030">
          <cell r="B3030">
            <v>300102298705</v>
          </cell>
          <cell r="L3030">
            <v>4</v>
          </cell>
        </row>
        <row r="3031">
          <cell r="B3031">
            <v>300102298706</v>
          </cell>
          <cell r="L3031">
            <v>4</v>
          </cell>
        </row>
        <row r="3032">
          <cell r="B3032">
            <v>300102218707</v>
          </cell>
          <cell r="L3032">
            <v>4</v>
          </cell>
        </row>
        <row r="3033">
          <cell r="B3033">
            <v>300102288708</v>
          </cell>
          <cell r="L3033">
            <v>4</v>
          </cell>
        </row>
        <row r="3034">
          <cell r="B3034">
            <v>300102218709</v>
          </cell>
          <cell r="L3034">
            <v>4</v>
          </cell>
        </row>
        <row r="3035">
          <cell r="B3035">
            <v>300102288710</v>
          </cell>
          <cell r="L3035">
            <v>3</v>
          </cell>
        </row>
        <row r="3036">
          <cell r="B3036">
            <v>300102278711</v>
          </cell>
          <cell r="L3036">
            <v>3</v>
          </cell>
        </row>
        <row r="3037">
          <cell r="B3037">
            <v>300102298712</v>
          </cell>
          <cell r="L3037">
            <v>3</v>
          </cell>
        </row>
        <row r="3038">
          <cell r="B3038">
            <v>300102278713</v>
          </cell>
          <cell r="L3038">
            <v>3</v>
          </cell>
        </row>
        <row r="3039">
          <cell r="B3039">
            <v>300102258714</v>
          </cell>
          <cell r="L3039">
            <v>3</v>
          </cell>
        </row>
        <row r="3040">
          <cell r="B3040">
            <v>300102248715</v>
          </cell>
          <cell r="L3040">
            <v>3</v>
          </cell>
        </row>
        <row r="3041">
          <cell r="B3041">
            <v>300102268716</v>
          </cell>
          <cell r="L3041">
            <v>2</v>
          </cell>
        </row>
        <row r="3042">
          <cell r="B3042">
            <v>300102268717</v>
          </cell>
          <cell r="L3042">
            <v>2</v>
          </cell>
        </row>
        <row r="3043">
          <cell r="B3043">
            <v>300102218718</v>
          </cell>
          <cell r="L3043">
            <v>2</v>
          </cell>
        </row>
        <row r="3044">
          <cell r="B3044">
            <v>300102218801</v>
          </cell>
          <cell r="L3044">
            <v>5.2</v>
          </cell>
        </row>
        <row r="3045">
          <cell r="B3045">
            <v>300102228802</v>
          </cell>
          <cell r="L3045">
            <v>5.3</v>
          </cell>
        </row>
        <row r="3046">
          <cell r="B3046">
            <v>300102258803</v>
          </cell>
          <cell r="L3046">
            <v>4</v>
          </cell>
        </row>
        <row r="3047">
          <cell r="B3047">
            <v>300102238804</v>
          </cell>
          <cell r="L3047">
            <v>4.4000000000000004</v>
          </cell>
        </row>
        <row r="3048">
          <cell r="B3048">
            <v>300102328805</v>
          </cell>
          <cell r="L3048">
            <v>3.6</v>
          </cell>
        </row>
        <row r="3049">
          <cell r="B3049">
            <v>300102248806</v>
          </cell>
          <cell r="L3049">
            <v>6.8</v>
          </cell>
        </row>
        <row r="3050">
          <cell r="B3050">
            <v>300102268807</v>
          </cell>
          <cell r="L3050">
            <v>4.0999999999999996</v>
          </cell>
        </row>
        <row r="3051">
          <cell r="B3051">
            <v>300102278808</v>
          </cell>
          <cell r="L3051">
            <v>2</v>
          </cell>
        </row>
        <row r="3052">
          <cell r="B3052">
            <v>300102288809</v>
          </cell>
          <cell r="L3052">
            <v>4.7</v>
          </cell>
        </row>
        <row r="3053">
          <cell r="B3053">
            <v>300102298810</v>
          </cell>
          <cell r="L3053">
            <v>2</v>
          </cell>
        </row>
        <row r="3054">
          <cell r="B3054">
            <v>300102418811</v>
          </cell>
          <cell r="L3054">
            <v>2.6</v>
          </cell>
        </row>
        <row r="3055">
          <cell r="B3055">
            <v>300102318812</v>
          </cell>
          <cell r="L3055">
            <v>2.8</v>
          </cell>
        </row>
        <row r="3056">
          <cell r="B3056">
            <v>300102118813</v>
          </cell>
          <cell r="L3056">
            <v>1.9</v>
          </cell>
        </row>
        <row r="3057">
          <cell r="B3057">
            <v>300102338814</v>
          </cell>
          <cell r="L3057">
            <v>1.2</v>
          </cell>
        </row>
        <row r="3058">
          <cell r="B3058">
            <v>3001021288415</v>
          </cell>
          <cell r="L3058">
            <v>1</v>
          </cell>
        </row>
        <row r="3059">
          <cell r="B3059">
            <v>300102138816</v>
          </cell>
          <cell r="L3059">
            <v>0.6</v>
          </cell>
        </row>
        <row r="3060">
          <cell r="B3060">
            <v>300102148817</v>
          </cell>
          <cell r="L3060">
            <v>0.4</v>
          </cell>
        </row>
        <row r="3061">
          <cell r="B3061">
            <v>300102648818</v>
          </cell>
          <cell r="L3061">
            <v>7.4</v>
          </cell>
        </row>
        <row r="3062">
          <cell r="B3062">
            <v>300102279401</v>
          </cell>
          <cell r="L3062">
            <v>30</v>
          </cell>
        </row>
        <row r="3063">
          <cell r="B3063">
            <v>300102269401</v>
          </cell>
          <cell r="L3063">
            <v>30</v>
          </cell>
        </row>
        <row r="3064">
          <cell r="B3064">
            <v>300102269402</v>
          </cell>
          <cell r="L3064">
            <v>30</v>
          </cell>
        </row>
        <row r="3065">
          <cell r="B3065">
            <v>300102329401</v>
          </cell>
          <cell r="L3065">
            <v>30</v>
          </cell>
        </row>
        <row r="3066">
          <cell r="B3066">
            <v>300102259401</v>
          </cell>
          <cell r="L3066">
            <v>30</v>
          </cell>
        </row>
        <row r="3067">
          <cell r="B3067">
            <v>300102219401</v>
          </cell>
          <cell r="L3067">
            <v>30</v>
          </cell>
        </row>
        <row r="3068">
          <cell r="B3068">
            <v>300102219402</v>
          </cell>
          <cell r="L3068">
            <v>30</v>
          </cell>
        </row>
        <row r="3069">
          <cell r="B3069">
            <v>300102299401</v>
          </cell>
          <cell r="L3069">
            <v>30</v>
          </cell>
        </row>
        <row r="3070">
          <cell r="B3070">
            <v>300102289401</v>
          </cell>
          <cell r="L3070">
            <v>30</v>
          </cell>
        </row>
        <row r="3071">
          <cell r="B3071">
            <v>300102229401</v>
          </cell>
          <cell r="L3071">
            <v>30</v>
          </cell>
        </row>
        <row r="3072">
          <cell r="B3072">
            <v>300102229402</v>
          </cell>
          <cell r="L3072">
            <v>50</v>
          </cell>
        </row>
        <row r="3073">
          <cell r="B3073">
            <v>300102249401</v>
          </cell>
          <cell r="L3073">
            <v>40</v>
          </cell>
        </row>
        <row r="3074">
          <cell r="B3074">
            <v>300102509201</v>
          </cell>
          <cell r="L3074">
            <v>60</v>
          </cell>
        </row>
        <row r="3075">
          <cell r="B3075">
            <v>300102329201</v>
          </cell>
          <cell r="L3075">
            <v>20</v>
          </cell>
        </row>
        <row r="3076">
          <cell r="B3076">
            <v>300102329202</v>
          </cell>
          <cell r="L3076">
            <v>20</v>
          </cell>
        </row>
        <row r="3077">
          <cell r="B3077">
            <v>300102329203</v>
          </cell>
          <cell r="L3077">
            <v>15</v>
          </cell>
        </row>
        <row r="3078">
          <cell r="B3078">
            <v>300102219201</v>
          </cell>
          <cell r="L3078">
            <v>20</v>
          </cell>
        </row>
        <row r="3079">
          <cell r="B3079">
            <v>300102219202</v>
          </cell>
          <cell r="L3079">
            <v>20</v>
          </cell>
        </row>
        <row r="3080">
          <cell r="B3080">
            <v>300102219203</v>
          </cell>
          <cell r="L3080">
            <v>20</v>
          </cell>
        </row>
        <row r="3081">
          <cell r="B3081">
            <v>300102219204</v>
          </cell>
          <cell r="L3081">
            <v>20</v>
          </cell>
        </row>
        <row r="3082">
          <cell r="B3082">
            <v>300102219205</v>
          </cell>
          <cell r="L3082">
            <v>20</v>
          </cell>
        </row>
        <row r="3083">
          <cell r="B3083">
            <v>300102219206</v>
          </cell>
          <cell r="L3083">
            <v>20</v>
          </cell>
        </row>
        <row r="3084">
          <cell r="B3084">
            <v>300102219207</v>
          </cell>
          <cell r="L3084">
            <v>15</v>
          </cell>
        </row>
        <row r="3085">
          <cell r="B3085">
            <v>300102219208</v>
          </cell>
          <cell r="L3085">
            <v>15</v>
          </cell>
        </row>
        <row r="3086">
          <cell r="B3086">
            <v>300102219209</v>
          </cell>
          <cell r="L3086">
            <v>15</v>
          </cell>
        </row>
        <row r="3087">
          <cell r="B3087">
            <v>300102219210</v>
          </cell>
          <cell r="L3087">
            <v>15</v>
          </cell>
        </row>
        <row r="3088">
          <cell r="B3088">
            <v>300102219211</v>
          </cell>
          <cell r="L3088">
            <v>15</v>
          </cell>
        </row>
        <row r="3089">
          <cell r="B3089">
            <v>300102239201</v>
          </cell>
          <cell r="L3089">
            <v>20</v>
          </cell>
        </row>
        <row r="3090">
          <cell r="B3090">
            <v>300102239202</v>
          </cell>
          <cell r="L3090">
            <v>15</v>
          </cell>
        </row>
        <row r="3091">
          <cell r="B3091">
            <v>300102249201</v>
          </cell>
          <cell r="L3091">
            <v>20</v>
          </cell>
        </row>
        <row r="3092">
          <cell r="B3092">
            <v>300102249202</v>
          </cell>
          <cell r="L3092">
            <v>20</v>
          </cell>
        </row>
        <row r="3093">
          <cell r="B3093">
            <v>300102319201</v>
          </cell>
          <cell r="L3093">
            <v>15</v>
          </cell>
        </row>
        <row r="3094">
          <cell r="B3094">
            <v>300102319202</v>
          </cell>
          <cell r="L3094">
            <v>15</v>
          </cell>
        </row>
        <row r="3095">
          <cell r="B3095">
            <v>300102319203</v>
          </cell>
          <cell r="L3095">
            <v>15</v>
          </cell>
        </row>
        <row r="3096">
          <cell r="B3096">
            <v>300102319204</v>
          </cell>
          <cell r="L3096">
            <v>15</v>
          </cell>
        </row>
        <row r="3097">
          <cell r="B3097">
            <v>300102319205</v>
          </cell>
          <cell r="L3097">
            <v>15</v>
          </cell>
        </row>
        <row r="3098">
          <cell r="B3098">
            <v>300102319206</v>
          </cell>
          <cell r="L3098">
            <v>15</v>
          </cell>
        </row>
        <row r="3099">
          <cell r="B3099">
            <v>300102319207</v>
          </cell>
          <cell r="L3099">
            <v>15</v>
          </cell>
        </row>
        <row r="3100">
          <cell r="B3100">
            <v>300102319208</v>
          </cell>
          <cell r="L3100">
            <v>15</v>
          </cell>
        </row>
        <row r="3101">
          <cell r="B3101">
            <v>300102319209</v>
          </cell>
          <cell r="L3101">
            <v>15</v>
          </cell>
        </row>
        <row r="3102">
          <cell r="B3102">
            <v>300102279201</v>
          </cell>
          <cell r="L3102">
            <v>15</v>
          </cell>
        </row>
        <row r="3103">
          <cell r="B3103">
            <v>300102279202</v>
          </cell>
          <cell r="L3103">
            <v>15</v>
          </cell>
        </row>
        <row r="3104">
          <cell r="B3104">
            <v>300102279203</v>
          </cell>
          <cell r="L3104">
            <v>15</v>
          </cell>
        </row>
        <row r="3105">
          <cell r="B3105">
            <v>300102279204</v>
          </cell>
          <cell r="L3105">
            <v>15</v>
          </cell>
        </row>
        <row r="3106">
          <cell r="B3106">
            <v>300102279205</v>
          </cell>
          <cell r="L3106">
            <v>15</v>
          </cell>
        </row>
        <row r="3107">
          <cell r="B3107">
            <v>300102279206</v>
          </cell>
          <cell r="L3107">
            <v>15</v>
          </cell>
        </row>
        <row r="3108">
          <cell r="B3108">
            <v>300102279208</v>
          </cell>
          <cell r="L3108">
            <v>15</v>
          </cell>
        </row>
        <row r="3109">
          <cell r="B3109">
            <v>300102279209</v>
          </cell>
          <cell r="L3109">
            <v>15</v>
          </cell>
        </row>
        <row r="3110">
          <cell r="B3110">
            <v>300102279210</v>
          </cell>
          <cell r="L3110">
            <v>15</v>
          </cell>
        </row>
        <row r="3111">
          <cell r="B3111">
            <v>300102279211</v>
          </cell>
          <cell r="L3111">
            <v>15</v>
          </cell>
        </row>
        <row r="3112">
          <cell r="B3112">
            <v>300102279212</v>
          </cell>
          <cell r="L3112">
            <v>15</v>
          </cell>
        </row>
        <row r="3113">
          <cell r="B3113">
            <v>300102299206</v>
          </cell>
          <cell r="L3113">
            <v>15</v>
          </cell>
        </row>
        <row r="3114">
          <cell r="B3114">
            <v>300102269201</v>
          </cell>
          <cell r="L3114">
            <v>15</v>
          </cell>
        </row>
        <row r="3115">
          <cell r="B3115">
            <v>300102269202</v>
          </cell>
          <cell r="L3115">
            <v>15</v>
          </cell>
        </row>
        <row r="3116">
          <cell r="B3116">
            <v>300102269203</v>
          </cell>
          <cell r="L3116">
            <v>15</v>
          </cell>
        </row>
        <row r="3117">
          <cell r="B3117">
            <v>300102269204</v>
          </cell>
          <cell r="L3117">
            <v>15</v>
          </cell>
        </row>
        <row r="3118">
          <cell r="B3118">
            <v>300102269205</v>
          </cell>
          <cell r="L3118">
            <v>15</v>
          </cell>
        </row>
        <row r="3119">
          <cell r="B3119">
            <v>300102269206</v>
          </cell>
          <cell r="L3119">
            <v>15</v>
          </cell>
        </row>
        <row r="3120">
          <cell r="B3120">
            <v>300102269207</v>
          </cell>
          <cell r="L3120">
            <v>15</v>
          </cell>
        </row>
        <row r="3121">
          <cell r="B3121">
            <v>300102269208</v>
          </cell>
          <cell r="L3121">
            <v>15</v>
          </cell>
        </row>
        <row r="3122">
          <cell r="B3122">
            <v>300102269209</v>
          </cell>
          <cell r="L3122">
            <v>15</v>
          </cell>
        </row>
        <row r="3123">
          <cell r="B3123">
            <v>300102269210</v>
          </cell>
          <cell r="L3123">
            <v>15</v>
          </cell>
        </row>
        <row r="3124">
          <cell r="B3124">
            <v>300102269211</v>
          </cell>
          <cell r="L3124">
            <v>15</v>
          </cell>
        </row>
        <row r="3125">
          <cell r="B3125">
            <v>300102259201</v>
          </cell>
          <cell r="L3125">
            <v>15</v>
          </cell>
        </row>
        <row r="3126">
          <cell r="B3126">
            <v>300102259202</v>
          </cell>
          <cell r="L3126">
            <v>15</v>
          </cell>
        </row>
        <row r="3127">
          <cell r="B3127">
            <v>300102259203</v>
          </cell>
          <cell r="L3127">
            <v>15</v>
          </cell>
        </row>
        <row r="3128">
          <cell r="B3128">
            <v>300102259204</v>
          </cell>
          <cell r="L3128">
            <v>15</v>
          </cell>
        </row>
        <row r="3129">
          <cell r="B3129">
            <v>300102219212</v>
          </cell>
          <cell r="L3129">
            <v>15</v>
          </cell>
        </row>
        <row r="3130">
          <cell r="B3130">
            <v>300102219213</v>
          </cell>
          <cell r="L3130">
            <v>15</v>
          </cell>
        </row>
        <row r="3131">
          <cell r="B3131">
            <v>300102219214</v>
          </cell>
          <cell r="L3131">
            <v>15</v>
          </cell>
        </row>
        <row r="3132">
          <cell r="B3132">
            <v>300102219215</v>
          </cell>
          <cell r="L3132">
            <v>15</v>
          </cell>
        </row>
        <row r="3133">
          <cell r="B3133">
            <v>300102219216</v>
          </cell>
          <cell r="L3133">
            <v>15</v>
          </cell>
        </row>
        <row r="3134">
          <cell r="B3134">
            <v>300102219217</v>
          </cell>
          <cell r="L3134">
            <v>15</v>
          </cell>
        </row>
        <row r="3135">
          <cell r="B3135">
            <v>300102219218</v>
          </cell>
          <cell r="L3135">
            <v>15</v>
          </cell>
        </row>
        <row r="3136">
          <cell r="B3136">
            <v>300102219219</v>
          </cell>
          <cell r="L3136">
            <v>15</v>
          </cell>
        </row>
        <row r="3137">
          <cell r="B3137">
            <v>300102219220</v>
          </cell>
          <cell r="L3137">
            <v>15</v>
          </cell>
        </row>
        <row r="3138">
          <cell r="B3138">
            <v>300102299201</v>
          </cell>
          <cell r="L3138">
            <v>15</v>
          </cell>
        </row>
        <row r="3139">
          <cell r="B3139">
            <v>300102299202</v>
          </cell>
          <cell r="L3139">
            <v>15</v>
          </cell>
        </row>
        <row r="3140">
          <cell r="B3140">
            <v>300102299203</v>
          </cell>
          <cell r="L3140">
            <v>15</v>
          </cell>
        </row>
        <row r="3141">
          <cell r="B3141">
            <v>300102299204</v>
          </cell>
          <cell r="L3141">
            <v>15</v>
          </cell>
        </row>
        <row r="3142">
          <cell r="B3142">
            <v>300102299205</v>
          </cell>
          <cell r="L3142">
            <v>15</v>
          </cell>
        </row>
        <row r="3143">
          <cell r="B3143">
            <v>300102289201</v>
          </cell>
          <cell r="L3143">
            <v>15</v>
          </cell>
        </row>
        <row r="3144">
          <cell r="B3144">
            <v>300102289202</v>
          </cell>
          <cell r="L3144">
            <v>15</v>
          </cell>
        </row>
        <row r="3145">
          <cell r="B3145">
            <v>300102289203</v>
          </cell>
          <cell r="L3145">
            <v>15</v>
          </cell>
        </row>
        <row r="3146">
          <cell r="B3146">
            <v>300102289204</v>
          </cell>
          <cell r="L3146">
            <v>15</v>
          </cell>
        </row>
        <row r="3147">
          <cell r="B3147">
            <v>300102289205</v>
          </cell>
          <cell r="L3147">
            <v>15</v>
          </cell>
        </row>
        <row r="3148">
          <cell r="B3148">
            <v>300102129201</v>
          </cell>
          <cell r="L3148">
            <v>15</v>
          </cell>
        </row>
        <row r="3149">
          <cell r="B3149">
            <v>300102129202</v>
          </cell>
          <cell r="L3149">
            <v>15</v>
          </cell>
        </row>
        <row r="3150">
          <cell r="B3150">
            <v>300102229201</v>
          </cell>
          <cell r="L3150">
            <v>15</v>
          </cell>
        </row>
        <row r="3151">
          <cell r="B3151">
            <v>300102229202</v>
          </cell>
          <cell r="L3151">
            <v>15</v>
          </cell>
        </row>
        <row r="3152">
          <cell r="B3152">
            <v>300102249203</v>
          </cell>
          <cell r="L3152">
            <v>15</v>
          </cell>
        </row>
        <row r="3153">
          <cell r="B3153">
            <v>300102249204</v>
          </cell>
          <cell r="L3153">
            <v>15</v>
          </cell>
        </row>
        <row r="3154">
          <cell r="B3154">
            <v>300102509202</v>
          </cell>
          <cell r="L3154">
            <v>60</v>
          </cell>
        </row>
        <row r="3155">
          <cell r="B3155">
            <v>300102319101</v>
          </cell>
          <cell r="L3155">
            <v>5</v>
          </cell>
        </row>
        <row r="3156">
          <cell r="B3156">
            <v>300102319102</v>
          </cell>
          <cell r="L3156">
            <v>5</v>
          </cell>
        </row>
        <row r="3157">
          <cell r="B3157">
            <v>300102319103</v>
          </cell>
          <cell r="L3157">
            <v>5</v>
          </cell>
        </row>
        <row r="3158">
          <cell r="B3158">
            <v>300102279101</v>
          </cell>
          <cell r="L3158">
            <v>5</v>
          </cell>
        </row>
        <row r="3159">
          <cell r="B3159">
            <v>300102279102</v>
          </cell>
          <cell r="L3159">
            <v>5</v>
          </cell>
        </row>
        <row r="3160">
          <cell r="B3160">
            <v>300102279103</v>
          </cell>
          <cell r="L3160">
            <v>5</v>
          </cell>
        </row>
        <row r="3161">
          <cell r="B3161">
            <v>300102279104</v>
          </cell>
          <cell r="L3161">
            <v>5</v>
          </cell>
        </row>
        <row r="3162">
          <cell r="B3162">
            <v>300102279105</v>
          </cell>
          <cell r="L3162">
            <v>5</v>
          </cell>
        </row>
        <row r="3163">
          <cell r="B3163">
            <v>300102279106</v>
          </cell>
          <cell r="L3163">
            <v>5</v>
          </cell>
        </row>
        <row r="3164">
          <cell r="B3164">
            <v>300102279107</v>
          </cell>
          <cell r="L3164">
            <v>5</v>
          </cell>
        </row>
        <row r="3165">
          <cell r="B3165">
            <v>300102279108</v>
          </cell>
          <cell r="L3165">
            <v>5</v>
          </cell>
        </row>
        <row r="3166">
          <cell r="B3166">
            <v>300102279109</v>
          </cell>
          <cell r="L3166">
            <v>5</v>
          </cell>
        </row>
        <row r="3167">
          <cell r="B3167">
            <v>300102269101</v>
          </cell>
          <cell r="L3167">
            <v>5</v>
          </cell>
        </row>
        <row r="3168">
          <cell r="B3168">
            <v>300102269102</v>
          </cell>
          <cell r="L3168">
            <v>5</v>
          </cell>
        </row>
        <row r="3169">
          <cell r="B3169">
            <v>300102269103</v>
          </cell>
          <cell r="L3169">
            <v>5</v>
          </cell>
        </row>
        <row r="3170">
          <cell r="B3170">
            <v>300102269104</v>
          </cell>
          <cell r="L3170">
            <v>5</v>
          </cell>
        </row>
        <row r="3171">
          <cell r="B3171">
            <v>300102269105</v>
          </cell>
          <cell r="L3171">
            <v>5</v>
          </cell>
        </row>
        <row r="3172">
          <cell r="B3172">
            <v>300102269106</v>
          </cell>
          <cell r="L3172">
            <v>5</v>
          </cell>
        </row>
        <row r="3173">
          <cell r="B3173">
            <v>300102269107</v>
          </cell>
          <cell r="L3173">
            <v>5</v>
          </cell>
        </row>
        <row r="3174">
          <cell r="B3174">
            <v>300102269108</v>
          </cell>
          <cell r="L3174">
            <v>5</v>
          </cell>
        </row>
        <row r="3175">
          <cell r="B3175">
            <v>300102269109</v>
          </cell>
          <cell r="L3175">
            <v>5</v>
          </cell>
        </row>
        <row r="3176">
          <cell r="B3176">
            <v>300102269110</v>
          </cell>
          <cell r="L3176">
            <v>5</v>
          </cell>
        </row>
        <row r="3177">
          <cell r="B3177">
            <v>300102269111</v>
          </cell>
          <cell r="L3177">
            <v>5</v>
          </cell>
        </row>
        <row r="3178">
          <cell r="B3178">
            <v>300102269112</v>
          </cell>
          <cell r="L3178">
            <v>5</v>
          </cell>
        </row>
        <row r="3179">
          <cell r="B3179">
            <v>300102269113</v>
          </cell>
          <cell r="L3179">
            <v>5</v>
          </cell>
        </row>
        <row r="3180">
          <cell r="B3180">
            <v>300102329101</v>
          </cell>
          <cell r="L3180">
            <v>5</v>
          </cell>
        </row>
        <row r="3181">
          <cell r="B3181">
            <v>300102329102</v>
          </cell>
          <cell r="L3181">
            <v>5</v>
          </cell>
        </row>
        <row r="3182">
          <cell r="B3182">
            <v>300102329103</v>
          </cell>
          <cell r="L3182">
            <v>5</v>
          </cell>
        </row>
        <row r="3183">
          <cell r="B3183">
            <v>300102329104</v>
          </cell>
          <cell r="L3183">
            <v>5</v>
          </cell>
        </row>
        <row r="3184">
          <cell r="B3184">
            <v>300102329105</v>
          </cell>
          <cell r="L3184">
            <v>5</v>
          </cell>
        </row>
        <row r="3185">
          <cell r="B3185">
            <v>300102329106</v>
          </cell>
          <cell r="L3185">
            <v>5</v>
          </cell>
        </row>
        <row r="3186">
          <cell r="B3186">
            <v>300102259101</v>
          </cell>
          <cell r="L3186">
            <v>5</v>
          </cell>
        </row>
        <row r="3187">
          <cell r="B3187">
            <v>300102259102</v>
          </cell>
          <cell r="L3187">
            <v>5</v>
          </cell>
        </row>
        <row r="3188">
          <cell r="B3188">
            <v>300102259103</v>
          </cell>
          <cell r="L3188">
            <v>5</v>
          </cell>
        </row>
        <row r="3189">
          <cell r="B3189">
            <v>300102259104</v>
          </cell>
          <cell r="L3189">
            <v>5</v>
          </cell>
        </row>
        <row r="3190">
          <cell r="B3190">
            <v>300102259105</v>
          </cell>
          <cell r="L3190">
            <v>5</v>
          </cell>
        </row>
        <row r="3191">
          <cell r="B3191">
            <v>300102259106</v>
          </cell>
          <cell r="L3191">
            <v>5</v>
          </cell>
        </row>
        <row r="3192">
          <cell r="B3192">
            <v>300102259107</v>
          </cell>
          <cell r="L3192">
            <v>5</v>
          </cell>
        </row>
        <row r="3193">
          <cell r="B3193">
            <v>300102259108</v>
          </cell>
          <cell r="L3193">
            <v>5</v>
          </cell>
        </row>
        <row r="3194">
          <cell r="B3194">
            <v>300102259109</v>
          </cell>
          <cell r="L3194">
            <v>5</v>
          </cell>
        </row>
        <row r="3195">
          <cell r="B3195">
            <v>300102219101</v>
          </cell>
          <cell r="L3195">
            <v>5</v>
          </cell>
        </row>
        <row r="3196">
          <cell r="B3196">
            <v>300102219102</v>
          </cell>
          <cell r="L3196">
            <v>5</v>
          </cell>
        </row>
        <row r="3197">
          <cell r="B3197">
            <v>300102219103</v>
          </cell>
          <cell r="L3197">
            <v>5</v>
          </cell>
        </row>
        <row r="3198">
          <cell r="B3198">
            <v>300102219104</v>
          </cell>
          <cell r="L3198">
            <v>5</v>
          </cell>
        </row>
        <row r="3199">
          <cell r="B3199">
            <v>300102219105</v>
          </cell>
          <cell r="L3199">
            <v>5</v>
          </cell>
        </row>
        <row r="3200">
          <cell r="B3200">
            <v>300102219106</v>
          </cell>
          <cell r="L3200">
            <v>5</v>
          </cell>
        </row>
        <row r="3201">
          <cell r="B3201">
            <v>300102219107</v>
          </cell>
          <cell r="L3201">
            <v>5</v>
          </cell>
        </row>
        <row r="3202">
          <cell r="B3202">
            <v>300102219108</v>
          </cell>
          <cell r="L3202">
            <v>5</v>
          </cell>
        </row>
        <row r="3203">
          <cell r="B3203">
            <v>300102219109</v>
          </cell>
          <cell r="L3203">
            <v>5</v>
          </cell>
        </row>
        <row r="3204">
          <cell r="B3204">
            <v>300102219110</v>
          </cell>
          <cell r="L3204">
            <v>5</v>
          </cell>
        </row>
        <row r="3205">
          <cell r="B3205">
            <v>300102219111</v>
          </cell>
          <cell r="L3205">
            <v>5</v>
          </cell>
        </row>
        <row r="3206">
          <cell r="B3206">
            <v>300102219112</v>
          </cell>
          <cell r="L3206">
            <v>5</v>
          </cell>
        </row>
        <row r="3207">
          <cell r="B3207">
            <v>300102219113</v>
          </cell>
          <cell r="L3207">
            <v>5</v>
          </cell>
        </row>
        <row r="3208">
          <cell r="B3208">
            <v>300102219114</v>
          </cell>
          <cell r="L3208">
            <v>5</v>
          </cell>
        </row>
        <row r="3209">
          <cell r="B3209">
            <v>300102219115</v>
          </cell>
          <cell r="L3209">
            <v>5</v>
          </cell>
        </row>
        <row r="3210">
          <cell r="B3210">
            <v>300102219116</v>
          </cell>
          <cell r="L3210">
            <v>5</v>
          </cell>
        </row>
        <row r="3211">
          <cell r="B3211">
            <v>300102219117</v>
          </cell>
          <cell r="L3211">
            <v>5</v>
          </cell>
        </row>
        <row r="3212">
          <cell r="B3212">
            <v>300102219118</v>
          </cell>
          <cell r="L3212">
            <v>5</v>
          </cell>
        </row>
        <row r="3213">
          <cell r="B3213">
            <v>300102299101</v>
          </cell>
          <cell r="L3213">
            <v>5</v>
          </cell>
        </row>
        <row r="3214">
          <cell r="B3214">
            <v>300102299102</v>
          </cell>
          <cell r="L3214">
            <v>5</v>
          </cell>
        </row>
        <row r="3215">
          <cell r="B3215">
            <v>300102299103</v>
          </cell>
          <cell r="L3215">
            <v>5</v>
          </cell>
        </row>
        <row r="3216">
          <cell r="B3216">
            <v>300102299104</v>
          </cell>
          <cell r="L3216">
            <v>5</v>
          </cell>
        </row>
        <row r="3217">
          <cell r="B3217">
            <v>300102299105</v>
          </cell>
          <cell r="L3217">
            <v>5</v>
          </cell>
        </row>
        <row r="3218">
          <cell r="B3218">
            <v>300102289101</v>
          </cell>
          <cell r="L3218">
            <v>5</v>
          </cell>
        </row>
        <row r="3219">
          <cell r="B3219">
            <v>300102289102</v>
          </cell>
          <cell r="L3219">
            <v>5</v>
          </cell>
        </row>
        <row r="3220">
          <cell r="B3220">
            <v>300102289103</v>
          </cell>
          <cell r="L3220">
            <v>5</v>
          </cell>
        </row>
        <row r="3221">
          <cell r="B3221">
            <v>300102289104</v>
          </cell>
          <cell r="L3221">
            <v>5</v>
          </cell>
        </row>
        <row r="3222">
          <cell r="B3222">
            <v>300102289105</v>
          </cell>
          <cell r="L3222">
            <v>5</v>
          </cell>
        </row>
        <row r="3223">
          <cell r="B3223">
            <v>300102289106</v>
          </cell>
          <cell r="L3223">
            <v>5</v>
          </cell>
        </row>
        <row r="3224">
          <cell r="B3224">
            <v>300102289107</v>
          </cell>
          <cell r="L3224">
            <v>5</v>
          </cell>
        </row>
        <row r="3225">
          <cell r="B3225">
            <v>300102289108</v>
          </cell>
          <cell r="L3225">
            <v>5</v>
          </cell>
        </row>
        <row r="3226">
          <cell r="B3226">
            <v>300102289109</v>
          </cell>
          <cell r="L3226">
            <v>5</v>
          </cell>
        </row>
        <row r="3227">
          <cell r="B3227">
            <v>300102289110</v>
          </cell>
          <cell r="L3227">
            <v>5</v>
          </cell>
        </row>
        <row r="3228">
          <cell r="B3228">
            <v>300102289111</v>
          </cell>
          <cell r="L3228">
            <v>5</v>
          </cell>
        </row>
        <row r="3229">
          <cell r="B3229">
            <v>300102289112</v>
          </cell>
          <cell r="L3229">
            <v>5</v>
          </cell>
        </row>
        <row r="3230">
          <cell r="B3230">
            <v>300102289113</v>
          </cell>
          <cell r="L3230">
            <v>5</v>
          </cell>
        </row>
        <row r="3231">
          <cell r="B3231">
            <v>300102419101</v>
          </cell>
          <cell r="L3231">
            <v>5</v>
          </cell>
        </row>
        <row r="3232">
          <cell r="B3232">
            <v>300102239101</v>
          </cell>
          <cell r="L3232">
            <v>5</v>
          </cell>
        </row>
        <row r="3233">
          <cell r="B3233">
            <v>300102239102</v>
          </cell>
          <cell r="L3233">
            <v>5</v>
          </cell>
        </row>
        <row r="3234">
          <cell r="B3234">
            <v>300102239103</v>
          </cell>
          <cell r="L3234">
            <v>5</v>
          </cell>
        </row>
        <row r="3235">
          <cell r="B3235">
            <v>300102239104</v>
          </cell>
          <cell r="L3235">
            <v>5</v>
          </cell>
        </row>
        <row r="3236">
          <cell r="B3236">
            <v>300102239105</v>
          </cell>
          <cell r="L3236">
            <v>5</v>
          </cell>
        </row>
        <row r="3237">
          <cell r="B3237">
            <v>300102129101</v>
          </cell>
          <cell r="L3237">
            <v>5</v>
          </cell>
        </row>
        <row r="3238">
          <cell r="B3238">
            <v>300102129102</v>
          </cell>
          <cell r="L3238">
            <v>5</v>
          </cell>
        </row>
        <row r="3239">
          <cell r="B3239">
            <v>300102129103</v>
          </cell>
          <cell r="L3239">
            <v>5</v>
          </cell>
        </row>
        <row r="3240">
          <cell r="B3240">
            <v>300102129104</v>
          </cell>
          <cell r="L3240">
            <v>5</v>
          </cell>
        </row>
        <row r="3241">
          <cell r="B3241">
            <v>300102129105</v>
          </cell>
          <cell r="L3241">
            <v>5</v>
          </cell>
        </row>
        <row r="3242">
          <cell r="B3242">
            <v>300102129106</v>
          </cell>
          <cell r="L3242">
            <v>5</v>
          </cell>
        </row>
        <row r="3243">
          <cell r="B3243">
            <v>300102129107</v>
          </cell>
          <cell r="L3243">
            <v>5</v>
          </cell>
        </row>
        <row r="3244">
          <cell r="B3244">
            <v>300102129108</v>
          </cell>
          <cell r="L3244">
            <v>5</v>
          </cell>
        </row>
        <row r="3245">
          <cell r="B3245">
            <v>300102129109</v>
          </cell>
          <cell r="L3245">
            <v>5</v>
          </cell>
        </row>
        <row r="3246">
          <cell r="B3246">
            <v>300102129110</v>
          </cell>
          <cell r="L3246">
            <v>5</v>
          </cell>
        </row>
        <row r="3247">
          <cell r="B3247">
            <v>300102129111</v>
          </cell>
          <cell r="L3247">
            <v>5</v>
          </cell>
        </row>
        <row r="3248">
          <cell r="B3248">
            <v>300102129112</v>
          </cell>
          <cell r="L3248">
            <v>5</v>
          </cell>
        </row>
        <row r="3249">
          <cell r="B3249">
            <v>300102229101</v>
          </cell>
          <cell r="L3249">
            <v>5</v>
          </cell>
        </row>
        <row r="3250">
          <cell r="B3250">
            <v>300102229102</v>
          </cell>
          <cell r="L3250">
            <v>5</v>
          </cell>
        </row>
        <row r="3251">
          <cell r="B3251">
            <v>300102229103</v>
          </cell>
          <cell r="L3251">
            <v>5</v>
          </cell>
        </row>
        <row r="3252">
          <cell r="B3252">
            <v>300102229104</v>
          </cell>
          <cell r="L3252">
            <v>5</v>
          </cell>
        </row>
        <row r="3253">
          <cell r="B3253">
            <v>300102229105</v>
          </cell>
          <cell r="L3253">
            <v>5</v>
          </cell>
        </row>
        <row r="3254">
          <cell r="B3254">
            <v>300102229106</v>
          </cell>
          <cell r="L3254">
            <v>5</v>
          </cell>
        </row>
        <row r="3255">
          <cell r="B3255">
            <v>300102229107</v>
          </cell>
          <cell r="L3255">
            <v>5</v>
          </cell>
        </row>
        <row r="3256">
          <cell r="B3256">
            <v>300102229108</v>
          </cell>
          <cell r="L3256">
            <v>5</v>
          </cell>
        </row>
        <row r="3257">
          <cell r="B3257">
            <v>300102229109</v>
          </cell>
          <cell r="L3257">
            <v>5</v>
          </cell>
        </row>
        <row r="3258">
          <cell r="B3258">
            <v>300102229110</v>
          </cell>
          <cell r="L3258">
            <v>5</v>
          </cell>
        </row>
        <row r="3259">
          <cell r="B3259">
            <v>300102229111</v>
          </cell>
          <cell r="L3259">
            <v>5</v>
          </cell>
        </row>
        <row r="3260">
          <cell r="B3260">
            <v>300102229112</v>
          </cell>
          <cell r="L3260">
            <v>5</v>
          </cell>
        </row>
        <row r="3261">
          <cell r="B3261">
            <v>300102149101</v>
          </cell>
          <cell r="L3261">
            <v>5</v>
          </cell>
        </row>
        <row r="3262">
          <cell r="B3262">
            <v>300102249101</v>
          </cell>
          <cell r="L3262">
            <v>5</v>
          </cell>
        </row>
        <row r="3263">
          <cell r="B3263">
            <v>300102249102</v>
          </cell>
          <cell r="L3263">
            <v>5</v>
          </cell>
        </row>
        <row r="3264">
          <cell r="B3264">
            <v>300102249103</v>
          </cell>
          <cell r="L3264">
            <v>5</v>
          </cell>
        </row>
        <row r="3265">
          <cell r="B3265">
            <v>300102249104</v>
          </cell>
          <cell r="L3265">
            <v>5</v>
          </cell>
        </row>
        <row r="3266">
          <cell r="B3266">
            <v>300102249105</v>
          </cell>
          <cell r="L3266">
            <v>5</v>
          </cell>
        </row>
        <row r="3267">
          <cell r="B3267">
            <v>300102249106</v>
          </cell>
          <cell r="L3267">
            <v>5</v>
          </cell>
        </row>
        <row r="3268">
          <cell r="B3268">
            <v>300102249107</v>
          </cell>
          <cell r="L3268">
            <v>5</v>
          </cell>
        </row>
        <row r="3269">
          <cell r="B3269">
            <v>300102249108</v>
          </cell>
          <cell r="L3269">
            <v>5</v>
          </cell>
        </row>
        <row r="3270">
          <cell r="B3270">
            <v>300102249109</v>
          </cell>
          <cell r="L3270">
            <v>5</v>
          </cell>
        </row>
        <row r="3271">
          <cell r="B3271">
            <v>300102249110</v>
          </cell>
          <cell r="L3271">
            <v>5</v>
          </cell>
        </row>
        <row r="3272">
          <cell r="B3272">
            <v>300102319305</v>
          </cell>
          <cell r="L3272">
            <v>50</v>
          </cell>
        </row>
        <row r="3273">
          <cell r="B3273">
            <v>300102279305</v>
          </cell>
          <cell r="L3273">
            <v>100</v>
          </cell>
        </row>
        <row r="3274">
          <cell r="B3274">
            <v>300102279306</v>
          </cell>
          <cell r="L3274">
            <v>100</v>
          </cell>
        </row>
        <row r="3275">
          <cell r="B3275">
            <v>300102269302</v>
          </cell>
          <cell r="L3275">
            <v>200</v>
          </cell>
        </row>
        <row r="3276">
          <cell r="B3276">
            <v>300102259305</v>
          </cell>
          <cell r="L3276">
            <v>100</v>
          </cell>
        </row>
        <row r="3277">
          <cell r="B3277">
            <v>300102219306</v>
          </cell>
          <cell r="L3277">
            <v>100</v>
          </cell>
        </row>
        <row r="3278">
          <cell r="B3278">
            <v>300102219307</v>
          </cell>
          <cell r="L3278">
            <v>300</v>
          </cell>
        </row>
        <row r="3279">
          <cell r="B3279">
            <v>300102219308</v>
          </cell>
          <cell r="L3279">
            <v>300</v>
          </cell>
        </row>
        <row r="3280">
          <cell r="B3280">
            <v>300102219309</v>
          </cell>
          <cell r="L3280">
            <v>300</v>
          </cell>
        </row>
        <row r="3281">
          <cell r="B3281">
            <v>300102219310</v>
          </cell>
          <cell r="L3281">
            <v>200</v>
          </cell>
        </row>
        <row r="3282">
          <cell r="B3282">
            <v>300102219311</v>
          </cell>
          <cell r="L3282">
            <v>30</v>
          </cell>
        </row>
        <row r="3283">
          <cell r="B3283">
            <v>300102299301</v>
          </cell>
          <cell r="L3283">
            <v>200</v>
          </cell>
        </row>
        <row r="3284">
          <cell r="B3284">
            <v>300102299302</v>
          </cell>
          <cell r="L3284">
            <v>100</v>
          </cell>
        </row>
        <row r="3285">
          <cell r="B3285">
            <v>300102299303</v>
          </cell>
          <cell r="L3285">
            <v>100</v>
          </cell>
        </row>
        <row r="3286">
          <cell r="B3286">
            <v>300102299304</v>
          </cell>
          <cell r="L3286">
            <v>200</v>
          </cell>
        </row>
        <row r="3287">
          <cell r="B3287">
            <v>300102249302</v>
          </cell>
          <cell r="L3287">
            <v>300</v>
          </cell>
        </row>
        <row r="3288">
          <cell r="B3288">
            <v>300102249303</v>
          </cell>
          <cell r="L3288">
            <v>100</v>
          </cell>
        </row>
        <row r="3289">
          <cell r="B3289">
            <v>300102249304</v>
          </cell>
          <cell r="L3289">
            <v>90</v>
          </cell>
        </row>
        <row r="3290">
          <cell r="B3290">
            <v>300102319306</v>
          </cell>
          <cell r="L3290">
            <v>50</v>
          </cell>
        </row>
        <row r="3291">
          <cell r="B3291">
            <v>300102319307</v>
          </cell>
          <cell r="L3291">
            <v>50</v>
          </cell>
        </row>
        <row r="3292">
          <cell r="B3292">
            <v>300102319308</v>
          </cell>
          <cell r="L3292">
            <v>100</v>
          </cell>
        </row>
        <row r="3293">
          <cell r="B3293">
            <v>300102319309</v>
          </cell>
          <cell r="L3293">
            <v>50</v>
          </cell>
        </row>
        <row r="3294">
          <cell r="B3294">
            <v>300102269303</v>
          </cell>
          <cell r="L3294">
            <v>100</v>
          </cell>
        </row>
        <row r="3295">
          <cell r="B3295">
            <v>300102269304</v>
          </cell>
          <cell r="L3295">
            <v>100</v>
          </cell>
        </row>
        <row r="3296">
          <cell r="B3296">
            <v>300102269305</v>
          </cell>
          <cell r="L3296">
            <v>50</v>
          </cell>
        </row>
        <row r="3297">
          <cell r="B3297">
            <v>300102329302</v>
          </cell>
          <cell r="L3297">
            <v>60</v>
          </cell>
        </row>
        <row r="3298">
          <cell r="B3298">
            <v>300102259306</v>
          </cell>
          <cell r="L3298">
            <v>50</v>
          </cell>
        </row>
        <row r="3299">
          <cell r="B3299">
            <v>300102259307</v>
          </cell>
          <cell r="L3299">
            <v>100</v>
          </cell>
        </row>
        <row r="3300">
          <cell r="B3300">
            <v>300102259308</v>
          </cell>
          <cell r="L3300">
            <v>50</v>
          </cell>
        </row>
        <row r="3301">
          <cell r="B3301">
            <v>300102119301</v>
          </cell>
          <cell r="L3301">
            <v>50</v>
          </cell>
        </row>
        <row r="3302">
          <cell r="B3302">
            <v>300102219312</v>
          </cell>
          <cell r="L3302">
            <v>50</v>
          </cell>
        </row>
        <row r="3303">
          <cell r="B3303">
            <v>300102219313</v>
          </cell>
          <cell r="L3303">
            <v>50</v>
          </cell>
        </row>
        <row r="3304">
          <cell r="B3304">
            <v>300102219314</v>
          </cell>
          <cell r="L3304">
            <v>50</v>
          </cell>
        </row>
        <row r="3305">
          <cell r="B3305">
            <v>300102219315</v>
          </cell>
          <cell r="L3305">
            <v>50</v>
          </cell>
        </row>
        <row r="3306">
          <cell r="B3306">
            <v>300102219316</v>
          </cell>
          <cell r="L3306">
            <v>50</v>
          </cell>
        </row>
        <row r="3307">
          <cell r="B3307">
            <v>300102219317</v>
          </cell>
          <cell r="L3307">
            <v>50</v>
          </cell>
        </row>
        <row r="3308">
          <cell r="B3308">
            <v>300102299305</v>
          </cell>
          <cell r="L3308">
            <v>50</v>
          </cell>
        </row>
        <row r="3309">
          <cell r="B3309">
            <v>300102299306</v>
          </cell>
          <cell r="L3309">
            <v>50</v>
          </cell>
        </row>
        <row r="3310">
          <cell r="B3310">
            <v>300102289303</v>
          </cell>
          <cell r="L3310">
            <v>50</v>
          </cell>
        </row>
        <row r="3311">
          <cell r="B3311">
            <v>300102229303</v>
          </cell>
          <cell r="L3311">
            <v>80</v>
          </cell>
        </row>
        <row r="3312">
          <cell r="B3312">
            <v>300102229304</v>
          </cell>
          <cell r="L3312">
            <v>80</v>
          </cell>
        </row>
        <row r="3313">
          <cell r="B3313">
            <v>300102229305</v>
          </cell>
          <cell r="L3313">
            <v>50</v>
          </cell>
        </row>
        <row r="3314">
          <cell r="B3314">
            <v>300102139301</v>
          </cell>
          <cell r="L3314">
            <v>15</v>
          </cell>
        </row>
        <row r="3315">
          <cell r="B3315">
            <v>300102249305</v>
          </cell>
          <cell r="L3315">
            <v>90</v>
          </cell>
        </row>
        <row r="3316">
          <cell r="B3316">
            <v>300102249306</v>
          </cell>
          <cell r="L3316">
            <v>50</v>
          </cell>
        </row>
        <row r="3317">
          <cell r="B3317">
            <v>300102249307</v>
          </cell>
          <cell r="L3317">
            <v>50</v>
          </cell>
        </row>
        <row r="3318">
          <cell r="B3318">
            <v>300102249308</v>
          </cell>
          <cell r="L3318">
            <v>50</v>
          </cell>
        </row>
        <row r="3319">
          <cell r="B3319">
            <v>300102249309</v>
          </cell>
          <cell r="L3319">
            <v>50</v>
          </cell>
        </row>
        <row r="3320">
          <cell r="B3320">
            <v>300102249310</v>
          </cell>
          <cell r="L3320">
            <v>50</v>
          </cell>
        </row>
        <row r="3321">
          <cell r="B3321">
            <v>300102249311</v>
          </cell>
          <cell r="L3321">
            <v>5</v>
          </cell>
        </row>
        <row r="3322">
          <cell r="B3322">
            <v>300102249312</v>
          </cell>
          <cell r="L3322">
            <v>50</v>
          </cell>
        </row>
        <row r="3323">
          <cell r="B3323">
            <v>300102249313</v>
          </cell>
          <cell r="L3323">
            <v>100</v>
          </cell>
        </row>
        <row r="3324">
          <cell r="B3324">
            <v>300102249314</v>
          </cell>
          <cell r="L3324">
            <v>80</v>
          </cell>
        </row>
        <row r="3325">
          <cell r="B3325">
            <v>300102249315</v>
          </cell>
          <cell r="L3325">
            <v>80</v>
          </cell>
        </row>
        <row r="3326">
          <cell r="B3326">
            <v>300102249316</v>
          </cell>
          <cell r="L3326">
            <v>80</v>
          </cell>
        </row>
        <row r="3327">
          <cell r="B3327">
            <v>300102249317</v>
          </cell>
          <cell r="L3327">
            <v>50</v>
          </cell>
        </row>
        <row r="3328">
          <cell r="B3328">
            <v>300102249318</v>
          </cell>
          <cell r="L3328">
            <v>50</v>
          </cell>
        </row>
        <row r="3329">
          <cell r="B3329">
            <v>300102319301</v>
          </cell>
          <cell r="L3329">
            <v>8</v>
          </cell>
        </row>
        <row r="3330">
          <cell r="B3330">
            <v>300102319302</v>
          </cell>
          <cell r="L3330">
            <v>8</v>
          </cell>
        </row>
        <row r="3331">
          <cell r="B3331">
            <v>300102319303</v>
          </cell>
          <cell r="L3331">
            <v>8</v>
          </cell>
        </row>
        <row r="3332">
          <cell r="B3332">
            <v>300102279301</v>
          </cell>
          <cell r="L3332">
            <v>8</v>
          </cell>
        </row>
        <row r="3333">
          <cell r="B3333">
            <v>300102279302</v>
          </cell>
          <cell r="L3333">
            <v>8</v>
          </cell>
        </row>
        <row r="3334">
          <cell r="B3334">
            <v>300102279303</v>
          </cell>
          <cell r="L3334">
            <v>8</v>
          </cell>
        </row>
        <row r="3335">
          <cell r="B3335">
            <v>300102279304</v>
          </cell>
          <cell r="L3335">
            <v>8</v>
          </cell>
        </row>
        <row r="3336">
          <cell r="B3336">
            <v>300102269301</v>
          </cell>
          <cell r="L3336">
            <v>8</v>
          </cell>
        </row>
        <row r="3337">
          <cell r="B3337">
            <v>300102329301</v>
          </cell>
          <cell r="L3337">
            <v>8</v>
          </cell>
        </row>
        <row r="3338">
          <cell r="B3338">
            <v>300102259301</v>
          </cell>
          <cell r="L3338">
            <v>8</v>
          </cell>
        </row>
        <row r="3339">
          <cell r="B3339">
            <v>300102259302</v>
          </cell>
          <cell r="L3339">
            <v>8</v>
          </cell>
        </row>
        <row r="3340">
          <cell r="B3340">
            <v>300102259303</v>
          </cell>
          <cell r="L3340">
            <v>8</v>
          </cell>
        </row>
        <row r="3341">
          <cell r="B3341">
            <v>300102259304</v>
          </cell>
          <cell r="L3341">
            <v>8</v>
          </cell>
        </row>
        <row r="3342">
          <cell r="B3342">
            <v>300102219301</v>
          </cell>
          <cell r="L3342">
            <v>8</v>
          </cell>
        </row>
        <row r="3343">
          <cell r="B3343">
            <v>300102219302</v>
          </cell>
          <cell r="L3343">
            <v>8</v>
          </cell>
        </row>
        <row r="3344">
          <cell r="B3344">
            <v>300102219303</v>
          </cell>
          <cell r="L3344">
            <v>8</v>
          </cell>
        </row>
        <row r="3345">
          <cell r="B3345">
            <v>300102219304</v>
          </cell>
          <cell r="L3345">
            <v>8</v>
          </cell>
        </row>
        <row r="3346">
          <cell r="B3346">
            <v>300102219305</v>
          </cell>
          <cell r="L3346">
            <v>8</v>
          </cell>
        </row>
        <row r="3347">
          <cell r="B3347">
            <v>300102289301</v>
          </cell>
          <cell r="L3347">
            <v>8</v>
          </cell>
        </row>
        <row r="3348">
          <cell r="B3348">
            <v>300102289302</v>
          </cell>
          <cell r="L3348">
            <v>8</v>
          </cell>
        </row>
        <row r="3349">
          <cell r="B3349">
            <v>300102129301</v>
          </cell>
          <cell r="L3349">
            <v>8</v>
          </cell>
        </row>
        <row r="3350">
          <cell r="B3350">
            <v>300102129302</v>
          </cell>
          <cell r="L3350">
            <v>8</v>
          </cell>
        </row>
        <row r="3351">
          <cell r="B3351">
            <v>300102129303</v>
          </cell>
          <cell r="L3351">
            <v>8</v>
          </cell>
        </row>
        <row r="3352">
          <cell r="B3352">
            <v>300102229301</v>
          </cell>
          <cell r="L3352">
            <v>8</v>
          </cell>
        </row>
        <row r="3353">
          <cell r="B3353">
            <v>300102279501</v>
          </cell>
          <cell r="L3353">
            <v>3</v>
          </cell>
        </row>
        <row r="3354">
          <cell r="B3354">
            <v>300102279502</v>
          </cell>
          <cell r="L3354">
            <v>3</v>
          </cell>
        </row>
        <row r="3355">
          <cell r="B3355">
            <v>300102279503</v>
          </cell>
          <cell r="L3355">
            <v>3</v>
          </cell>
        </row>
        <row r="3356">
          <cell r="B3356">
            <v>300102279504</v>
          </cell>
          <cell r="L3356">
            <v>3</v>
          </cell>
        </row>
        <row r="3357">
          <cell r="B3357">
            <v>300102279505</v>
          </cell>
          <cell r="L3357">
            <v>3</v>
          </cell>
        </row>
        <row r="3358">
          <cell r="B3358">
            <v>300102269502</v>
          </cell>
          <cell r="L3358">
            <v>3</v>
          </cell>
        </row>
        <row r="3359">
          <cell r="B3359">
            <v>300102269503</v>
          </cell>
          <cell r="L3359">
            <v>3</v>
          </cell>
        </row>
        <row r="3360">
          <cell r="B3360">
            <v>300102269504</v>
          </cell>
          <cell r="L3360">
            <v>3</v>
          </cell>
        </row>
        <row r="3361">
          <cell r="B3361">
            <v>300102269505</v>
          </cell>
          <cell r="L3361">
            <v>3</v>
          </cell>
        </row>
        <row r="3362">
          <cell r="B3362">
            <v>300102269506</v>
          </cell>
          <cell r="L3362">
            <v>3</v>
          </cell>
        </row>
        <row r="3363">
          <cell r="B3363">
            <v>300102259505</v>
          </cell>
          <cell r="L3363">
            <v>3</v>
          </cell>
        </row>
        <row r="3364">
          <cell r="B3364">
            <v>300102259506</v>
          </cell>
          <cell r="L3364">
            <v>3</v>
          </cell>
        </row>
        <row r="3365">
          <cell r="B3365">
            <v>300102259507</v>
          </cell>
          <cell r="L3365">
            <v>3</v>
          </cell>
        </row>
        <row r="3366">
          <cell r="B3366">
            <v>300102259508</v>
          </cell>
          <cell r="L3366">
            <v>3</v>
          </cell>
        </row>
        <row r="3367">
          <cell r="B3367">
            <v>300102259509</v>
          </cell>
          <cell r="L3367">
            <v>3</v>
          </cell>
        </row>
        <row r="3368">
          <cell r="B3368">
            <v>300102259510</v>
          </cell>
          <cell r="L3368">
            <v>3</v>
          </cell>
        </row>
        <row r="3369">
          <cell r="B3369">
            <v>300102259511</v>
          </cell>
          <cell r="L3369">
            <v>3</v>
          </cell>
        </row>
        <row r="3370">
          <cell r="B3370">
            <v>300102259512</v>
          </cell>
          <cell r="L3370">
            <v>3</v>
          </cell>
        </row>
        <row r="3371">
          <cell r="B3371">
            <v>300102259513</v>
          </cell>
          <cell r="L3371">
            <v>3</v>
          </cell>
        </row>
        <row r="3372">
          <cell r="B3372">
            <v>300102259514</v>
          </cell>
          <cell r="L3372">
            <v>3</v>
          </cell>
        </row>
        <row r="3373">
          <cell r="B3373">
            <v>300102219514</v>
          </cell>
          <cell r="L3373">
            <v>3</v>
          </cell>
        </row>
        <row r="3374">
          <cell r="B3374">
            <v>300102219515</v>
          </cell>
          <cell r="L3374">
            <v>3</v>
          </cell>
        </row>
        <row r="3375">
          <cell r="B3375">
            <v>300102219516</v>
          </cell>
          <cell r="L3375">
            <v>3</v>
          </cell>
        </row>
        <row r="3376">
          <cell r="B3376">
            <v>300102219517</v>
          </cell>
          <cell r="L3376">
            <v>3</v>
          </cell>
        </row>
        <row r="3377">
          <cell r="B3377">
            <v>300102219518</v>
          </cell>
          <cell r="L3377">
            <v>3</v>
          </cell>
        </row>
        <row r="3378">
          <cell r="B3378">
            <v>300102219519</v>
          </cell>
          <cell r="L3378">
            <v>3</v>
          </cell>
        </row>
        <row r="3379">
          <cell r="B3379">
            <v>300102219520</v>
          </cell>
          <cell r="L3379">
            <v>3</v>
          </cell>
        </row>
        <row r="3380">
          <cell r="B3380">
            <v>300102219521</v>
          </cell>
          <cell r="L3380">
            <v>3</v>
          </cell>
        </row>
        <row r="3381">
          <cell r="B3381">
            <v>300102219522</v>
          </cell>
          <cell r="L3381">
            <v>3</v>
          </cell>
        </row>
        <row r="3382">
          <cell r="B3382">
            <v>300102219523</v>
          </cell>
          <cell r="L3382">
            <v>3</v>
          </cell>
        </row>
        <row r="3383">
          <cell r="B3383">
            <v>300102219524</v>
          </cell>
          <cell r="L3383">
            <v>3</v>
          </cell>
        </row>
        <row r="3384">
          <cell r="B3384">
            <v>300102219525</v>
          </cell>
          <cell r="L3384">
            <v>3</v>
          </cell>
        </row>
        <row r="3385">
          <cell r="B3385">
            <v>300102219526</v>
          </cell>
          <cell r="L3385">
            <v>3</v>
          </cell>
        </row>
        <row r="3386">
          <cell r="B3386">
            <v>300102219527</v>
          </cell>
          <cell r="L3386">
            <v>3</v>
          </cell>
        </row>
        <row r="3387">
          <cell r="B3387">
            <v>300102219528</v>
          </cell>
          <cell r="L3387">
            <v>3</v>
          </cell>
        </row>
        <row r="3388">
          <cell r="B3388">
            <v>300102219529</v>
          </cell>
          <cell r="L3388">
            <v>3</v>
          </cell>
        </row>
        <row r="3389">
          <cell r="B3389">
            <v>300102219530</v>
          </cell>
          <cell r="L3389">
            <v>3</v>
          </cell>
        </row>
        <row r="3390">
          <cell r="B3390">
            <v>300102219531</v>
          </cell>
          <cell r="L3390">
            <v>3</v>
          </cell>
        </row>
        <row r="3391">
          <cell r="B3391">
            <v>300102219532</v>
          </cell>
          <cell r="L3391">
            <v>3</v>
          </cell>
        </row>
        <row r="3392">
          <cell r="B3392">
            <v>300102219533</v>
          </cell>
          <cell r="L3392">
            <v>3</v>
          </cell>
        </row>
        <row r="3393">
          <cell r="B3393">
            <v>300102299503</v>
          </cell>
          <cell r="L3393">
            <v>3</v>
          </cell>
        </row>
        <row r="3394">
          <cell r="B3394">
            <v>300102299504</v>
          </cell>
          <cell r="L3394">
            <v>3</v>
          </cell>
        </row>
        <row r="3395">
          <cell r="B3395">
            <v>300102299505</v>
          </cell>
          <cell r="L3395">
            <v>3</v>
          </cell>
        </row>
        <row r="3396">
          <cell r="B3396">
            <v>300102299506</v>
          </cell>
          <cell r="L3396">
            <v>3</v>
          </cell>
        </row>
        <row r="3397">
          <cell r="B3397">
            <v>300102299507</v>
          </cell>
          <cell r="L3397">
            <v>3</v>
          </cell>
        </row>
        <row r="3398">
          <cell r="B3398">
            <v>300102229505</v>
          </cell>
          <cell r="L3398">
            <v>3</v>
          </cell>
        </row>
        <row r="3399">
          <cell r="B3399">
            <v>300102229506</v>
          </cell>
          <cell r="L3399">
            <v>3</v>
          </cell>
        </row>
        <row r="3400">
          <cell r="B3400">
            <v>300102229507</v>
          </cell>
          <cell r="L3400">
            <v>3</v>
          </cell>
        </row>
        <row r="3401">
          <cell r="B3401">
            <v>300102229508</v>
          </cell>
          <cell r="L3401">
            <v>3</v>
          </cell>
        </row>
        <row r="3402">
          <cell r="B3402">
            <v>300102229509</v>
          </cell>
          <cell r="L3402">
            <v>3</v>
          </cell>
        </row>
        <row r="3403">
          <cell r="B3403">
            <v>300102229510</v>
          </cell>
          <cell r="L3403">
            <v>3</v>
          </cell>
        </row>
        <row r="3404">
          <cell r="B3404">
            <v>300102229511</v>
          </cell>
          <cell r="L3404">
            <v>3</v>
          </cell>
        </row>
        <row r="3405">
          <cell r="B3405">
            <v>300102229512</v>
          </cell>
          <cell r="L3405">
            <v>3</v>
          </cell>
        </row>
        <row r="3406">
          <cell r="B3406">
            <v>300102229513</v>
          </cell>
          <cell r="L3406">
            <v>3</v>
          </cell>
        </row>
        <row r="3407">
          <cell r="B3407">
            <v>300102229514</v>
          </cell>
          <cell r="L3407">
            <v>3</v>
          </cell>
        </row>
        <row r="3408">
          <cell r="B3408">
            <v>300102319501</v>
          </cell>
          <cell r="L3408">
            <v>30</v>
          </cell>
        </row>
        <row r="3409">
          <cell r="B3409">
            <v>300102279506</v>
          </cell>
          <cell r="L3409">
            <v>30</v>
          </cell>
        </row>
        <row r="3410">
          <cell r="B3410">
            <v>300102269501</v>
          </cell>
          <cell r="L3410">
            <v>30</v>
          </cell>
        </row>
        <row r="3411">
          <cell r="B3411">
            <v>300102329501</v>
          </cell>
          <cell r="L3411">
            <v>30</v>
          </cell>
        </row>
        <row r="3412">
          <cell r="B3412">
            <v>300102259501</v>
          </cell>
          <cell r="L3412">
            <v>30</v>
          </cell>
        </row>
        <row r="3413">
          <cell r="B3413">
            <v>300102259502</v>
          </cell>
          <cell r="L3413">
            <v>30</v>
          </cell>
        </row>
        <row r="3414">
          <cell r="B3414">
            <v>300102259503</v>
          </cell>
          <cell r="L3414">
            <v>30</v>
          </cell>
        </row>
        <row r="3415">
          <cell r="B3415">
            <v>300102259504</v>
          </cell>
          <cell r="L3415">
            <v>30</v>
          </cell>
        </row>
        <row r="3416">
          <cell r="B3416">
            <v>300102219501</v>
          </cell>
          <cell r="L3416">
            <v>30</v>
          </cell>
        </row>
        <row r="3417">
          <cell r="B3417">
            <v>300102219502</v>
          </cell>
          <cell r="L3417">
            <v>50</v>
          </cell>
        </row>
        <row r="3418">
          <cell r="B3418">
            <v>300102219503</v>
          </cell>
          <cell r="L3418">
            <v>30</v>
          </cell>
        </row>
        <row r="3419">
          <cell r="B3419">
            <v>300102219504</v>
          </cell>
          <cell r="L3419">
            <v>30</v>
          </cell>
        </row>
        <row r="3420">
          <cell r="B3420">
            <v>300102219505</v>
          </cell>
          <cell r="L3420">
            <v>30</v>
          </cell>
        </row>
        <row r="3421">
          <cell r="B3421">
            <v>300102219506</v>
          </cell>
          <cell r="L3421">
            <v>30</v>
          </cell>
        </row>
        <row r="3422">
          <cell r="B3422">
            <v>300102219507</v>
          </cell>
          <cell r="L3422">
            <v>30</v>
          </cell>
        </row>
        <row r="3423">
          <cell r="B3423">
            <v>300102299501</v>
          </cell>
          <cell r="L3423">
            <v>30</v>
          </cell>
        </row>
        <row r="3424">
          <cell r="B3424">
            <v>300102299502</v>
          </cell>
          <cell r="L3424">
            <v>30</v>
          </cell>
        </row>
        <row r="3425">
          <cell r="B3425">
            <v>300102239501</v>
          </cell>
          <cell r="L3425">
            <v>30</v>
          </cell>
        </row>
        <row r="3426">
          <cell r="B3426">
            <v>300102239502</v>
          </cell>
          <cell r="L3426">
            <v>30</v>
          </cell>
        </row>
        <row r="3427">
          <cell r="B3427">
            <v>300102229501</v>
          </cell>
          <cell r="L3427">
            <v>30</v>
          </cell>
        </row>
        <row r="3428">
          <cell r="B3428">
            <v>300102229502</v>
          </cell>
          <cell r="L3428">
            <v>30</v>
          </cell>
        </row>
        <row r="3429">
          <cell r="B3429">
            <v>300102229503</v>
          </cell>
          <cell r="L3429">
            <v>30</v>
          </cell>
        </row>
        <row r="3430">
          <cell r="B3430">
            <v>300102249501</v>
          </cell>
          <cell r="L3430">
            <v>30</v>
          </cell>
        </row>
        <row r="3431">
          <cell r="B3431">
            <v>300102249502</v>
          </cell>
          <cell r="L3431">
            <v>30</v>
          </cell>
        </row>
        <row r="3432">
          <cell r="B3432">
            <v>300102249503</v>
          </cell>
          <cell r="L3432">
            <v>30</v>
          </cell>
        </row>
        <row r="3433">
          <cell r="B3433">
            <v>300102329502</v>
          </cell>
          <cell r="L3433">
            <v>50</v>
          </cell>
        </row>
        <row r="3434">
          <cell r="B3434">
            <v>300102219508</v>
          </cell>
          <cell r="L3434">
            <v>30</v>
          </cell>
        </row>
        <row r="3435">
          <cell r="B3435">
            <v>300102219509</v>
          </cell>
          <cell r="L3435">
            <v>50</v>
          </cell>
        </row>
        <row r="3436">
          <cell r="B3436">
            <v>300102219510</v>
          </cell>
          <cell r="L3436">
            <v>50</v>
          </cell>
        </row>
        <row r="3437">
          <cell r="B3437">
            <v>300102219511</v>
          </cell>
          <cell r="L3437">
            <v>50</v>
          </cell>
        </row>
        <row r="3438">
          <cell r="B3438">
            <v>300102219512</v>
          </cell>
          <cell r="L3438">
            <v>50</v>
          </cell>
        </row>
        <row r="3439">
          <cell r="B3439">
            <v>300102219513</v>
          </cell>
          <cell r="L3439">
            <v>50</v>
          </cell>
        </row>
        <row r="3440">
          <cell r="B3440">
            <v>300102229504</v>
          </cell>
          <cell r="L3440">
            <v>50</v>
          </cell>
        </row>
        <row r="3441">
          <cell r="B3441">
            <v>300102249504</v>
          </cell>
          <cell r="L3441">
            <v>50</v>
          </cell>
        </row>
        <row r="3442">
          <cell r="B3442">
            <v>300102319304</v>
          </cell>
          <cell r="L3442">
            <v>60</v>
          </cell>
        </row>
        <row r="3443">
          <cell r="B3443">
            <v>300102229302</v>
          </cell>
          <cell r="L3443">
            <v>30</v>
          </cell>
        </row>
        <row r="3444">
          <cell r="B3444">
            <v>300102249301</v>
          </cell>
          <cell r="L3444">
            <v>60</v>
          </cell>
        </row>
        <row r="3445">
          <cell r="B3445">
            <v>300102310101</v>
          </cell>
        </row>
        <row r="3446">
          <cell r="B3446">
            <v>300102310102</v>
          </cell>
        </row>
        <row r="3447">
          <cell r="B3447">
            <v>300102310103</v>
          </cell>
        </row>
        <row r="3448">
          <cell r="B3448">
            <v>300102310104</v>
          </cell>
        </row>
        <row r="3449">
          <cell r="B3449">
            <v>300102310105</v>
          </cell>
        </row>
        <row r="3450">
          <cell r="B3450">
            <v>300102310106</v>
          </cell>
        </row>
        <row r="3451">
          <cell r="B3451">
            <v>300102310107</v>
          </cell>
        </row>
        <row r="3452">
          <cell r="B3452">
            <v>300102310108</v>
          </cell>
        </row>
        <row r="3453">
          <cell r="B3453">
            <v>300102310109</v>
          </cell>
        </row>
        <row r="3454">
          <cell r="B3454">
            <v>300102310110</v>
          </cell>
        </row>
        <row r="3455">
          <cell r="B3455">
            <v>300102310201</v>
          </cell>
        </row>
        <row r="3456">
          <cell r="B3456">
            <v>300102310202</v>
          </cell>
        </row>
        <row r="3457">
          <cell r="B3457">
            <v>300102310203</v>
          </cell>
        </row>
        <row r="3458">
          <cell r="B3458">
            <v>300102310204</v>
          </cell>
        </row>
        <row r="3459">
          <cell r="B3459">
            <v>300102310301</v>
          </cell>
          <cell r="L3459">
            <v>500</v>
          </cell>
        </row>
        <row r="3460">
          <cell r="B3460">
            <v>300102310501</v>
          </cell>
        </row>
        <row r="3461">
          <cell r="B3461">
            <v>300102270101</v>
          </cell>
        </row>
        <row r="3462">
          <cell r="B3462">
            <v>300102270102</v>
          </cell>
        </row>
        <row r="3463">
          <cell r="B3463">
            <v>300102270103</v>
          </cell>
        </row>
        <row r="3464">
          <cell r="B3464">
            <v>300102270104</v>
          </cell>
        </row>
        <row r="3465">
          <cell r="B3465">
            <v>300102270105</v>
          </cell>
        </row>
        <row r="3466">
          <cell r="B3466">
            <v>300102270107</v>
          </cell>
        </row>
        <row r="3467">
          <cell r="B3467">
            <v>300102270108</v>
          </cell>
        </row>
        <row r="3468">
          <cell r="B3468">
            <v>300102270109</v>
          </cell>
        </row>
        <row r="3469">
          <cell r="B3469">
            <v>300102270110</v>
          </cell>
        </row>
        <row r="3470">
          <cell r="B3470">
            <v>300102270201</v>
          </cell>
        </row>
        <row r="3471">
          <cell r="B3471">
            <v>300102270202</v>
          </cell>
        </row>
        <row r="3472">
          <cell r="B3472">
            <v>300102270203</v>
          </cell>
        </row>
        <row r="3473">
          <cell r="B3473">
            <v>300102270205</v>
          </cell>
        </row>
        <row r="3474">
          <cell r="B3474">
            <v>300102270301</v>
          </cell>
        </row>
        <row r="3475">
          <cell r="B3475">
            <v>300102280401</v>
          </cell>
        </row>
        <row r="3476">
          <cell r="B3476">
            <v>300102270501</v>
          </cell>
        </row>
        <row r="3477">
          <cell r="B3477">
            <v>300102270502</v>
          </cell>
        </row>
        <row r="3478">
          <cell r="B3478">
            <v>300102270503</v>
          </cell>
        </row>
        <row r="3479">
          <cell r="B3479">
            <v>300102270504</v>
          </cell>
        </row>
        <row r="3480">
          <cell r="B3480">
            <v>300102270505</v>
          </cell>
        </row>
        <row r="3481">
          <cell r="B3481">
            <v>300102260101</v>
          </cell>
        </row>
        <row r="3482">
          <cell r="B3482">
            <v>300102260102</v>
          </cell>
        </row>
        <row r="3483">
          <cell r="B3483">
            <v>300102260103</v>
          </cell>
        </row>
        <row r="3484">
          <cell r="B3484">
            <v>300102260104</v>
          </cell>
        </row>
        <row r="3485">
          <cell r="B3485">
            <v>300102260105</v>
          </cell>
        </row>
        <row r="3486">
          <cell r="B3486">
            <v>300102260106</v>
          </cell>
        </row>
        <row r="3487">
          <cell r="B3487">
            <v>300102260107</v>
          </cell>
        </row>
        <row r="3488">
          <cell r="B3488">
            <v>300102260108</v>
          </cell>
        </row>
        <row r="3489">
          <cell r="B3489">
            <v>300102260201</v>
          </cell>
        </row>
        <row r="3490">
          <cell r="B3490">
            <v>300102260202</v>
          </cell>
        </row>
        <row r="3491">
          <cell r="B3491">
            <v>300102260203</v>
          </cell>
        </row>
        <row r="3492">
          <cell r="B3492">
            <v>300102260204</v>
          </cell>
        </row>
        <row r="3493">
          <cell r="B3493">
            <v>300102260205</v>
          </cell>
        </row>
        <row r="3494">
          <cell r="B3494">
            <v>300102260206</v>
          </cell>
        </row>
        <row r="3495">
          <cell r="B3495">
            <v>300102260301</v>
          </cell>
          <cell r="L3495">
            <v>500</v>
          </cell>
        </row>
        <row r="3496">
          <cell r="B3496">
            <v>300102260302</v>
          </cell>
          <cell r="L3496">
            <v>130</v>
          </cell>
        </row>
        <row r="3497">
          <cell r="B3497">
            <v>300102260401</v>
          </cell>
        </row>
        <row r="3498">
          <cell r="B3498">
            <v>300102260402</v>
          </cell>
        </row>
        <row r="3499">
          <cell r="B3499">
            <v>300102260403</v>
          </cell>
        </row>
        <row r="3500">
          <cell r="B3500">
            <v>300102260404</v>
          </cell>
        </row>
        <row r="3501">
          <cell r="B3501">
            <v>300102260405</v>
          </cell>
        </row>
        <row r="3502">
          <cell r="B3502">
            <v>300102260406</v>
          </cell>
        </row>
        <row r="3503">
          <cell r="B3503">
            <v>300102260501</v>
          </cell>
        </row>
        <row r="3504">
          <cell r="B3504">
            <v>300102260502</v>
          </cell>
        </row>
        <row r="3505">
          <cell r="B3505">
            <v>300102260503</v>
          </cell>
        </row>
        <row r="3506">
          <cell r="B3506">
            <v>300102260504</v>
          </cell>
        </row>
        <row r="3507">
          <cell r="B3507">
            <v>300102260505</v>
          </cell>
        </row>
        <row r="3508">
          <cell r="B3508">
            <v>300102260506</v>
          </cell>
        </row>
        <row r="3509">
          <cell r="B3509">
            <v>300102260507</v>
          </cell>
        </row>
        <row r="3510">
          <cell r="B3510">
            <v>300102320101</v>
          </cell>
        </row>
        <row r="3511">
          <cell r="B3511">
            <v>300102320102</v>
          </cell>
        </row>
        <row r="3512">
          <cell r="B3512">
            <v>300102320103</v>
          </cell>
        </row>
        <row r="3513">
          <cell r="B3513">
            <v>300102320104</v>
          </cell>
        </row>
        <row r="3514">
          <cell r="B3514">
            <v>300102320105</v>
          </cell>
        </row>
        <row r="3515">
          <cell r="B3515">
            <v>300102320106</v>
          </cell>
        </row>
        <row r="3516">
          <cell r="B3516">
            <v>300102320107</v>
          </cell>
        </row>
        <row r="3517">
          <cell r="B3517">
            <v>300102320108</v>
          </cell>
        </row>
        <row r="3518">
          <cell r="B3518">
            <v>300102320109</v>
          </cell>
        </row>
        <row r="3519">
          <cell r="B3519">
            <v>300102320110</v>
          </cell>
        </row>
        <row r="3520">
          <cell r="B3520">
            <v>300102320202</v>
          </cell>
        </row>
        <row r="3521">
          <cell r="B3521">
            <v>300102320203</v>
          </cell>
        </row>
        <row r="3522">
          <cell r="B3522">
            <v>300102320201</v>
          </cell>
        </row>
        <row r="3523">
          <cell r="B3523">
            <v>300102320301</v>
          </cell>
        </row>
        <row r="3524">
          <cell r="B3524">
            <v>300102320302</v>
          </cell>
        </row>
        <row r="3525">
          <cell r="B3525">
            <v>300102320303</v>
          </cell>
        </row>
        <row r="3526">
          <cell r="B3526">
            <v>300102320304</v>
          </cell>
        </row>
        <row r="3527">
          <cell r="B3527">
            <v>300102320305</v>
          </cell>
        </row>
        <row r="3528">
          <cell r="B3528">
            <v>300102320501</v>
          </cell>
        </row>
        <row r="3529">
          <cell r="B3529">
            <v>300102320502</v>
          </cell>
        </row>
        <row r="3530">
          <cell r="B3530">
            <v>300102250101</v>
          </cell>
        </row>
        <row r="3531">
          <cell r="B3531">
            <v>300102250102</v>
          </cell>
        </row>
        <row r="3532">
          <cell r="B3532">
            <v>300102250103</v>
          </cell>
        </row>
        <row r="3533">
          <cell r="B3533">
            <v>300102250104</v>
          </cell>
        </row>
        <row r="3534">
          <cell r="B3534">
            <v>300102250105</v>
          </cell>
        </row>
        <row r="3535">
          <cell r="B3535">
            <v>300102250106</v>
          </cell>
        </row>
        <row r="3536">
          <cell r="B3536">
            <v>300102250107</v>
          </cell>
        </row>
        <row r="3537">
          <cell r="B3537">
            <v>300102250108</v>
          </cell>
        </row>
        <row r="3538">
          <cell r="B3538">
            <v>300102250109</v>
          </cell>
        </row>
        <row r="3539">
          <cell r="B3539">
            <v>300102250110</v>
          </cell>
        </row>
        <row r="3540">
          <cell r="B3540">
            <v>300102250111</v>
          </cell>
        </row>
        <row r="3541">
          <cell r="B3541">
            <v>300102250112</v>
          </cell>
        </row>
        <row r="3542">
          <cell r="B3542">
            <v>300102250201</v>
          </cell>
        </row>
        <row r="3543">
          <cell r="B3543">
            <v>300102250202</v>
          </cell>
        </row>
        <row r="3544">
          <cell r="B3544">
            <v>300102250203</v>
          </cell>
        </row>
        <row r="3545">
          <cell r="B3545">
            <v>300102250301</v>
          </cell>
        </row>
        <row r="3546">
          <cell r="B3546">
            <v>300102250302</v>
          </cell>
        </row>
        <row r="3547">
          <cell r="B3547">
            <v>300102250303</v>
          </cell>
        </row>
        <row r="3548">
          <cell r="B3548">
            <v>300102250304</v>
          </cell>
        </row>
        <row r="3549">
          <cell r="B3549">
            <v>300102250305</v>
          </cell>
        </row>
        <row r="3550">
          <cell r="B3550">
            <v>300102250501</v>
          </cell>
        </row>
        <row r="3551">
          <cell r="B3551">
            <v>300102250502</v>
          </cell>
        </row>
        <row r="3552">
          <cell r="B3552">
            <v>300102250503</v>
          </cell>
        </row>
        <row r="3553">
          <cell r="B3553">
            <v>300102250504</v>
          </cell>
        </row>
        <row r="3554">
          <cell r="B3554">
            <v>300102250505</v>
          </cell>
        </row>
        <row r="3555">
          <cell r="B3555">
            <v>300102250506</v>
          </cell>
        </row>
        <row r="3556">
          <cell r="B3556">
            <v>300102250507</v>
          </cell>
        </row>
        <row r="3557">
          <cell r="B3557">
            <v>300102250508</v>
          </cell>
        </row>
        <row r="3558">
          <cell r="B3558">
            <v>300102250509</v>
          </cell>
        </row>
        <row r="3559">
          <cell r="B3559">
            <v>300102250510</v>
          </cell>
        </row>
        <row r="3560">
          <cell r="B3560">
            <v>300102250511</v>
          </cell>
        </row>
        <row r="3561">
          <cell r="B3561">
            <v>300102210101</v>
          </cell>
        </row>
        <row r="3562">
          <cell r="B3562">
            <v>300102210102</v>
          </cell>
        </row>
        <row r="3563">
          <cell r="B3563">
            <v>300102210103</v>
          </cell>
        </row>
        <row r="3564">
          <cell r="B3564">
            <v>300102210105</v>
          </cell>
        </row>
        <row r="3565">
          <cell r="B3565">
            <v>300102210106</v>
          </cell>
        </row>
        <row r="3566">
          <cell r="B3566">
            <v>300102210107</v>
          </cell>
        </row>
        <row r="3567">
          <cell r="B3567">
            <v>300102210108</v>
          </cell>
        </row>
        <row r="3568">
          <cell r="B3568">
            <v>300102210109</v>
          </cell>
        </row>
        <row r="3569">
          <cell r="B3569">
            <v>300102210110</v>
          </cell>
        </row>
        <row r="3570">
          <cell r="B3570">
            <v>300102210112</v>
          </cell>
        </row>
        <row r="3571">
          <cell r="B3571">
            <v>300102210114</v>
          </cell>
        </row>
        <row r="3572">
          <cell r="B3572">
            <v>300102210115</v>
          </cell>
        </row>
        <row r="3573">
          <cell r="B3573">
            <v>300102210116</v>
          </cell>
        </row>
        <row r="3574">
          <cell r="B3574">
            <v>300102210117</v>
          </cell>
        </row>
        <row r="3575">
          <cell r="B3575">
            <v>300102210121</v>
          </cell>
        </row>
        <row r="3576">
          <cell r="B3576">
            <v>300102210122</v>
          </cell>
        </row>
        <row r="3577">
          <cell r="B3577">
            <v>300102210123</v>
          </cell>
        </row>
        <row r="3578">
          <cell r="B3578">
            <v>300102210124</v>
          </cell>
        </row>
        <row r="3579">
          <cell r="B3579">
            <v>300102210125</v>
          </cell>
        </row>
        <row r="3580">
          <cell r="B3580">
            <v>300102210218</v>
          </cell>
        </row>
        <row r="3581">
          <cell r="B3581">
            <v>300102210207</v>
          </cell>
        </row>
        <row r="3582">
          <cell r="B3582">
            <v>300102210208</v>
          </cell>
        </row>
        <row r="3583">
          <cell r="B3583">
            <v>300102210209</v>
          </cell>
        </row>
        <row r="3584">
          <cell r="B3584">
            <v>300102210210</v>
          </cell>
        </row>
        <row r="3585">
          <cell r="B3585">
            <v>300102210211</v>
          </cell>
        </row>
        <row r="3586">
          <cell r="B3586">
            <v>300102210212</v>
          </cell>
        </row>
        <row r="3587">
          <cell r="B3587">
            <v>300102210213</v>
          </cell>
        </row>
        <row r="3588">
          <cell r="B3588">
            <v>300102210215</v>
          </cell>
        </row>
        <row r="3589">
          <cell r="B3589">
            <v>300102210216</v>
          </cell>
        </row>
        <row r="3590">
          <cell r="B3590">
            <v>300102210217</v>
          </cell>
        </row>
        <row r="3591">
          <cell r="B3591">
            <v>300102210202</v>
          </cell>
        </row>
        <row r="3592">
          <cell r="B3592">
            <v>300102210203</v>
          </cell>
        </row>
        <row r="3593">
          <cell r="B3593">
            <v>300102210205</v>
          </cell>
        </row>
        <row r="3594">
          <cell r="B3594">
            <v>300102210206</v>
          </cell>
        </row>
        <row r="3595">
          <cell r="B3595">
            <v>300102210304</v>
          </cell>
        </row>
        <row r="3596">
          <cell r="B3596">
            <v>300102210305</v>
          </cell>
        </row>
        <row r="3597">
          <cell r="B3597">
            <v>300102210306</v>
          </cell>
        </row>
        <row r="3598">
          <cell r="B3598">
            <v>300102210307</v>
          </cell>
        </row>
        <row r="3599">
          <cell r="B3599">
            <v>300102210308</v>
          </cell>
        </row>
        <row r="3600">
          <cell r="B3600">
            <v>300102210301</v>
          </cell>
          <cell r="L3600">
            <v>500</v>
          </cell>
        </row>
        <row r="3601">
          <cell r="B3601">
            <v>300102210302</v>
          </cell>
          <cell r="L3601">
            <v>200</v>
          </cell>
        </row>
        <row r="3602">
          <cell r="B3602">
            <v>300102210303</v>
          </cell>
          <cell r="L3602">
            <v>200</v>
          </cell>
        </row>
        <row r="3603">
          <cell r="B3603">
            <v>300102210404</v>
          </cell>
        </row>
        <row r="3604">
          <cell r="B3604">
            <v>300102210401</v>
          </cell>
        </row>
        <row r="3605">
          <cell r="B3605">
            <v>300102210402</v>
          </cell>
        </row>
        <row r="3606">
          <cell r="B3606">
            <v>300102210403</v>
          </cell>
        </row>
        <row r="3607">
          <cell r="B3607">
            <v>300102210501</v>
          </cell>
        </row>
        <row r="3608">
          <cell r="B3608">
            <v>300102210502</v>
          </cell>
        </row>
        <row r="3609">
          <cell r="B3609">
            <v>300102210503</v>
          </cell>
        </row>
        <row r="3610">
          <cell r="B3610">
            <v>300102210504</v>
          </cell>
        </row>
        <row r="3611">
          <cell r="B3611">
            <v>300102210505</v>
          </cell>
        </row>
        <row r="3612">
          <cell r="B3612">
            <v>300102210506</v>
          </cell>
        </row>
        <row r="3613">
          <cell r="B3613">
            <v>300102210507</v>
          </cell>
        </row>
        <row r="3614">
          <cell r="B3614">
            <v>300102210508</v>
          </cell>
        </row>
        <row r="3615">
          <cell r="B3615">
            <v>300102210509</v>
          </cell>
        </row>
        <row r="3616">
          <cell r="B3616">
            <v>300102210510</v>
          </cell>
        </row>
        <row r="3617">
          <cell r="B3617">
            <v>300102210511</v>
          </cell>
        </row>
        <row r="3618">
          <cell r="B3618">
            <v>300102210512</v>
          </cell>
        </row>
        <row r="3619">
          <cell r="B3619">
            <v>300102210513</v>
          </cell>
        </row>
        <row r="3620">
          <cell r="B3620">
            <v>300102210514</v>
          </cell>
        </row>
        <row r="3621">
          <cell r="B3621">
            <v>300102210515</v>
          </cell>
        </row>
        <row r="3622">
          <cell r="B3622">
            <v>300102210516</v>
          </cell>
        </row>
        <row r="3623">
          <cell r="B3623">
            <v>300102210517</v>
          </cell>
        </row>
        <row r="3624">
          <cell r="B3624">
            <v>300102210518</v>
          </cell>
        </row>
        <row r="3625">
          <cell r="B3625">
            <v>300102210519</v>
          </cell>
        </row>
        <row r="3626">
          <cell r="B3626">
            <v>300102210520</v>
          </cell>
        </row>
        <row r="3627">
          <cell r="B3627">
            <v>300102210521</v>
          </cell>
        </row>
        <row r="3628">
          <cell r="B3628">
            <v>300102210522</v>
          </cell>
        </row>
        <row r="3629">
          <cell r="B3629">
            <v>300102210523</v>
          </cell>
        </row>
        <row r="3630">
          <cell r="B3630">
            <v>300102210524</v>
          </cell>
        </row>
        <row r="3631">
          <cell r="B3631">
            <v>300102210525</v>
          </cell>
        </row>
        <row r="3632">
          <cell r="B3632">
            <v>300102210526</v>
          </cell>
        </row>
        <row r="3633">
          <cell r="B3633">
            <v>300102210527</v>
          </cell>
        </row>
        <row r="3634">
          <cell r="B3634">
            <v>300102210528</v>
          </cell>
        </row>
        <row r="3635">
          <cell r="B3635">
            <v>300102210529</v>
          </cell>
        </row>
        <row r="3636">
          <cell r="B3636">
            <v>300102210530</v>
          </cell>
        </row>
        <row r="3637">
          <cell r="B3637">
            <v>300102280101</v>
          </cell>
        </row>
        <row r="3638">
          <cell r="B3638">
            <v>300102280102</v>
          </cell>
        </row>
        <row r="3639">
          <cell r="B3639">
            <v>300102280103</v>
          </cell>
        </row>
        <row r="3640">
          <cell r="B3640">
            <v>300102280104</v>
          </cell>
        </row>
        <row r="3641">
          <cell r="B3641">
            <v>300102280105</v>
          </cell>
        </row>
        <row r="3642">
          <cell r="B3642">
            <v>300102280106</v>
          </cell>
        </row>
        <row r="3643">
          <cell r="B3643">
            <v>300102280107</v>
          </cell>
        </row>
        <row r="3644">
          <cell r="B3644">
            <v>300102280108</v>
          </cell>
        </row>
        <row r="3645">
          <cell r="B3645">
            <v>300102280201</v>
          </cell>
        </row>
        <row r="3646">
          <cell r="B3646">
            <v>300102280202</v>
          </cell>
        </row>
        <row r="3647">
          <cell r="B3647">
            <v>300102280203</v>
          </cell>
        </row>
        <row r="3648">
          <cell r="B3648">
            <v>300102280204</v>
          </cell>
        </row>
        <row r="3649">
          <cell r="B3649">
            <v>300102280205</v>
          </cell>
        </row>
        <row r="3650">
          <cell r="B3650">
            <v>300102280301</v>
          </cell>
        </row>
        <row r="3651">
          <cell r="B3651">
            <v>300102280501</v>
          </cell>
        </row>
        <row r="3652">
          <cell r="B3652">
            <v>300102410101</v>
          </cell>
        </row>
        <row r="3653">
          <cell r="B3653">
            <v>300102410102</v>
          </cell>
        </row>
        <row r="3654">
          <cell r="B3654">
            <v>300102410103</v>
          </cell>
        </row>
        <row r="3655">
          <cell r="B3655">
            <v>300102410104</v>
          </cell>
        </row>
        <row r="3656">
          <cell r="B3656">
            <v>300102410201</v>
          </cell>
        </row>
        <row r="3657">
          <cell r="B3657">
            <v>300102230101</v>
          </cell>
        </row>
        <row r="3658">
          <cell r="B3658">
            <v>300102230102</v>
          </cell>
        </row>
        <row r="3659">
          <cell r="B3659">
            <v>300102230103</v>
          </cell>
        </row>
        <row r="3660">
          <cell r="B3660">
            <v>300102230104</v>
          </cell>
        </row>
        <row r="3661">
          <cell r="B3661">
            <v>300102230201</v>
          </cell>
        </row>
        <row r="3662">
          <cell r="B3662">
            <v>300102500203</v>
          </cell>
        </row>
        <row r="3663">
          <cell r="B3663">
            <v>300102500201</v>
          </cell>
        </row>
        <row r="3664">
          <cell r="B3664">
            <v>300102500202</v>
          </cell>
        </row>
        <row r="3665">
          <cell r="B3665">
            <v>300102120101</v>
          </cell>
        </row>
        <row r="3666">
          <cell r="B3666">
            <v>300102120102</v>
          </cell>
        </row>
        <row r="3667">
          <cell r="B3667">
            <v>300102120103</v>
          </cell>
        </row>
        <row r="3668">
          <cell r="B3668">
            <v>300102120104</v>
          </cell>
        </row>
        <row r="3669">
          <cell r="B3669">
            <v>300102120105</v>
          </cell>
        </row>
        <row r="3670">
          <cell r="B3670">
            <v>300102120106</v>
          </cell>
        </row>
        <row r="3671">
          <cell r="B3671">
            <v>300102120107</v>
          </cell>
        </row>
        <row r="3672">
          <cell r="B3672">
            <v>300102120108</v>
          </cell>
        </row>
        <row r="3673">
          <cell r="B3673">
            <v>300102120109</v>
          </cell>
        </row>
        <row r="3674">
          <cell r="B3674">
            <v>300102120110</v>
          </cell>
        </row>
        <row r="3675">
          <cell r="B3675">
            <v>300102120111</v>
          </cell>
        </row>
        <row r="3676">
          <cell r="B3676">
            <v>300102120112</v>
          </cell>
        </row>
        <row r="3677">
          <cell r="B3677">
            <v>300102120201</v>
          </cell>
        </row>
        <row r="3678">
          <cell r="B3678">
            <v>300102120301</v>
          </cell>
        </row>
        <row r="3679">
          <cell r="B3679">
            <v>300102120302</v>
          </cell>
        </row>
        <row r="3680">
          <cell r="B3680">
            <v>300102120303</v>
          </cell>
        </row>
        <row r="3681">
          <cell r="B3681">
            <v>300102120304</v>
          </cell>
        </row>
        <row r="3682">
          <cell r="B3682">
            <v>300102120305</v>
          </cell>
        </row>
        <row r="3683">
          <cell r="B3683">
            <v>300102220103</v>
          </cell>
        </row>
        <row r="3684">
          <cell r="B3684">
            <v>300102220104</v>
          </cell>
        </row>
        <row r="3685">
          <cell r="B3685">
            <v>300102220105</v>
          </cell>
        </row>
        <row r="3686">
          <cell r="B3686">
            <v>300102220106</v>
          </cell>
        </row>
        <row r="3687">
          <cell r="B3687">
            <v>300102220107</v>
          </cell>
        </row>
        <row r="3688">
          <cell r="B3688">
            <v>300102220108</v>
          </cell>
        </row>
        <row r="3689">
          <cell r="B3689">
            <v>300102220109</v>
          </cell>
        </row>
        <row r="3690">
          <cell r="B3690">
            <v>300102220110</v>
          </cell>
        </row>
        <row r="3691">
          <cell r="B3691">
            <v>300102220111</v>
          </cell>
        </row>
        <row r="3692">
          <cell r="B3692">
            <v>300102220112</v>
          </cell>
        </row>
        <row r="3693">
          <cell r="B3693">
            <v>300102220113</v>
          </cell>
        </row>
        <row r="3694">
          <cell r="B3694">
            <v>300102220114</v>
          </cell>
        </row>
        <row r="3695">
          <cell r="B3695">
            <v>300102220202</v>
          </cell>
        </row>
        <row r="3696">
          <cell r="B3696">
            <v>300102220204</v>
          </cell>
        </row>
        <row r="3697">
          <cell r="B3697">
            <v>300102220206</v>
          </cell>
        </row>
        <row r="3698">
          <cell r="B3698">
            <v>300102220201</v>
          </cell>
        </row>
        <row r="3699">
          <cell r="B3699">
            <v>300102220301</v>
          </cell>
        </row>
        <row r="3700">
          <cell r="B3700">
            <v>300102220302</v>
          </cell>
        </row>
        <row r="3701">
          <cell r="B3701">
            <v>300102220303</v>
          </cell>
        </row>
        <row r="3702">
          <cell r="B3702">
            <v>300102220304</v>
          </cell>
        </row>
        <row r="3703">
          <cell r="B3703">
            <v>300102220401</v>
          </cell>
        </row>
        <row r="3704">
          <cell r="B3704">
            <v>300102220501</v>
          </cell>
        </row>
        <row r="3705">
          <cell r="B3705">
            <v>300102220502</v>
          </cell>
        </row>
        <row r="3706">
          <cell r="B3706">
            <v>300102220503</v>
          </cell>
        </row>
        <row r="3707">
          <cell r="B3707">
            <v>300102220504</v>
          </cell>
        </row>
        <row r="3708">
          <cell r="B3708">
            <v>300102220505</v>
          </cell>
        </row>
        <row r="3709">
          <cell r="B3709">
            <v>300102220506</v>
          </cell>
        </row>
        <row r="3710">
          <cell r="B3710">
            <v>300102220507</v>
          </cell>
        </row>
        <row r="3711">
          <cell r="B3711">
            <v>300102220508</v>
          </cell>
        </row>
        <row r="3712">
          <cell r="B3712">
            <v>300102220509</v>
          </cell>
        </row>
        <row r="3713">
          <cell r="B3713">
            <v>300102220510</v>
          </cell>
        </row>
        <row r="3714">
          <cell r="B3714">
            <v>300102220511</v>
          </cell>
        </row>
        <row r="3715">
          <cell r="B3715">
            <v>300102220512</v>
          </cell>
        </row>
        <row r="3716">
          <cell r="B3716">
            <v>300102220513</v>
          </cell>
        </row>
        <row r="3717">
          <cell r="B3717">
            <v>300102290101</v>
          </cell>
        </row>
        <row r="3718">
          <cell r="B3718">
            <v>300102290102</v>
          </cell>
        </row>
        <row r="3719">
          <cell r="B3719">
            <v>300102290103</v>
          </cell>
        </row>
        <row r="3720">
          <cell r="B3720">
            <v>300102290104</v>
          </cell>
        </row>
        <row r="3721">
          <cell r="B3721">
            <v>300102290105</v>
          </cell>
        </row>
        <row r="3722">
          <cell r="B3722">
            <v>300102290106</v>
          </cell>
        </row>
        <row r="3723">
          <cell r="B3723">
            <v>300102290107</v>
          </cell>
        </row>
        <row r="3724">
          <cell r="B3724">
            <v>300102290108</v>
          </cell>
        </row>
        <row r="3725">
          <cell r="B3725">
            <v>300102290201</v>
          </cell>
        </row>
        <row r="3726">
          <cell r="B3726">
            <v>300102290202</v>
          </cell>
        </row>
        <row r="3727">
          <cell r="B3727">
            <v>300102290301</v>
          </cell>
        </row>
        <row r="3728">
          <cell r="B3728">
            <v>300102290302</v>
          </cell>
        </row>
        <row r="3729">
          <cell r="B3729">
            <v>300102290401</v>
          </cell>
        </row>
        <row r="3730">
          <cell r="B3730">
            <v>300102290402</v>
          </cell>
        </row>
        <row r="3731">
          <cell r="B3731">
            <v>300102290403</v>
          </cell>
        </row>
        <row r="3732">
          <cell r="B3732">
            <v>300102290501</v>
          </cell>
        </row>
        <row r="3733">
          <cell r="B3733">
            <v>300102290502</v>
          </cell>
        </row>
        <row r="3734">
          <cell r="B3734">
            <v>300102290503</v>
          </cell>
        </row>
        <row r="3735">
          <cell r="B3735">
            <v>300102290504</v>
          </cell>
        </row>
        <row r="3736">
          <cell r="B3736">
            <v>300102290505</v>
          </cell>
        </row>
        <row r="3737">
          <cell r="B3737">
            <v>300102290506</v>
          </cell>
        </row>
        <row r="3738">
          <cell r="B3738">
            <v>300102270106</v>
          </cell>
        </row>
        <row r="3739">
          <cell r="B3739">
            <v>300102270204</v>
          </cell>
        </row>
        <row r="3740">
          <cell r="B3740">
            <v>300102270206</v>
          </cell>
        </row>
        <row r="3741">
          <cell r="B3741">
            <v>300102270207</v>
          </cell>
        </row>
        <row r="3742">
          <cell r="B3742">
            <v>300102350401</v>
          </cell>
        </row>
        <row r="3743">
          <cell r="B3743">
            <v>300102270506</v>
          </cell>
        </row>
        <row r="3744">
          <cell r="B3744">
            <v>300102240101</v>
          </cell>
        </row>
        <row r="3745">
          <cell r="B3745">
            <v>300102240102</v>
          </cell>
        </row>
        <row r="3746">
          <cell r="B3746">
            <v>300102240103</v>
          </cell>
        </row>
        <row r="3747">
          <cell r="B3747">
            <v>300102240105</v>
          </cell>
        </row>
        <row r="3748">
          <cell r="B3748">
            <v>300102240106</v>
          </cell>
        </row>
        <row r="3749">
          <cell r="B3749">
            <v>300102240107</v>
          </cell>
        </row>
        <row r="3750">
          <cell r="B3750">
            <v>300102240209</v>
          </cell>
        </row>
        <row r="3751">
          <cell r="B3751">
            <v>300102240203</v>
          </cell>
        </row>
        <row r="3752">
          <cell r="B3752">
            <v>300102240204</v>
          </cell>
        </row>
        <row r="3753">
          <cell r="B3753">
            <v>300102240205</v>
          </cell>
        </row>
        <row r="3754">
          <cell r="B3754">
            <v>300102240206</v>
          </cell>
        </row>
        <row r="3755">
          <cell r="B3755">
            <v>300102240207</v>
          </cell>
        </row>
        <row r="3756">
          <cell r="B3756">
            <v>300102240208</v>
          </cell>
        </row>
        <row r="3757">
          <cell r="B3757">
            <v>300102240201</v>
          </cell>
        </row>
        <row r="3758">
          <cell r="B3758">
            <v>300102240202</v>
          </cell>
        </row>
        <row r="3759">
          <cell r="B3759">
            <v>300102240301</v>
          </cell>
        </row>
        <row r="3760">
          <cell r="B3760">
            <v>300102240302</v>
          </cell>
        </row>
        <row r="3761">
          <cell r="B3761">
            <v>300102240401</v>
          </cell>
        </row>
        <row r="3762">
          <cell r="B3762">
            <v>300102240501</v>
          </cell>
        </row>
        <row r="3763">
          <cell r="B3763">
            <v>300102240502</v>
          </cell>
        </row>
        <row r="3764">
          <cell r="B3764">
            <v>300102240503</v>
          </cell>
        </row>
        <row r="3765">
          <cell r="B3765">
            <v>300102210104</v>
          </cell>
        </row>
        <row r="3766">
          <cell r="B3766">
            <v>300102210111</v>
          </cell>
        </row>
        <row r="3767">
          <cell r="B3767">
            <v>300102210113</v>
          </cell>
        </row>
        <row r="3768">
          <cell r="B3768">
            <v>300102210118</v>
          </cell>
        </row>
        <row r="3769">
          <cell r="B3769">
            <v>300102210119</v>
          </cell>
        </row>
        <row r="3770">
          <cell r="B3770">
            <v>300102210120</v>
          </cell>
        </row>
        <row r="3771">
          <cell r="B3771">
            <v>300102210126</v>
          </cell>
        </row>
        <row r="3772">
          <cell r="B3772">
            <v>300102220101</v>
          </cell>
        </row>
        <row r="3773">
          <cell r="B3773">
            <v>300102220102</v>
          </cell>
        </row>
        <row r="3774">
          <cell r="B3774">
            <v>300102240104</v>
          </cell>
        </row>
        <row r="3775">
          <cell r="B3775">
            <v>300102210214</v>
          </cell>
        </row>
        <row r="3776">
          <cell r="B3776">
            <v>300102220203</v>
          </cell>
        </row>
        <row r="3777">
          <cell r="B3777">
            <v>300102220205</v>
          </cell>
        </row>
        <row r="3778">
          <cell r="B3778">
            <v>300102210201</v>
          </cell>
        </row>
        <row r="3779">
          <cell r="B3779">
            <v>300102210204</v>
          </cell>
        </row>
        <row r="3780">
          <cell r="B3780">
            <v>300102210531</v>
          </cell>
        </row>
        <row r="3781">
          <cell r="B3781">
            <v>300102230501</v>
          </cell>
        </row>
        <row r="3782">
          <cell r="B3782">
            <v>300102500101</v>
          </cell>
        </row>
        <row r="3783">
          <cell r="B3783">
            <v>300102500102</v>
          </cell>
        </row>
        <row r="3784">
          <cell r="B3784">
            <v>300102261101</v>
          </cell>
          <cell r="L3784">
            <v>5</v>
          </cell>
        </row>
        <row r="3785">
          <cell r="B3785">
            <v>300102261102</v>
          </cell>
          <cell r="L3785">
            <v>5</v>
          </cell>
        </row>
        <row r="3786">
          <cell r="B3786">
            <v>300102261103</v>
          </cell>
          <cell r="L3786">
            <v>5</v>
          </cell>
        </row>
        <row r="3787">
          <cell r="B3787">
            <v>300102261104</v>
          </cell>
          <cell r="L3787">
            <v>5</v>
          </cell>
        </row>
        <row r="3788">
          <cell r="B3788">
            <v>300102261105</v>
          </cell>
          <cell r="L3788">
            <v>5</v>
          </cell>
        </row>
        <row r="3789">
          <cell r="B3789">
            <v>300102261106</v>
          </cell>
          <cell r="L3789">
            <v>5</v>
          </cell>
        </row>
        <row r="3790">
          <cell r="B3790">
            <v>300102261107</v>
          </cell>
          <cell r="L3790">
            <v>5</v>
          </cell>
        </row>
        <row r="3791">
          <cell r="B3791">
            <v>300102261108</v>
          </cell>
          <cell r="L3791">
            <v>5</v>
          </cell>
        </row>
        <row r="3792">
          <cell r="B3792">
            <v>300102261109</v>
          </cell>
          <cell r="L3792">
            <v>5</v>
          </cell>
        </row>
        <row r="3793">
          <cell r="B3793">
            <v>300102261303</v>
          </cell>
          <cell r="L3793">
            <v>8</v>
          </cell>
        </row>
        <row r="3794">
          <cell r="B3794">
            <v>300102261304</v>
          </cell>
          <cell r="L3794">
            <v>8</v>
          </cell>
        </row>
        <row r="3795">
          <cell r="B3795">
            <v>300102261305</v>
          </cell>
          <cell r="L3795">
            <v>8</v>
          </cell>
        </row>
        <row r="3796">
          <cell r="B3796" t="str">
            <v>300102261306</v>
          </cell>
          <cell r="L3796">
            <v>8</v>
          </cell>
        </row>
        <row r="3797">
          <cell r="B3797" t="str">
            <v>300102261307</v>
          </cell>
          <cell r="L3797">
            <v>8</v>
          </cell>
        </row>
        <row r="3798">
          <cell r="B3798" t="str">
            <v>300102261401</v>
          </cell>
          <cell r="L3798">
            <v>40</v>
          </cell>
        </row>
        <row r="3799">
          <cell r="B3799" t="str">
            <v>300102261402</v>
          </cell>
          <cell r="L3799">
            <v>30</v>
          </cell>
        </row>
        <row r="3800">
          <cell r="B3800" t="str">
            <v>300102261403</v>
          </cell>
          <cell r="L3800">
            <v>30</v>
          </cell>
        </row>
        <row r="3801">
          <cell r="B3801" t="str">
            <v>300102291401</v>
          </cell>
          <cell r="L3801">
            <v>50</v>
          </cell>
        </row>
        <row r="3802">
          <cell r="B3802" t="str">
            <v>300102291402</v>
          </cell>
          <cell r="L3802">
            <v>50</v>
          </cell>
        </row>
        <row r="3803">
          <cell r="B3803" t="str">
            <v>300102291403</v>
          </cell>
          <cell r="L3803">
            <v>50</v>
          </cell>
        </row>
        <row r="3804">
          <cell r="B3804" t="str">
            <v>300102291404</v>
          </cell>
          <cell r="L3804">
            <v>50</v>
          </cell>
        </row>
        <row r="3805">
          <cell r="B3805" t="str">
            <v>300102261404</v>
          </cell>
          <cell r="L3805">
            <v>50</v>
          </cell>
        </row>
        <row r="3806">
          <cell r="B3806" t="str">
            <v>300102261405</v>
          </cell>
          <cell r="L3806">
            <v>20</v>
          </cell>
        </row>
        <row r="3807">
          <cell r="B3807" t="str">
            <v>300102351401</v>
          </cell>
          <cell r="L3807">
            <v>30</v>
          </cell>
        </row>
        <row r="3808">
          <cell r="B3808" t="str">
            <v>300102271401</v>
          </cell>
          <cell r="L3808">
            <v>15</v>
          </cell>
        </row>
        <row r="3809">
          <cell r="B3809" t="str">
            <v>300102271402</v>
          </cell>
          <cell r="L3809">
            <v>45</v>
          </cell>
        </row>
        <row r="3810">
          <cell r="B3810" t="str">
            <v>300102271403</v>
          </cell>
          <cell r="L3810">
            <v>40</v>
          </cell>
        </row>
        <row r="3811">
          <cell r="B3811" t="str">
            <v>300102321101</v>
          </cell>
          <cell r="L3811">
            <v>5</v>
          </cell>
        </row>
        <row r="3812">
          <cell r="B3812" t="str">
            <v>300102321102</v>
          </cell>
          <cell r="L3812">
            <v>5</v>
          </cell>
        </row>
        <row r="3813">
          <cell r="B3813" t="str">
            <v>300102211303</v>
          </cell>
          <cell r="L3813">
            <v>8</v>
          </cell>
        </row>
        <row r="3814">
          <cell r="B3814" t="str">
            <v>300102211304</v>
          </cell>
          <cell r="L3814">
            <v>8</v>
          </cell>
        </row>
        <row r="3815">
          <cell r="B3815" t="str">
            <v>300102211305</v>
          </cell>
          <cell r="L3815">
            <v>8</v>
          </cell>
        </row>
        <row r="3816">
          <cell r="B3816" t="str">
            <v>300102211306</v>
          </cell>
          <cell r="L3816">
            <v>8</v>
          </cell>
        </row>
        <row r="3817">
          <cell r="B3817" t="str">
            <v>300102251101</v>
          </cell>
          <cell r="L3817">
            <v>5</v>
          </cell>
        </row>
        <row r="3818">
          <cell r="B3818" t="str">
            <v>300102251102</v>
          </cell>
          <cell r="L3818">
            <v>5</v>
          </cell>
        </row>
        <row r="3819">
          <cell r="B3819" t="str">
            <v>300102251103</v>
          </cell>
          <cell r="L3819">
            <v>5</v>
          </cell>
        </row>
        <row r="3820">
          <cell r="B3820" t="str">
            <v>300102251104</v>
          </cell>
          <cell r="L3820">
            <v>5</v>
          </cell>
        </row>
        <row r="3821">
          <cell r="B3821" t="str">
            <v>300102251105</v>
          </cell>
          <cell r="L3821">
            <v>5</v>
          </cell>
        </row>
        <row r="3822">
          <cell r="B3822" t="str">
            <v>300102281101</v>
          </cell>
          <cell r="L3822">
            <v>5</v>
          </cell>
        </row>
        <row r="3823">
          <cell r="B3823" t="str">
            <v>300102281102</v>
          </cell>
          <cell r="L3823">
            <v>5</v>
          </cell>
        </row>
        <row r="3824">
          <cell r="B3824" t="str">
            <v>300102281302</v>
          </cell>
          <cell r="L3824">
            <v>8</v>
          </cell>
        </row>
        <row r="3825">
          <cell r="B3825" t="str">
            <v>300102411101</v>
          </cell>
          <cell r="L3825">
            <v>5</v>
          </cell>
        </row>
        <row r="3826">
          <cell r="B3826" t="str">
            <v>300102411102</v>
          </cell>
          <cell r="L3826">
            <v>5</v>
          </cell>
        </row>
        <row r="3827">
          <cell r="B3827" t="str">
            <v>300102411103</v>
          </cell>
          <cell r="L3827">
            <v>5</v>
          </cell>
        </row>
        <row r="3828">
          <cell r="B3828" t="str">
            <v>300102411104</v>
          </cell>
          <cell r="L3828">
            <v>5</v>
          </cell>
        </row>
        <row r="3829">
          <cell r="B3829" t="str">
            <v>300102411106</v>
          </cell>
          <cell r="L3829">
            <v>5</v>
          </cell>
        </row>
        <row r="3830">
          <cell r="B3830" t="str">
            <v>300102411301</v>
          </cell>
          <cell r="L3830">
            <v>8</v>
          </cell>
        </row>
        <row r="3831">
          <cell r="B3831" t="str">
            <v>300102411401</v>
          </cell>
          <cell r="L3831">
            <v>20</v>
          </cell>
        </row>
        <row r="3832">
          <cell r="B3832" t="str">
            <v>300102231101</v>
          </cell>
          <cell r="L3832">
            <v>5</v>
          </cell>
        </row>
        <row r="3833">
          <cell r="B3833" t="str">
            <v>300102231302</v>
          </cell>
          <cell r="L3833">
            <v>8</v>
          </cell>
        </row>
        <row r="3834">
          <cell r="B3834" t="str">
            <v>300102121101</v>
          </cell>
          <cell r="L3834">
            <v>5</v>
          </cell>
        </row>
        <row r="3835">
          <cell r="B3835" t="str">
            <v>300102121102</v>
          </cell>
          <cell r="L3835">
            <v>5</v>
          </cell>
        </row>
        <row r="3836">
          <cell r="B3836" t="str">
            <v>300102121103</v>
          </cell>
          <cell r="L3836">
            <v>5</v>
          </cell>
        </row>
        <row r="3837">
          <cell r="B3837" t="str">
            <v>300102121104</v>
          </cell>
          <cell r="L3837">
            <v>5</v>
          </cell>
        </row>
        <row r="3838">
          <cell r="B3838" t="str">
            <v>300102121105</v>
          </cell>
          <cell r="L3838">
            <v>5</v>
          </cell>
        </row>
        <row r="3839">
          <cell r="B3839" t="str">
            <v>300102121106</v>
          </cell>
          <cell r="L3839">
            <v>5</v>
          </cell>
        </row>
        <row r="3840">
          <cell r="B3840" t="str">
            <v>300102121107</v>
          </cell>
          <cell r="L3840">
            <v>5</v>
          </cell>
        </row>
        <row r="3841">
          <cell r="B3841" t="str">
            <v>300102121301</v>
          </cell>
          <cell r="L3841">
            <v>8</v>
          </cell>
        </row>
        <row r="3842">
          <cell r="B3842" t="str">
            <v>300102121302</v>
          </cell>
          <cell r="L3842">
            <v>8</v>
          </cell>
        </row>
        <row r="3843">
          <cell r="B3843" t="str">
            <v>300102121303</v>
          </cell>
          <cell r="L3843">
            <v>8</v>
          </cell>
        </row>
        <row r="3844">
          <cell r="B3844" t="str">
            <v>300102121304</v>
          </cell>
          <cell r="L3844">
            <v>8</v>
          </cell>
        </row>
        <row r="3845">
          <cell r="B3845" t="str">
            <v>300102501101</v>
          </cell>
          <cell r="L3845">
            <v>5</v>
          </cell>
        </row>
        <row r="3846">
          <cell r="B3846" t="str">
            <v>300102221101</v>
          </cell>
          <cell r="L3846">
            <v>5</v>
          </cell>
        </row>
        <row r="3847">
          <cell r="B3847" t="str">
            <v>300102221102</v>
          </cell>
          <cell r="L3847">
            <v>5</v>
          </cell>
        </row>
        <row r="3848">
          <cell r="B3848" t="str">
            <v>300102221103</v>
          </cell>
          <cell r="L3848">
            <v>5</v>
          </cell>
        </row>
        <row r="3849">
          <cell r="B3849" t="str">
            <v>300102221104</v>
          </cell>
          <cell r="L3849">
            <v>5</v>
          </cell>
        </row>
        <row r="3850">
          <cell r="B3850" t="str">
            <v>300102221105</v>
          </cell>
          <cell r="L3850">
            <v>5</v>
          </cell>
        </row>
        <row r="3851">
          <cell r="B3851" t="str">
            <v>300102221106</v>
          </cell>
          <cell r="L3851">
            <v>5</v>
          </cell>
        </row>
        <row r="3852">
          <cell r="B3852" t="str">
            <v>300102221303</v>
          </cell>
          <cell r="L3852">
            <v>8</v>
          </cell>
        </row>
        <row r="3853">
          <cell r="B3853" t="str">
            <v>300102221304</v>
          </cell>
          <cell r="L3853">
            <v>8</v>
          </cell>
        </row>
        <row r="3854">
          <cell r="B3854" t="str">
            <v>300102501102</v>
          </cell>
          <cell r="L3854">
            <v>5</v>
          </cell>
        </row>
        <row r="3855">
          <cell r="B3855" t="str">
            <v>300102291101</v>
          </cell>
          <cell r="L3855">
            <v>5</v>
          </cell>
        </row>
        <row r="3856">
          <cell r="B3856" t="str">
            <v>300102291102</v>
          </cell>
          <cell r="L3856">
            <v>5</v>
          </cell>
        </row>
        <row r="3857">
          <cell r="B3857" t="str">
            <v>300102291103</v>
          </cell>
          <cell r="L3857">
            <v>5</v>
          </cell>
        </row>
        <row r="3858">
          <cell r="B3858" t="str">
            <v>300102291104</v>
          </cell>
          <cell r="L3858">
            <v>5</v>
          </cell>
        </row>
        <row r="3859">
          <cell r="B3859" t="str">
            <v>300102291105</v>
          </cell>
          <cell r="L3859">
            <v>5</v>
          </cell>
        </row>
        <row r="3860">
          <cell r="B3860" t="str">
            <v>300102291106</v>
          </cell>
          <cell r="L3860">
            <v>5</v>
          </cell>
        </row>
        <row r="3861">
          <cell r="B3861" t="str">
            <v>300102291107</v>
          </cell>
          <cell r="L3861">
            <v>5</v>
          </cell>
        </row>
        <row r="3862">
          <cell r="B3862" t="str">
            <v>300102291302</v>
          </cell>
          <cell r="L3862">
            <v>8</v>
          </cell>
        </row>
        <row r="3863">
          <cell r="B3863" t="str">
            <v>300102291303</v>
          </cell>
          <cell r="L3863">
            <v>8</v>
          </cell>
        </row>
        <row r="3864">
          <cell r="B3864" t="str">
            <v>300102291304</v>
          </cell>
          <cell r="L3864">
            <v>8</v>
          </cell>
        </row>
        <row r="3865">
          <cell r="B3865" t="str">
            <v>300102141101</v>
          </cell>
          <cell r="L3865">
            <v>5</v>
          </cell>
        </row>
        <row r="3866">
          <cell r="B3866" t="str">
            <v>300102351301</v>
          </cell>
          <cell r="L3866">
            <v>8</v>
          </cell>
        </row>
        <row r="3867">
          <cell r="B3867" t="str">
            <v>300102241101</v>
          </cell>
          <cell r="L3867">
            <v>5</v>
          </cell>
        </row>
        <row r="3868">
          <cell r="B3868" t="str">
            <v>300102241102</v>
          </cell>
          <cell r="L3868">
            <v>5</v>
          </cell>
        </row>
        <row r="3869">
          <cell r="B3869" t="str">
            <v>300102241103</v>
          </cell>
          <cell r="L3869">
            <v>5</v>
          </cell>
        </row>
        <row r="3870">
          <cell r="B3870" t="str">
            <v>300102241302</v>
          </cell>
          <cell r="L3870">
            <v>8</v>
          </cell>
        </row>
        <row r="3871">
          <cell r="B3871" t="str">
            <v>300102241303</v>
          </cell>
          <cell r="L3871">
            <v>8</v>
          </cell>
        </row>
        <row r="3872">
          <cell r="B3872" t="str">
            <v>300102241304</v>
          </cell>
          <cell r="L3872">
            <v>8</v>
          </cell>
        </row>
        <row r="3873">
          <cell r="B3873" t="str">
            <v>300102341101</v>
          </cell>
          <cell r="L3873">
            <v>5</v>
          </cell>
        </row>
        <row r="3874">
          <cell r="B3874" t="str">
            <v>300102341102</v>
          </cell>
          <cell r="L3874">
            <v>5</v>
          </cell>
        </row>
        <row r="3875">
          <cell r="B3875" t="str">
            <v>300102341103</v>
          </cell>
          <cell r="L3875">
            <v>5</v>
          </cell>
        </row>
        <row r="3876">
          <cell r="B3876" t="str">
            <v>300102341104</v>
          </cell>
          <cell r="L3876">
            <v>5</v>
          </cell>
        </row>
        <row r="3877">
          <cell r="B3877" t="str">
            <v>300102341304</v>
          </cell>
          <cell r="L3877">
            <v>8</v>
          </cell>
        </row>
        <row r="3878">
          <cell r="B3878" t="str">
            <v>300102341305</v>
          </cell>
          <cell r="L3878">
            <v>8</v>
          </cell>
        </row>
        <row r="3879">
          <cell r="B3879" t="str">
            <v>300102341306</v>
          </cell>
          <cell r="L3879">
            <v>8</v>
          </cell>
        </row>
        <row r="3880">
          <cell r="B3880" t="str">
            <v>300102341307</v>
          </cell>
          <cell r="L3880">
            <v>8</v>
          </cell>
        </row>
        <row r="3881">
          <cell r="B3881" t="str">
            <v>300102341308</v>
          </cell>
          <cell r="L3881">
            <v>8</v>
          </cell>
        </row>
        <row r="3882">
          <cell r="B3882" t="str">
            <v>300102271303</v>
          </cell>
          <cell r="L3882">
            <v>8</v>
          </cell>
        </row>
        <row r="3883">
          <cell r="B3883" t="str">
            <v>300102271304</v>
          </cell>
          <cell r="L3883">
            <v>8</v>
          </cell>
        </row>
        <row r="3884">
          <cell r="B3884" t="str">
            <v>300102271305</v>
          </cell>
          <cell r="L3884">
            <v>8</v>
          </cell>
        </row>
        <row r="3885">
          <cell r="B3885" t="str">
            <v>300102261201</v>
          </cell>
          <cell r="L3885">
            <v>15</v>
          </cell>
        </row>
        <row r="3886">
          <cell r="B3886" t="str">
            <v>300102261202</v>
          </cell>
          <cell r="L3886">
            <v>15</v>
          </cell>
        </row>
        <row r="3887">
          <cell r="B3887" t="str">
            <v>300102211201</v>
          </cell>
          <cell r="L3887">
            <v>15</v>
          </cell>
        </row>
        <row r="3888">
          <cell r="B3888" t="str">
            <v>300102211202</v>
          </cell>
          <cell r="L3888">
            <v>15</v>
          </cell>
        </row>
        <row r="3889">
          <cell r="B3889" t="str">
            <v>300102211203</v>
          </cell>
          <cell r="L3889">
            <v>15</v>
          </cell>
        </row>
        <row r="3890">
          <cell r="B3890" t="str">
            <v>300102211204</v>
          </cell>
          <cell r="L3890">
            <v>15</v>
          </cell>
        </row>
        <row r="3891">
          <cell r="B3891" t="str">
            <v>300102211205</v>
          </cell>
          <cell r="L3891">
            <v>15</v>
          </cell>
        </row>
        <row r="3892">
          <cell r="B3892" t="str">
            <v>300102251201</v>
          </cell>
          <cell r="L3892">
            <v>15</v>
          </cell>
        </row>
        <row r="3893">
          <cell r="B3893" t="str">
            <v>300102341201</v>
          </cell>
          <cell r="L3893">
            <v>15</v>
          </cell>
        </row>
        <row r="3894">
          <cell r="B3894" t="str">
            <v>300102251202</v>
          </cell>
          <cell r="L3894">
            <v>15</v>
          </cell>
        </row>
        <row r="3895">
          <cell r="B3895" t="str">
            <v>300102251203</v>
          </cell>
          <cell r="L3895">
            <v>15</v>
          </cell>
        </row>
        <row r="3896">
          <cell r="B3896" t="str">
            <v>300102251204</v>
          </cell>
          <cell r="L3896">
            <v>15</v>
          </cell>
        </row>
        <row r="3897">
          <cell r="B3897" t="str">
            <v>300102281201</v>
          </cell>
          <cell r="L3897">
            <v>15</v>
          </cell>
        </row>
        <row r="3898">
          <cell r="B3898" t="str">
            <v>300102281202</v>
          </cell>
          <cell r="L3898">
            <v>15</v>
          </cell>
        </row>
        <row r="3899">
          <cell r="B3899" t="str">
            <v>300102281203</v>
          </cell>
          <cell r="L3899">
            <v>15</v>
          </cell>
        </row>
        <row r="3900">
          <cell r="B3900" t="str">
            <v>300102281204</v>
          </cell>
          <cell r="L3900">
            <v>15</v>
          </cell>
        </row>
        <row r="3901">
          <cell r="B3901" t="str">
            <v>300102281205</v>
          </cell>
          <cell r="L3901">
            <v>15</v>
          </cell>
        </row>
        <row r="3902">
          <cell r="B3902" t="str">
            <v>300102281206</v>
          </cell>
          <cell r="L3902">
            <v>15</v>
          </cell>
        </row>
        <row r="3903">
          <cell r="B3903" t="str">
            <v>300102411201</v>
          </cell>
          <cell r="L3903">
            <v>15</v>
          </cell>
        </row>
        <row r="3904">
          <cell r="B3904" t="str">
            <v>300102121201</v>
          </cell>
          <cell r="L3904">
            <v>15</v>
          </cell>
        </row>
        <row r="3905">
          <cell r="B3905" t="str">
            <v>300102221201</v>
          </cell>
          <cell r="L3905">
            <v>15</v>
          </cell>
        </row>
        <row r="3906">
          <cell r="B3906" t="str">
            <v>300102221202</v>
          </cell>
          <cell r="L3906">
            <v>15</v>
          </cell>
        </row>
        <row r="3907">
          <cell r="B3907" t="str">
            <v>300102291201</v>
          </cell>
          <cell r="L3907">
            <v>15</v>
          </cell>
        </row>
        <row r="3908">
          <cell r="B3908" t="str">
            <v>300102241201</v>
          </cell>
          <cell r="L3908">
            <v>15</v>
          </cell>
        </row>
        <row r="3909">
          <cell r="B3909" t="str">
            <v>300102241202</v>
          </cell>
          <cell r="L3909">
            <v>15</v>
          </cell>
        </row>
        <row r="3910">
          <cell r="B3910" t="str">
            <v>300102271201</v>
          </cell>
          <cell r="L3910">
            <v>15</v>
          </cell>
        </row>
        <row r="3911">
          <cell r="B3911" t="str">
            <v>300102271202</v>
          </cell>
          <cell r="L3911">
            <v>15</v>
          </cell>
        </row>
        <row r="3912">
          <cell r="B3912" t="str">
            <v>300102271203</v>
          </cell>
          <cell r="L3912">
            <v>15</v>
          </cell>
        </row>
        <row r="3913">
          <cell r="B3913" t="str">
            <v>300102271204</v>
          </cell>
          <cell r="L3913">
            <v>15</v>
          </cell>
        </row>
        <row r="3914">
          <cell r="B3914" t="str">
            <v>300102271205</v>
          </cell>
          <cell r="L3914">
            <v>15</v>
          </cell>
        </row>
        <row r="3915">
          <cell r="B3915" t="str">
            <v>300102271206</v>
          </cell>
          <cell r="L3915">
            <v>15</v>
          </cell>
        </row>
        <row r="3916">
          <cell r="B3916" t="str">
            <v>300102271207</v>
          </cell>
          <cell r="L3916">
            <v>15</v>
          </cell>
        </row>
        <row r="3917">
          <cell r="B3917" t="str">
            <v>300102271208</v>
          </cell>
          <cell r="L3917">
            <v>15</v>
          </cell>
        </row>
        <row r="3918">
          <cell r="B3918" t="str">
            <v>300102271209</v>
          </cell>
          <cell r="L3918">
            <v>15</v>
          </cell>
        </row>
        <row r="3919">
          <cell r="B3919" t="str">
            <v>300102501201</v>
          </cell>
          <cell r="L3919">
            <v>30</v>
          </cell>
        </row>
        <row r="3920">
          <cell r="B3920" t="str">
            <v>300102501202</v>
          </cell>
          <cell r="L3920">
            <v>30</v>
          </cell>
        </row>
        <row r="3921">
          <cell r="B3921" t="str">
            <v>300102501203</v>
          </cell>
          <cell r="L3921">
            <v>60</v>
          </cell>
        </row>
        <row r="3922">
          <cell r="B3922" t="str">
            <v>300102501204</v>
          </cell>
          <cell r="L3922">
            <v>60.23</v>
          </cell>
        </row>
        <row r="3923">
          <cell r="B3923" t="str">
            <v>300102211501</v>
          </cell>
          <cell r="L3923">
            <v>3</v>
          </cell>
        </row>
        <row r="3924">
          <cell r="B3924" t="str">
            <v>300102211502</v>
          </cell>
          <cell r="L3924">
            <v>3</v>
          </cell>
        </row>
        <row r="3925">
          <cell r="B3925" t="str">
            <v>300102211503</v>
          </cell>
          <cell r="L3925">
            <v>3</v>
          </cell>
        </row>
        <row r="3926">
          <cell r="B3926" t="str">
            <v>300102211504</v>
          </cell>
          <cell r="L3926">
            <v>3</v>
          </cell>
        </row>
        <row r="3927">
          <cell r="B3927" t="str">
            <v>300102211505</v>
          </cell>
          <cell r="L3927">
            <v>3</v>
          </cell>
        </row>
        <row r="3928">
          <cell r="B3928" t="str">
            <v>300102211506</v>
          </cell>
          <cell r="L3928">
            <v>3</v>
          </cell>
        </row>
        <row r="3929">
          <cell r="B3929" t="str">
            <v>300102211507</v>
          </cell>
          <cell r="L3929">
            <v>3</v>
          </cell>
        </row>
        <row r="3930">
          <cell r="B3930" t="str">
            <v>300102211508</v>
          </cell>
          <cell r="L3930">
            <v>3</v>
          </cell>
        </row>
        <row r="3931">
          <cell r="B3931" t="str">
            <v>300102211509</v>
          </cell>
          <cell r="L3931">
            <v>3</v>
          </cell>
        </row>
        <row r="3932">
          <cell r="B3932" t="str">
            <v>300102211510</v>
          </cell>
          <cell r="L3932">
            <v>3</v>
          </cell>
        </row>
        <row r="3933">
          <cell r="B3933" t="str">
            <v>300102211511</v>
          </cell>
          <cell r="L3933">
            <v>3</v>
          </cell>
        </row>
        <row r="3934">
          <cell r="B3934" t="str">
            <v>300102211512</v>
          </cell>
          <cell r="L3934">
            <v>3</v>
          </cell>
        </row>
        <row r="3935">
          <cell r="B3935" t="str">
            <v>300102211513</v>
          </cell>
          <cell r="L3935">
            <v>3</v>
          </cell>
        </row>
        <row r="3936">
          <cell r="B3936" t="str">
            <v>300102211514</v>
          </cell>
          <cell r="L3936">
            <v>3</v>
          </cell>
        </row>
        <row r="3937">
          <cell r="B3937" t="str">
            <v>300102211515</v>
          </cell>
          <cell r="L3937">
            <v>3</v>
          </cell>
        </row>
        <row r="3938">
          <cell r="B3938" t="str">
            <v>300102211516</v>
          </cell>
          <cell r="L3938">
            <v>3</v>
          </cell>
        </row>
        <row r="3939">
          <cell r="B3939" t="str">
            <v>300102211517</v>
          </cell>
          <cell r="L3939">
            <v>3</v>
          </cell>
        </row>
        <row r="3940">
          <cell r="B3940" t="str">
            <v>300102211518</v>
          </cell>
          <cell r="L3940">
            <v>3</v>
          </cell>
        </row>
        <row r="3941">
          <cell r="B3941" t="str">
            <v>300102211519</v>
          </cell>
          <cell r="L3941">
            <v>3</v>
          </cell>
        </row>
        <row r="3942">
          <cell r="B3942" t="str">
            <v>300102211520</v>
          </cell>
          <cell r="L3942">
            <v>3</v>
          </cell>
        </row>
        <row r="3943">
          <cell r="B3943" t="str">
            <v>300102221501</v>
          </cell>
          <cell r="L3943">
            <v>3</v>
          </cell>
        </row>
        <row r="3944">
          <cell r="B3944" t="str">
            <v>300102221502</v>
          </cell>
          <cell r="L3944">
            <v>3</v>
          </cell>
        </row>
        <row r="3945">
          <cell r="B3945" t="str">
            <v>300102221503</v>
          </cell>
          <cell r="L3945">
            <v>3</v>
          </cell>
        </row>
        <row r="3946">
          <cell r="B3946" t="str">
            <v>300102221504</v>
          </cell>
          <cell r="L3946">
            <v>3</v>
          </cell>
        </row>
        <row r="3947">
          <cell r="B3947" t="str">
            <v>300102221505</v>
          </cell>
          <cell r="L3947">
            <v>3</v>
          </cell>
        </row>
        <row r="3948">
          <cell r="B3948" t="str">
            <v>300102221506</v>
          </cell>
          <cell r="L3948">
            <v>3</v>
          </cell>
        </row>
        <row r="3949">
          <cell r="B3949" t="str">
            <v>300102221507</v>
          </cell>
          <cell r="L3949">
            <v>3</v>
          </cell>
        </row>
        <row r="3950">
          <cell r="B3950" t="str">
            <v>300102221508</v>
          </cell>
          <cell r="L3950">
            <v>3</v>
          </cell>
        </row>
        <row r="3951">
          <cell r="B3951" t="str">
            <v>300102221509</v>
          </cell>
          <cell r="L3951">
            <v>3</v>
          </cell>
        </row>
        <row r="3952">
          <cell r="B3952" t="str">
            <v>300102221510</v>
          </cell>
          <cell r="L3952">
            <v>3</v>
          </cell>
        </row>
        <row r="3953">
          <cell r="B3953" t="str">
            <v>300102251501</v>
          </cell>
          <cell r="L3953">
            <v>3</v>
          </cell>
        </row>
        <row r="3954">
          <cell r="B3954" t="str">
            <v>300102251502</v>
          </cell>
          <cell r="L3954">
            <v>3</v>
          </cell>
        </row>
        <row r="3955">
          <cell r="B3955" t="str">
            <v>300102251503</v>
          </cell>
          <cell r="L3955">
            <v>3</v>
          </cell>
        </row>
        <row r="3956">
          <cell r="B3956" t="str">
            <v>300102251504</v>
          </cell>
          <cell r="L3956">
            <v>3</v>
          </cell>
        </row>
        <row r="3957">
          <cell r="B3957" t="str">
            <v>300102251505</v>
          </cell>
          <cell r="L3957">
            <v>3</v>
          </cell>
        </row>
        <row r="3958">
          <cell r="B3958" t="str">
            <v>300102251506</v>
          </cell>
          <cell r="L3958">
            <v>3</v>
          </cell>
        </row>
        <row r="3959">
          <cell r="B3959" t="str">
            <v>300102251507</v>
          </cell>
          <cell r="L3959">
            <v>3</v>
          </cell>
        </row>
        <row r="3960">
          <cell r="B3960" t="str">
            <v>300102251508</v>
          </cell>
          <cell r="L3960">
            <v>3</v>
          </cell>
        </row>
        <row r="3961">
          <cell r="B3961" t="str">
            <v>300102251509</v>
          </cell>
          <cell r="L3961">
            <v>3</v>
          </cell>
        </row>
        <row r="3962">
          <cell r="B3962" t="str">
            <v>300102251510</v>
          </cell>
          <cell r="L3962">
            <v>3</v>
          </cell>
        </row>
        <row r="3963">
          <cell r="B3963" t="str">
            <v>300102291501</v>
          </cell>
          <cell r="L3963">
            <v>3</v>
          </cell>
        </row>
        <row r="3964">
          <cell r="B3964" t="str">
            <v>300102291502</v>
          </cell>
          <cell r="L3964">
            <v>3</v>
          </cell>
        </row>
        <row r="3965">
          <cell r="B3965" t="str">
            <v>300102291503</v>
          </cell>
          <cell r="L3965">
            <v>3</v>
          </cell>
        </row>
        <row r="3966">
          <cell r="B3966" t="str">
            <v>300102291504</v>
          </cell>
          <cell r="L3966">
            <v>3</v>
          </cell>
        </row>
        <row r="3967">
          <cell r="B3967" t="str">
            <v>300102291505</v>
          </cell>
          <cell r="L3967">
            <v>3</v>
          </cell>
        </row>
        <row r="3968">
          <cell r="B3968" t="str">
            <v>300102341501</v>
          </cell>
          <cell r="L3968">
            <v>3</v>
          </cell>
        </row>
        <row r="3969">
          <cell r="B3969" t="str">
            <v>300102341502</v>
          </cell>
          <cell r="L3969">
            <v>3</v>
          </cell>
        </row>
        <row r="3970">
          <cell r="B3970" t="str">
            <v>300102341503</v>
          </cell>
          <cell r="L3970">
            <v>3</v>
          </cell>
        </row>
        <row r="3971">
          <cell r="B3971" t="str">
            <v>300102341504</v>
          </cell>
          <cell r="L3971">
            <v>3</v>
          </cell>
        </row>
        <row r="3972">
          <cell r="B3972" t="str">
            <v>300102341505</v>
          </cell>
          <cell r="L3972">
            <v>3</v>
          </cell>
        </row>
        <row r="3973">
          <cell r="B3973" t="str">
            <v>300102351501</v>
          </cell>
          <cell r="L3973">
            <v>3</v>
          </cell>
        </row>
        <row r="3974">
          <cell r="B3974" t="str">
            <v>300102351502</v>
          </cell>
          <cell r="L3974">
            <v>3</v>
          </cell>
        </row>
        <row r="3975">
          <cell r="B3975" t="str">
            <v>300102351503</v>
          </cell>
          <cell r="L3975">
            <v>3</v>
          </cell>
        </row>
        <row r="3976">
          <cell r="B3976" t="str">
            <v>300102351504</v>
          </cell>
          <cell r="L3976">
            <v>3</v>
          </cell>
        </row>
        <row r="3977">
          <cell r="B3977" t="str">
            <v>300102351505</v>
          </cell>
          <cell r="L3977">
            <v>3</v>
          </cell>
        </row>
        <row r="3978">
          <cell r="B3978" t="str">
            <v>300102261501</v>
          </cell>
          <cell r="L3978">
            <v>3</v>
          </cell>
        </row>
        <row r="3979">
          <cell r="B3979" t="str">
            <v>300102261502</v>
          </cell>
          <cell r="L3979">
            <v>3</v>
          </cell>
        </row>
        <row r="3980">
          <cell r="B3980" t="str">
            <v>300102261503</v>
          </cell>
          <cell r="L3980">
            <v>3</v>
          </cell>
        </row>
        <row r="3981">
          <cell r="B3981" t="str">
            <v>300102261504</v>
          </cell>
          <cell r="L3981">
            <v>3</v>
          </cell>
        </row>
        <row r="3982">
          <cell r="B3982" t="str">
            <v>300102261505</v>
          </cell>
          <cell r="L3982">
            <v>3</v>
          </cell>
        </row>
        <row r="3983">
          <cell r="B3983" t="str">
            <v>300102211521</v>
          </cell>
          <cell r="L3983">
            <v>3</v>
          </cell>
        </row>
        <row r="3984">
          <cell r="B3984" t="str">
            <v>300102211522</v>
          </cell>
          <cell r="L3984">
            <v>3</v>
          </cell>
        </row>
        <row r="3985">
          <cell r="B3985" t="str">
            <v>300102211523</v>
          </cell>
          <cell r="L3985">
            <v>3</v>
          </cell>
        </row>
        <row r="3986">
          <cell r="B3986" t="str">
            <v>300102251511</v>
          </cell>
          <cell r="L3986">
            <v>3</v>
          </cell>
        </row>
        <row r="3987">
          <cell r="B3987" t="str">
            <v>300102251512</v>
          </cell>
          <cell r="L3987">
            <v>3</v>
          </cell>
        </row>
        <row r="3988">
          <cell r="B3988" t="str">
            <v>300102251513</v>
          </cell>
          <cell r="L3988">
            <v>3</v>
          </cell>
        </row>
        <row r="3989">
          <cell r="B3989" t="str">
            <v>300102341506</v>
          </cell>
          <cell r="L3989">
            <v>1</v>
          </cell>
        </row>
        <row r="3990">
          <cell r="B3990" t="str">
            <v>300102341507</v>
          </cell>
          <cell r="L3990">
            <v>1</v>
          </cell>
        </row>
        <row r="3991">
          <cell r="B3991" t="str">
            <v>300102341508</v>
          </cell>
          <cell r="L3991">
            <v>1</v>
          </cell>
        </row>
        <row r="3992">
          <cell r="B3992" t="str">
            <v>300102321501</v>
          </cell>
          <cell r="L3992">
            <v>3</v>
          </cell>
        </row>
        <row r="3993">
          <cell r="B3993" t="str">
            <v>300102321502</v>
          </cell>
          <cell r="L3993">
            <v>3</v>
          </cell>
        </row>
        <row r="3994">
          <cell r="B3994" t="str">
            <v>300102321503</v>
          </cell>
          <cell r="L3994">
            <v>3</v>
          </cell>
        </row>
        <row r="3995">
          <cell r="B3995" t="str">
            <v>300102281501</v>
          </cell>
          <cell r="L3995">
            <v>3</v>
          </cell>
        </row>
        <row r="3996">
          <cell r="B3996" t="str">
            <v>300102281502</v>
          </cell>
          <cell r="L3996">
            <v>3</v>
          </cell>
        </row>
        <row r="3997">
          <cell r="B3997" t="str">
            <v>300102281503</v>
          </cell>
          <cell r="L3997">
            <v>3</v>
          </cell>
        </row>
        <row r="3998">
          <cell r="B3998" t="str">
            <v>300102341509</v>
          </cell>
          <cell r="L3998">
            <v>3</v>
          </cell>
        </row>
        <row r="3999">
          <cell r="B3999" t="str">
            <v>300102341510</v>
          </cell>
          <cell r="L3999">
            <v>3</v>
          </cell>
        </row>
        <row r="4000">
          <cell r="B4000" t="str">
            <v>300102341511</v>
          </cell>
          <cell r="L4000">
            <v>3</v>
          </cell>
        </row>
        <row r="4001">
          <cell r="B4001" t="str">
            <v>300102211524</v>
          </cell>
          <cell r="L4001">
            <v>27</v>
          </cell>
        </row>
        <row r="4002">
          <cell r="B4002" t="str">
            <v>300102211525</v>
          </cell>
          <cell r="L4002">
            <v>21.6</v>
          </cell>
        </row>
        <row r="4003">
          <cell r="B4003" t="str">
            <v>300102211526</v>
          </cell>
          <cell r="L4003">
            <v>23.4</v>
          </cell>
        </row>
        <row r="4004">
          <cell r="B4004" t="str">
            <v>300102221511</v>
          </cell>
          <cell r="L4004">
            <v>18</v>
          </cell>
        </row>
        <row r="4005">
          <cell r="B4005" t="str">
            <v>300102221512</v>
          </cell>
          <cell r="L4005">
            <v>18</v>
          </cell>
        </row>
        <row r="4006">
          <cell r="B4006" t="str">
            <v>300102221513</v>
          </cell>
          <cell r="L4006">
            <v>11</v>
          </cell>
        </row>
        <row r="4007">
          <cell r="B4007" t="str">
            <v>300102251514</v>
          </cell>
          <cell r="L4007">
            <v>27.9</v>
          </cell>
        </row>
        <row r="4008">
          <cell r="B4008" t="str">
            <v>300102341512</v>
          </cell>
          <cell r="L4008">
            <v>11</v>
          </cell>
        </row>
        <row r="4009">
          <cell r="B4009" t="str">
            <v>300102341513</v>
          </cell>
          <cell r="L4009">
            <v>15.95</v>
          </cell>
        </row>
        <row r="4010">
          <cell r="B4010" t="str">
            <v>300102241501</v>
          </cell>
          <cell r="L4010">
            <v>12.1</v>
          </cell>
        </row>
        <row r="4011">
          <cell r="B4011" t="str">
            <v>300102241502</v>
          </cell>
          <cell r="L4011">
            <v>11</v>
          </cell>
        </row>
        <row r="4012">
          <cell r="B4012" t="str">
            <v>300102261506</v>
          </cell>
          <cell r="L4012">
            <v>18</v>
          </cell>
        </row>
        <row r="4013">
          <cell r="B4013" t="str">
            <v>300102261507</v>
          </cell>
          <cell r="L4013">
            <v>11</v>
          </cell>
        </row>
        <row r="4014">
          <cell r="B4014" t="str">
            <v>300102351506</v>
          </cell>
          <cell r="L4014">
            <v>19.8</v>
          </cell>
        </row>
        <row r="4015">
          <cell r="B4015" t="str">
            <v>300102291506</v>
          </cell>
          <cell r="L4015">
            <v>27</v>
          </cell>
        </row>
        <row r="4016">
          <cell r="B4016" t="str">
            <v>300102281504</v>
          </cell>
          <cell r="L4016">
            <v>3.3</v>
          </cell>
        </row>
        <row r="4017">
          <cell r="B4017" t="str">
            <v>300102321504</v>
          </cell>
          <cell r="L4017">
            <v>3</v>
          </cell>
        </row>
        <row r="4018">
          <cell r="B4018" t="str">
            <v>300102271501</v>
          </cell>
          <cell r="L4018">
            <v>5</v>
          </cell>
        </row>
        <row r="4019">
          <cell r="B4019" t="str">
            <v>300102291507</v>
          </cell>
          <cell r="L4019">
            <v>50</v>
          </cell>
        </row>
        <row r="4020">
          <cell r="B4020" t="str">
            <v>300102271301</v>
          </cell>
          <cell r="L4020">
            <v>15</v>
          </cell>
        </row>
        <row r="4021">
          <cell r="B4021" t="str">
            <v>300102341301</v>
          </cell>
          <cell r="L4021">
            <v>10</v>
          </cell>
        </row>
        <row r="4022">
          <cell r="B4022" t="str">
            <v>300102261301</v>
          </cell>
          <cell r="L4022">
            <v>7.5</v>
          </cell>
        </row>
        <row r="4023">
          <cell r="B4023" t="str">
            <v>300102211301</v>
          </cell>
          <cell r="L4023">
            <v>7.5</v>
          </cell>
        </row>
        <row r="4024">
          <cell r="B4024" t="str">
            <v>300102341302</v>
          </cell>
          <cell r="L4024">
            <v>15</v>
          </cell>
        </row>
        <row r="4025">
          <cell r="B4025" t="str">
            <v>300102221301</v>
          </cell>
          <cell r="L4025">
            <v>10</v>
          </cell>
        </row>
        <row r="4026">
          <cell r="B4026" t="str">
            <v>300102291301</v>
          </cell>
          <cell r="L4026">
            <v>5</v>
          </cell>
        </row>
        <row r="4027">
          <cell r="B4027" t="str">
            <v>300102211302</v>
          </cell>
          <cell r="L4027">
            <v>5</v>
          </cell>
        </row>
        <row r="4028">
          <cell r="B4028" t="str">
            <v>300102281301</v>
          </cell>
          <cell r="L4028">
            <v>7.5</v>
          </cell>
        </row>
        <row r="4029">
          <cell r="B4029" t="str">
            <v>300102261302</v>
          </cell>
          <cell r="L4029">
            <v>5</v>
          </cell>
        </row>
        <row r="4030">
          <cell r="B4030" t="str">
            <v>300102221302</v>
          </cell>
          <cell r="L4030">
            <v>5</v>
          </cell>
        </row>
        <row r="4031">
          <cell r="B4031" t="str">
            <v>300102251301</v>
          </cell>
          <cell r="L4031">
            <v>5</v>
          </cell>
        </row>
        <row r="4032">
          <cell r="B4032" t="str">
            <v>300102241301</v>
          </cell>
          <cell r="L4032">
            <v>5</v>
          </cell>
        </row>
        <row r="4033">
          <cell r="B4033" t="str">
            <v>300102341303</v>
          </cell>
          <cell r="L4033">
            <v>5</v>
          </cell>
        </row>
        <row r="4034">
          <cell r="B4034" t="str">
            <v>300102231301</v>
          </cell>
          <cell r="L4034">
            <v>7</v>
          </cell>
        </row>
        <row r="4035">
          <cell r="B4035" t="str">
            <v>300102271302</v>
          </cell>
          <cell r="L4035">
            <v>5</v>
          </cell>
        </row>
        <row r="4036">
          <cell r="B4036" t="str">
            <v>300102251302</v>
          </cell>
          <cell r="L4036">
            <v>10.5</v>
          </cell>
        </row>
        <row r="4037">
          <cell r="B4037" t="str">
            <v>300102211307</v>
          </cell>
          <cell r="L4037">
            <v>300</v>
          </cell>
        </row>
        <row r="4038">
          <cell r="B4038" t="str">
            <v>300102241305</v>
          </cell>
          <cell r="L4038">
            <v>200</v>
          </cell>
        </row>
        <row r="4039">
          <cell r="B4039" t="str">
            <v>300102281303</v>
          </cell>
          <cell r="L4039">
            <v>50</v>
          </cell>
        </row>
        <row r="4040">
          <cell r="B4040" t="str">
            <v>300102311401</v>
          </cell>
          <cell r="L4040">
            <v>33</v>
          </cell>
        </row>
        <row r="4041">
          <cell r="B4041" t="str">
            <v>300102311402</v>
          </cell>
          <cell r="L4041">
            <v>30</v>
          </cell>
        </row>
        <row r="4042">
          <cell r="B4042" t="str">
            <v>300102311403</v>
          </cell>
          <cell r="L4042">
            <v>30</v>
          </cell>
        </row>
        <row r="4043">
          <cell r="B4043" t="str">
            <v>300102311404</v>
          </cell>
          <cell r="L4043">
            <v>30</v>
          </cell>
        </row>
        <row r="4044">
          <cell r="B4044" t="str">
            <v>300102311405</v>
          </cell>
          <cell r="L4044">
            <v>30</v>
          </cell>
        </row>
        <row r="4045">
          <cell r="B4045" t="str">
            <v>300102311501</v>
          </cell>
          <cell r="L4045">
            <v>3</v>
          </cell>
        </row>
        <row r="4046">
          <cell r="B4046" t="str">
            <v>300102311502</v>
          </cell>
          <cell r="L4046">
            <v>3</v>
          </cell>
        </row>
        <row r="4047">
          <cell r="B4047" t="str">
            <v>300102311503</v>
          </cell>
          <cell r="L4047">
            <v>3</v>
          </cell>
        </row>
        <row r="4048">
          <cell r="B4048" t="str">
            <v>300102212201</v>
          </cell>
          <cell r="L4048">
            <v>15</v>
          </cell>
        </row>
        <row r="4049">
          <cell r="B4049" t="str">
            <v>300102262201</v>
          </cell>
          <cell r="L4049">
            <v>15</v>
          </cell>
        </row>
        <row r="4050">
          <cell r="B4050" t="str">
            <v>300102282201</v>
          </cell>
          <cell r="L4050">
            <v>15</v>
          </cell>
        </row>
        <row r="4051">
          <cell r="B4051" t="str">
            <v>300102222201</v>
          </cell>
          <cell r="L4051">
            <v>15</v>
          </cell>
        </row>
        <row r="4052">
          <cell r="B4052" t="str">
            <v>300102272201</v>
          </cell>
          <cell r="L4052">
            <v>15</v>
          </cell>
        </row>
        <row r="4053">
          <cell r="B4053" t="str">
            <v>300102282202</v>
          </cell>
          <cell r="L4053">
            <v>15</v>
          </cell>
        </row>
        <row r="4054">
          <cell r="B4054" t="str">
            <v>300102342201</v>
          </cell>
          <cell r="L4054">
            <v>15</v>
          </cell>
        </row>
        <row r="4055">
          <cell r="B4055" t="str">
            <v>300102212202</v>
          </cell>
          <cell r="L4055">
            <v>15</v>
          </cell>
        </row>
        <row r="4056">
          <cell r="B4056" t="str">
            <v>300102222202</v>
          </cell>
          <cell r="L4056">
            <v>15</v>
          </cell>
        </row>
        <row r="4057">
          <cell r="B4057" t="str">
            <v>300102272202</v>
          </cell>
          <cell r="L4057">
            <v>15</v>
          </cell>
        </row>
        <row r="4058">
          <cell r="B4058" t="str">
            <v>300102282203</v>
          </cell>
          <cell r="L4058">
            <v>15</v>
          </cell>
        </row>
        <row r="4059">
          <cell r="B4059" t="str">
            <v>300102242201</v>
          </cell>
          <cell r="L4059">
            <v>15</v>
          </cell>
        </row>
        <row r="4060">
          <cell r="B4060" t="str">
            <v>300102262202</v>
          </cell>
          <cell r="L4060">
            <v>15</v>
          </cell>
        </row>
        <row r="4061">
          <cell r="B4061" t="str">
            <v>300102282204</v>
          </cell>
          <cell r="L4061">
            <v>15</v>
          </cell>
        </row>
        <row r="4062">
          <cell r="B4062" t="str">
            <v>300102242202</v>
          </cell>
          <cell r="L4062">
            <v>15</v>
          </cell>
        </row>
        <row r="4063">
          <cell r="B4063" t="str">
            <v>300102242203</v>
          </cell>
          <cell r="L4063">
            <v>15</v>
          </cell>
        </row>
        <row r="4064">
          <cell r="B4064" t="str">
            <v>300102262203</v>
          </cell>
          <cell r="L4064">
            <v>15</v>
          </cell>
        </row>
        <row r="4065">
          <cell r="B4065" t="str">
            <v>300102212203</v>
          </cell>
          <cell r="L4065">
            <v>15</v>
          </cell>
        </row>
        <row r="4066">
          <cell r="B4066" t="str">
            <v>300102342202</v>
          </cell>
          <cell r="L4066">
            <v>15</v>
          </cell>
        </row>
        <row r="4067">
          <cell r="B4067" t="str">
            <v>300102282205</v>
          </cell>
          <cell r="L4067">
            <v>15</v>
          </cell>
        </row>
        <row r="4068">
          <cell r="B4068" t="str">
            <v>300102212204</v>
          </cell>
          <cell r="L4068">
            <v>15</v>
          </cell>
        </row>
        <row r="4069">
          <cell r="B4069" t="str">
            <v>300102342203</v>
          </cell>
          <cell r="L4069">
            <v>15</v>
          </cell>
        </row>
        <row r="4070">
          <cell r="B4070" t="str">
            <v>300102212205</v>
          </cell>
          <cell r="L4070">
            <v>15</v>
          </cell>
        </row>
        <row r="4071">
          <cell r="B4071" t="str">
            <v>300102272203</v>
          </cell>
          <cell r="L4071">
            <v>15</v>
          </cell>
        </row>
        <row r="4072">
          <cell r="B4072" t="str">
            <v>300102212206</v>
          </cell>
          <cell r="L4072">
            <v>15</v>
          </cell>
        </row>
        <row r="4073">
          <cell r="B4073" t="str">
            <v>300102252201</v>
          </cell>
          <cell r="L4073">
            <v>15</v>
          </cell>
        </row>
        <row r="4074">
          <cell r="B4074" t="str">
            <v>300102282206</v>
          </cell>
          <cell r="L4074">
            <v>15</v>
          </cell>
        </row>
        <row r="4075">
          <cell r="B4075" t="str">
            <v>300102212207</v>
          </cell>
          <cell r="L4075">
            <v>15</v>
          </cell>
        </row>
        <row r="4076">
          <cell r="B4076" t="str">
            <v>300102212208</v>
          </cell>
          <cell r="L4076">
            <v>15</v>
          </cell>
        </row>
        <row r="4077">
          <cell r="B4077" t="str">
            <v>300102212209</v>
          </cell>
          <cell r="L4077">
            <v>15</v>
          </cell>
        </row>
        <row r="4078">
          <cell r="B4078" t="str">
            <v>300102212210</v>
          </cell>
          <cell r="L4078">
            <v>15</v>
          </cell>
        </row>
        <row r="4079">
          <cell r="B4079" t="str">
            <v>300102262204</v>
          </cell>
          <cell r="L4079">
            <v>15</v>
          </cell>
        </row>
        <row r="4080">
          <cell r="B4080" t="str">
            <v>300102122201</v>
          </cell>
          <cell r="L4080">
            <v>15</v>
          </cell>
        </row>
        <row r="4081">
          <cell r="B4081" t="str">
            <v>300102282207</v>
          </cell>
          <cell r="L4081">
            <v>15</v>
          </cell>
        </row>
        <row r="4082">
          <cell r="B4082" t="str">
            <v>300102282208</v>
          </cell>
          <cell r="L4082">
            <v>15</v>
          </cell>
        </row>
        <row r="4083">
          <cell r="B4083" t="str">
            <v>300102222203</v>
          </cell>
          <cell r="L4083">
            <v>15</v>
          </cell>
        </row>
        <row r="4084">
          <cell r="B4084" t="str">
            <v>300102272204</v>
          </cell>
          <cell r="L4084">
            <v>15</v>
          </cell>
        </row>
        <row r="4085">
          <cell r="B4085" t="str">
            <v>300102322201</v>
          </cell>
          <cell r="L4085">
            <v>15</v>
          </cell>
        </row>
        <row r="4086">
          <cell r="B4086" t="str">
            <v>300102252202</v>
          </cell>
          <cell r="L4086">
            <v>15</v>
          </cell>
        </row>
        <row r="4087">
          <cell r="B4087" t="str">
            <v>300102122202</v>
          </cell>
          <cell r="L4087">
            <v>15</v>
          </cell>
        </row>
        <row r="4088">
          <cell r="B4088" t="str">
            <v>300102212211</v>
          </cell>
          <cell r="L4088">
            <v>15</v>
          </cell>
        </row>
        <row r="4089">
          <cell r="B4089" t="str">
            <v>300102352201</v>
          </cell>
          <cell r="L4089">
            <v>15</v>
          </cell>
        </row>
        <row r="4090">
          <cell r="B4090" t="str">
            <v>300102342204</v>
          </cell>
          <cell r="L4090">
            <v>15</v>
          </cell>
        </row>
        <row r="4091">
          <cell r="B4091" t="str">
            <v>300102262205</v>
          </cell>
          <cell r="L4091">
            <v>15</v>
          </cell>
        </row>
        <row r="4092">
          <cell r="B4092" t="str">
            <v>300102212212</v>
          </cell>
          <cell r="L4092">
            <v>15</v>
          </cell>
        </row>
        <row r="4093">
          <cell r="B4093" t="str">
            <v>300102272205</v>
          </cell>
          <cell r="L4093">
            <v>15</v>
          </cell>
        </row>
        <row r="4094">
          <cell r="B4094" t="str">
            <v>300102212213</v>
          </cell>
          <cell r="L4094">
            <v>15</v>
          </cell>
        </row>
        <row r="4095">
          <cell r="B4095" t="str">
            <v>300102292201</v>
          </cell>
          <cell r="L4095">
            <v>15</v>
          </cell>
        </row>
        <row r="4096">
          <cell r="B4096" t="str">
            <v>300102272206</v>
          </cell>
          <cell r="L4096">
            <v>15</v>
          </cell>
        </row>
        <row r="4097">
          <cell r="B4097" t="str">
            <v>300102262206</v>
          </cell>
          <cell r="L4097">
            <v>15</v>
          </cell>
        </row>
        <row r="4098">
          <cell r="B4098" t="str">
            <v>300102272207</v>
          </cell>
          <cell r="L4098">
            <v>15</v>
          </cell>
        </row>
        <row r="4099">
          <cell r="B4099" t="str">
            <v>300102502201</v>
          </cell>
          <cell r="L4099">
            <v>20</v>
          </cell>
        </row>
        <row r="4100">
          <cell r="B4100" t="str">
            <v>300102412201</v>
          </cell>
          <cell r="L4100">
            <v>20</v>
          </cell>
        </row>
        <row r="4101">
          <cell r="B4101" t="str">
            <v>300102352202</v>
          </cell>
          <cell r="L4101">
            <v>30</v>
          </cell>
        </row>
        <row r="4102">
          <cell r="B4102" t="str">
            <v>300102352203</v>
          </cell>
          <cell r="L4102">
            <v>30</v>
          </cell>
        </row>
        <row r="4103">
          <cell r="B4103" t="str">
            <v>300102232201</v>
          </cell>
          <cell r="L4103">
            <v>20</v>
          </cell>
        </row>
        <row r="4104">
          <cell r="B4104" t="str">
            <v>300102502202</v>
          </cell>
          <cell r="L4104">
            <v>60</v>
          </cell>
        </row>
        <row r="4105">
          <cell r="B4105" t="str">
            <v>300102502203</v>
          </cell>
          <cell r="L4105">
            <v>60.3</v>
          </cell>
        </row>
        <row r="4106">
          <cell r="B4106" t="str">
            <v>300102212101</v>
          </cell>
          <cell r="L4106">
            <v>5</v>
          </cell>
        </row>
        <row r="4107">
          <cell r="B4107" t="str">
            <v>300102122101</v>
          </cell>
          <cell r="L4107">
            <v>5</v>
          </cell>
        </row>
        <row r="4108">
          <cell r="B4108" t="str">
            <v>300102342101</v>
          </cell>
          <cell r="L4108">
            <v>5</v>
          </cell>
        </row>
        <row r="4109">
          <cell r="B4109" t="str">
            <v>300102252101</v>
          </cell>
          <cell r="L4109">
            <v>5</v>
          </cell>
        </row>
        <row r="4110">
          <cell r="B4110" t="str">
            <v>300102282101</v>
          </cell>
          <cell r="L4110">
            <v>5</v>
          </cell>
        </row>
        <row r="4111">
          <cell r="B4111" t="str">
            <v>300102292101</v>
          </cell>
          <cell r="L4111">
            <v>8</v>
          </cell>
        </row>
        <row r="4112">
          <cell r="B4112" t="str">
            <v>300102252102</v>
          </cell>
          <cell r="L4112">
            <v>5</v>
          </cell>
        </row>
        <row r="4113">
          <cell r="B4113" t="str">
            <v>300102122102</v>
          </cell>
          <cell r="L4113">
            <v>5</v>
          </cell>
        </row>
        <row r="4114">
          <cell r="B4114" t="str">
            <v>300102222101</v>
          </cell>
          <cell r="L4114">
            <v>8</v>
          </cell>
        </row>
        <row r="4115">
          <cell r="B4115" t="str">
            <v>300102262101</v>
          </cell>
          <cell r="L4115">
            <v>5</v>
          </cell>
        </row>
        <row r="4116">
          <cell r="B4116" t="str">
            <v>300102122103</v>
          </cell>
          <cell r="L4116">
            <v>5</v>
          </cell>
        </row>
        <row r="4117">
          <cell r="B4117" t="str">
            <v>300102222102</v>
          </cell>
          <cell r="L4117">
            <v>5</v>
          </cell>
        </row>
        <row r="4118">
          <cell r="B4118" t="str">
            <v>300102222103</v>
          </cell>
          <cell r="L4118">
            <v>5</v>
          </cell>
        </row>
        <row r="4119">
          <cell r="B4119" t="str">
            <v>300102242101</v>
          </cell>
          <cell r="L4119">
            <v>5</v>
          </cell>
        </row>
        <row r="4120">
          <cell r="B4120" t="str">
            <v>300102252103</v>
          </cell>
          <cell r="L4120">
            <v>8</v>
          </cell>
        </row>
        <row r="4121">
          <cell r="B4121" t="str">
            <v>300102122104</v>
          </cell>
          <cell r="L4121">
            <v>5</v>
          </cell>
        </row>
        <row r="4122">
          <cell r="B4122" t="str">
            <v>300102122105</v>
          </cell>
          <cell r="L4122">
            <v>5</v>
          </cell>
        </row>
        <row r="4123">
          <cell r="B4123" t="str">
            <v>300102262102</v>
          </cell>
          <cell r="L4123">
            <v>8</v>
          </cell>
        </row>
        <row r="4124">
          <cell r="B4124" t="str">
            <v>300102412101</v>
          </cell>
          <cell r="L4124">
            <v>5</v>
          </cell>
        </row>
        <row r="4125">
          <cell r="B4125" t="str">
            <v>300102282102</v>
          </cell>
          <cell r="L4125">
            <v>5</v>
          </cell>
        </row>
        <row r="4126">
          <cell r="B4126" t="str">
            <v>300102222104</v>
          </cell>
          <cell r="L4126">
            <v>5</v>
          </cell>
        </row>
        <row r="4127">
          <cell r="B4127" t="str">
            <v>300102342102</v>
          </cell>
          <cell r="L4127">
            <v>5</v>
          </cell>
        </row>
        <row r="4128">
          <cell r="B4128" t="str">
            <v>300102262103</v>
          </cell>
          <cell r="L4128">
            <v>8</v>
          </cell>
        </row>
        <row r="4129">
          <cell r="B4129" t="str">
            <v>300102232101</v>
          </cell>
          <cell r="L4129">
            <v>5</v>
          </cell>
        </row>
        <row r="4130">
          <cell r="B4130" t="str">
            <v>300102212102</v>
          </cell>
          <cell r="L4130">
            <v>8</v>
          </cell>
        </row>
        <row r="4131">
          <cell r="B4131" t="str">
            <v>300102122106</v>
          </cell>
          <cell r="L4131">
            <v>5</v>
          </cell>
        </row>
        <row r="4132">
          <cell r="B4132" t="str">
            <v>300102292102</v>
          </cell>
          <cell r="L4132">
            <v>5</v>
          </cell>
        </row>
        <row r="4133">
          <cell r="B4133" t="str">
            <v>300102272102</v>
          </cell>
          <cell r="L4133">
            <v>5</v>
          </cell>
        </row>
        <row r="4134">
          <cell r="B4134" t="str">
            <v>300102322101</v>
          </cell>
          <cell r="L4134">
            <v>5</v>
          </cell>
        </row>
        <row r="4135">
          <cell r="B4135" t="str">
            <v>300102282103</v>
          </cell>
          <cell r="L4135">
            <v>5</v>
          </cell>
        </row>
        <row r="4136">
          <cell r="B4136" t="str">
            <v>300102282104</v>
          </cell>
          <cell r="L4136">
            <v>5</v>
          </cell>
        </row>
        <row r="4137">
          <cell r="B4137" t="str">
            <v>300102232102</v>
          </cell>
          <cell r="L4137">
            <v>5</v>
          </cell>
        </row>
        <row r="4138">
          <cell r="B4138" t="str">
            <v>300102222105</v>
          </cell>
          <cell r="L4138">
            <v>5</v>
          </cell>
        </row>
        <row r="4139">
          <cell r="B4139" t="str">
            <v>300102222106</v>
          </cell>
          <cell r="L4139">
            <v>5</v>
          </cell>
        </row>
        <row r="4140">
          <cell r="B4140" t="str">
            <v>300102342103</v>
          </cell>
          <cell r="L4140">
            <v>5</v>
          </cell>
        </row>
        <row r="4141">
          <cell r="B4141" t="str">
            <v>300102272103</v>
          </cell>
          <cell r="L4141">
            <v>8</v>
          </cell>
        </row>
        <row r="4142">
          <cell r="B4142" t="str">
            <v>300102212103</v>
          </cell>
          <cell r="L4142">
            <v>5</v>
          </cell>
        </row>
        <row r="4143">
          <cell r="B4143" t="str">
            <v>300102212104</v>
          </cell>
          <cell r="L4143">
            <v>8</v>
          </cell>
        </row>
        <row r="4144">
          <cell r="B4144" t="str">
            <v>300102282105</v>
          </cell>
          <cell r="L4144">
            <v>5</v>
          </cell>
        </row>
        <row r="4145">
          <cell r="B4145" t="str">
            <v>300102342104</v>
          </cell>
          <cell r="L4145">
            <v>5</v>
          </cell>
        </row>
        <row r="4146">
          <cell r="B4146" t="str">
            <v>300102212105</v>
          </cell>
          <cell r="L4146">
            <v>5</v>
          </cell>
        </row>
        <row r="4147">
          <cell r="B4147" t="str">
            <v>300102212106</v>
          </cell>
          <cell r="L4147">
            <v>5</v>
          </cell>
        </row>
        <row r="4148">
          <cell r="B4148" t="str">
            <v>300102252104</v>
          </cell>
          <cell r="L4148">
            <v>5</v>
          </cell>
        </row>
        <row r="4149">
          <cell r="B4149" t="str">
            <v>300102262104</v>
          </cell>
          <cell r="L4149">
            <v>5</v>
          </cell>
        </row>
        <row r="4150">
          <cell r="B4150" t="str">
            <v>300102122107</v>
          </cell>
          <cell r="L4150">
            <v>5</v>
          </cell>
        </row>
        <row r="4151">
          <cell r="B4151" t="str">
            <v>300102282106</v>
          </cell>
          <cell r="L4151">
            <v>5</v>
          </cell>
        </row>
        <row r="4152">
          <cell r="B4152" t="str">
            <v>300102122108</v>
          </cell>
          <cell r="L4152">
            <v>5</v>
          </cell>
        </row>
        <row r="4153">
          <cell r="B4153" t="str">
            <v>300102342105</v>
          </cell>
          <cell r="L4153">
            <v>5</v>
          </cell>
        </row>
        <row r="4154">
          <cell r="B4154" t="str">
            <v>300102252105</v>
          </cell>
          <cell r="L4154">
            <v>5</v>
          </cell>
        </row>
        <row r="4155">
          <cell r="B4155" t="str">
            <v>300102282107</v>
          </cell>
          <cell r="L4155">
            <v>5</v>
          </cell>
        </row>
        <row r="4156">
          <cell r="B4156" t="str">
            <v>300102222107</v>
          </cell>
          <cell r="L4156">
            <v>5</v>
          </cell>
        </row>
        <row r="4157">
          <cell r="B4157" t="str">
            <v>300102322102</v>
          </cell>
          <cell r="L4157">
            <v>8</v>
          </cell>
        </row>
        <row r="4158">
          <cell r="B4158" t="str">
            <v>300102412102</v>
          </cell>
          <cell r="L4158">
            <v>5</v>
          </cell>
        </row>
        <row r="4159">
          <cell r="B4159" t="str">
            <v>300102292103</v>
          </cell>
          <cell r="L4159">
            <v>5</v>
          </cell>
        </row>
        <row r="4160">
          <cell r="B4160" t="str">
            <v>300102352101</v>
          </cell>
          <cell r="L4160">
            <v>5</v>
          </cell>
        </row>
        <row r="4161">
          <cell r="B4161" t="str">
            <v>300102282108</v>
          </cell>
          <cell r="L4161">
            <v>5</v>
          </cell>
        </row>
        <row r="4162">
          <cell r="B4162" t="str">
            <v>300102352102</v>
          </cell>
          <cell r="L4162">
            <v>8</v>
          </cell>
        </row>
        <row r="4163">
          <cell r="B4163" t="str">
            <v>300102242102</v>
          </cell>
          <cell r="L4163">
            <v>5</v>
          </cell>
        </row>
        <row r="4164">
          <cell r="B4164" t="str">
            <v>300102222108</v>
          </cell>
          <cell r="L4164">
            <v>5</v>
          </cell>
        </row>
        <row r="4165">
          <cell r="B4165" t="str">
            <v>300102342106</v>
          </cell>
          <cell r="L4165">
            <v>5</v>
          </cell>
        </row>
        <row r="4166">
          <cell r="B4166" t="str">
            <v>300102252106</v>
          </cell>
          <cell r="L4166">
            <v>5</v>
          </cell>
        </row>
        <row r="4167">
          <cell r="B4167" t="str">
            <v>300102282109</v>
          </cell>
          <cell r="L4167">
            <v>5</v>
          </cell>
        </row>
        <row r="4168">
          <cell r="B4168" t="str">
            <v>300102292104</v>
          </cell>
          <cell r="L4168">
            <v>5</v>
          </cell>
        </row>
        <row r="4169">
          <cell r="B4169" t="str">
            <v>300102292105</v>
          </cell>
          <cell r="L4169">
            <v>5</v>
          </cell>
        </row>
        <row r="4170">
          <cell r="B4170" t="str">
            <v>300102272104</v>
          </cell>
          <cell r="L4170">
            <v>5</v>
          </cell>
        </row>
        <row r="4171">
          <cell r="B4171" t="str">
            <v>300102242103</v>
          </cell>
          <cell r="L4171">
            <v>5</v>
          </cell>
        </row>
        <row r="4172">
          <cell r="B4172" t="str">
            <v>300102282110</v>
          </cell>
          <cell r="L4172">
            <v>5</v>
          </cell>
        </row>
        <row r="4173">
          <cell r="B4173" t="str">
            <v>300102342107</v>
          </cell>
          <cell r="L4173">
            <v>5</v>
          </cell>
        </row>
        <row r="4174">
          <cell r="B4174" t="str">
            <v>300102122109</v>
          </cell>
          <cell r="L4174">
            <v>5</v>
          </cell>
        </row>
        <row r="4175">
          <cell r="B4175" t="str">
            <v>300102222109</v>
          </cell>
          <cell r="L4175">
            <v>8</v>
          </cell>
        </row>
        <row r="4176">
          <cell r="B4176" t="str">
            <v>300102252107</v>
          </cell>
          <cell r="L4176">
            <v>8</v>
          </cell>
        </row>
        <row r="4177">
          <cell r="B4177" t="str">
            <v>300102342108</v>
          </cell>
          <cell r="L4177">
            <v>5</v>
          </cell>
        </row>
        <row r="4178">
          <cell r="B4178" t="str">
            <v>300102212107</v>
          </cell>
          <cell r="L4178">
            <v>5</v>
          </cell>
        </row>
        <row r="4179">
          <cell r="B4179" t="str">
            <v>300102282111</v>
          </cell>
          <cell r="L4179">
            <v>5</v>
          </cell>
        </row>
        <row r="4180">
          <cell r="B4180" t="str">
            <v>300102122110</v>
          </cell>
          <cell r="L4180">
            <v>5</v>
          </cell>
        </row>
        <row r="4181">
          <cell r="B4181" t="str">
            <v>300102222110</v>
          </cell>
          <cell r="L4181">
            <v>5</v>
          </cell>
        </row>
        <row r="4182">
          <cell r="B4182" t="str">
            <v>300102252108</v>
          </cell>
          <cell r="L4182">
            <v>5</v>
          </cell>
        </row>
        <row r="4183">
          <cell r="B4183" t="str">
            <v>300102222111</v>
          </cell>
          <cell r="L4183">
            <v>5</v>
          </cell>
        </row>
        <row r="4184">
          <cell r="B4184" t="str">
            <v>300102122111</v>
          </cell>
          <cell r="L4184">
            <v>5</v>
          </cell>
        </row>
        <row r="4185">
          <cell r="B4185" t="str">
            <v>300102292106</v>
          </cell>
          <cell r="L4185">
            <v>5</v>
          </cell>
        </row>
        <row r="4186">
          <cell r="B4186" t="str">
            <v>300102322103</v>
          </cell>
          <cell r="L4186">
            <v>5</v>
          </cell>
        </row>
        <row r="4187">
          <cell r="B4187" t="str">
            <v>300102252109</v>
          </cell>
          <cell r="L4187">
            <v>5</v>
          </cell>
        </row>
        <row r="4188">
          <cell r="B4188" t="str">
            <v>300102122112</v>
          </cell>
          <cell r="L4188">
            <v>5</v>
          </cell>
        </row>
        <row r="4189">
          <cell r="B4189" t="str">
            <v>300102122113</v>
          </cell>
          <cell r="L4189">
            <v>5</v>
          </cell>
        </row>
        <row r="4190">
          <cell r="B4190" t="str">
            <v>300102222112</v>
          </cell>
          <cell r="L4190">
            <v>5</v>
          </cell>
        </row>
        <row r="4191">
          <cell r="B4191" t="str">
            <v>300102212108</v>
          </cell>
          <cell r="L4191">
            <v>8</v>
          </cell>
        </row>
        <row r="4192">
          <cell r="B4192" t="str">
            <v>300102122114</v>
          </cell>
          <cell r="L4192">
            <v>5</v>
          </cell>
        </row>
        <row r="4193">
          <cell r="B4193" t="str">
            <v>300102222113</v>
          </cell>
          <cell r="L4193">
            <v>5</v>
          </cell>
        </row>
        <row r="4194">
          <cell r="B4194" t="str">
            <v>300102252110</v>
          </cell>
          <cell r="L4194">
            <v>8</v>
          </cell>
        </row>
        <row r="4195">
          <cell r="B4195" t="str">
            <v>300102282112</v>
          </cell>
          <cell r="L4195">
            <v>5</v>
          </cell>
        </row>
        <row r="4196">
          <cell r="B4196" t="str">
            <v>300102122115</v>
          </cell>
          <cell r="L4196">
            <v>5</v>
          </cell>
        </row>
        <row r="4197">
          <cell r="B4197" t="str">
            <v>300102262105</v>
          </cell>
          <cell r="L4197">
            <v>5</v>
          </cell>
        </row>
        <row r="4198">
          <cell r="B4198" t="str">
            <v>300102292107</v>
          </cell>
          <cell r="L4198">
            <v>5</v>
          </cell>
        </row>
        <row r="4199">
          <cell r="B4199" t="str">
            <v>300102252111</v>
          </cell>
          <cell r="L4199">
            <v>5</v>
          </cell>
        </row>
        <row r="4200">
          <cell r="B4200" t="str">
            <v>300102232103</v>
          </cell>
          <cell r="L4200">
            <v>5</v>
          </cell>
        </row>
        <row r="4201">
          <cell r="B4201" t="str">
            <v>300102222114</v>
          </cell>
          <cell r="L4201">
            <v>5</v>
          </cell>
        </row>
        <row r="4202">
          <cell r="B4202" t="str">
            <v>300102212301</v>
          </cell>
          <cell r="L4202">
            <v>50</v>
          </cell>
        </row>
        <row r="4203">
          <cell r="B4203" t="str">
            <v>300102212302</v>
          </cell>
          <cell r="L4203">
            <v>110</v>
          </cell>
        </row>
        <row r="4204">
          <cell r="B4204" t="str">
            <v>300102282401</v>
          </cell>
          <cell r="L4204">
            <v>10</v>
          </cell>
        </row>
        <row r="4205">
          <cell r="B4205" t="str">
            <v>300102262401</v>
          </cell>
          <cell r="L4205">
            <v>10</v>
          </cell>
        </row>
        <row r="4206">
          <cell r="B4206" t="str">
            <v>300102262402</v>
          </cell>
          <cell r="L4206">
            <v>10</v>
          </cell>
        </row>
        <row r="4207">
          <cell r="B4207" t="str">
            <v>300102222401</v>
          </cell>
          <cell r="L4207">
            <v>10</v>
          </cell>
        </row>
        <row r="4208">
          <cell r="B4208" t="str">
            <v>300102212501</v>
          </cell>
          <cell r="L4208">
            <v>21</v>
          </cell>
        </row>
        <row r="4209">
          <cell r="B4209" t="str">
            <v>300102212502</v>
          </cell>
          <cell r="L4209">
            <v>16.8</v>
          </cell>
        </row>
        <row r="4210">
          <cell r="B4210" t="str">
            <v>300102212503</v>
          </cell>
          <cell r="L4210">
            <v>18.2</v>
          </cell>
        </row>
        <row r="4211">
          <cell r="B4211" t="str">
            <v>300102222501</v>
          </cell>
          <cell r="L4211">
            <v>14</v>
          </cell>
        </row>
        <row r="4212">
          <cell r="B4212" t="str">
            <v>300102222502</v>
          </cell>
          <cell r="L4212">
            <v>14</v>
          </cell>
        </row>
        <row r="4213">
          <cell r="B4213" t="str">
            <v>300102222503</v>
          </cell>
          <cell r="L4213">
            <v>10</v>
          </cell>
        </row>
        <row r="4214">
          <cell r="B4214" t="str">
            <v>300102252501</v>
          </cell>
          <cell r="L4214">
            <v>21.7</v>
          </cell>
        </row>
        <row r="4215">
          <cell r="B4215" t="str">
            <v>300102342501</v>
          </cell>
          <cell r="L4215">
            <v>14</v>
          </cell>
        </row>
        <row r="4216">
          <cell r="B4216" t="str">
            <v>300102342502</v>
          </cell>
          <cell r="L4216">
            <v>14.5</v>
          </cell>
        </row>
        <row r="4217">
          <cell r="B4217" t="str">
            <v>300102242501</v>
          </cell>
          <cell r="L4217">
            <v>11</v>
          </cell>
        </row>
        <row r="4218">
          <cell r="B4218" t="str">
            <v>300102242502</v>
          </cell>
          <cell r="L4218">
            <v>10</v>
          </cell>
        </row>
        <row r="4219">
          <cell r="B4219" t="str">
            <v>300102262501</v>
          </cell>
          <cell r="L4219">
            <v>14</v>
          </cell>
        </row>
        <row r="4220">
          <cell r="B4220" t="str">
            <v>300102262502</v>
          </cell>
          <cell r="L4220">
            <v>14</v>
          </cell>
        </row>
        <row r="4221">
          <cell r="B4221" t="str">
            <v>300102262503</v>
          </cell>
          <cell r="L4221">
            <v>10</v>
          </cell>
        </row>
        <row r="4222">
          <cell r="B4222" t="str">
            <v>300102352501</v>
          </cell>
          <cell r="L4222">
            <v>16.8</v>
          </cell>
        </row>
        <row r="4223">
          <cell r="B4223" t="str">
            <v>300102292501</v>
          </cell>
          <cell r="L4223">
            <v>21</v>
          </cell>
        </row>
        <row r="4224">
          <cell r="B4224" t="str">
            <v>300102282501</v>
          </cell>
          <cell r="L4224">
            <v>3.3</v>
          </cell>
        </row>
        <row r="4225">
          <cell r="B4225" t="str">
            <v>300102322501</v>
          </cell>
          <cell r="L4225">
            <v>3</v>
          </cell>
        </row>
        <row r="4226">
          <cell r="B4226" t="str">
            <v>300102272501</v>
          </cell>
          <cell r="L4226">
            <v>3</v>
          </cell>
        </row>
        <row r="4227">
          <cell r="B4227" t="str">
            <v>300102212504</v>
          </cell>
          <cell r="L4227">
            <v>3</v>
          </cell>
        </row>
        <row r="4228">
          <cell r="B4228" t="str">
            <v>300102212505</v>
          </cell>
          <cell r="L4228">
            <v>3</v>
          </cell>
        </row>
        <row r="4229">
          <cell r="B4229" t="str">
            <v>300102212506</v>
          </cell>
          <cell r="L4229">
            <v>3</v>
          </cell>
        </row>
        <row r="4230">
          <cell r="B4230" t="str">
            <v>300102212507</v>
          </cell>
          <cell r="L4230" t="str">
            <v xml:space="preserve">                                                                                                                                                                                                                                                                                                                                                                                                                                                                                                                                                                                                                                                                                                                                                                                                                                                                                                                                                                                                                                                                                                                                                                                                                                                                                                                                                                                                                                                                                                                                                           </v>
          </cell>
        </row>
        <row r="4231">
          <cell r="B4231" t="str">
            <v>300102212508</v>
          </cell>
          <cell r="L4231">
            <v>3</v>
          </cell>
        </row>
        <row r="4232">
          <cell r="B4232" t="str">
            <v>300102212509</v>
          </cell>
          <cell r="L4232">
            <v>3</v>
          </cell>
        </row>
        <row r="4233">
          <cell r="B4233" t="str">
            <v>300102212510</v>
          </cell>
          <cell r="L4233">
            <v>3</v>
          </cell>
        </row>
        <row r="4234">
          <cell r="B4234" t="str">
            <v>300102212511</v>
          </cell>
          <cell r="L4234">
            <v>3</v>
          </cell>
        </row>
        <row r="4235">
          <cell r="B4235" t="str">
            <v>300102212512</v>
          </cell>
          <cell r="L4235">
            <v>3</v>
          </cell>
        </row>
        <row r="4236">
          <cell r="B4236" t="str">
            <v>300102212513</v>
          </cell>
          <cell r="L4236">
            <v>3</v>
          </cell>
        </row>
        <row r="4237">
          <cell r="B4237" t="str">
            <v>300102212514</v>
          </cell>
          <cell r="L4237">
            <v>3</v>
          </cell>
        </row>
        <row r="4238">
          <cell r="B4238" t="str">
            <v>300102212515</v>
          </cell>
          <cell r="L4238">
            <v>3</v>
          </cell>
        </row>
        <row r="4239">
          <cell r="B4239" t="str">
            <v>300102212516</v>
          </cell>
          <cell r="L4239">
            <v>3</v>
          </cell>
        </row>
        <row r="4240">
          <cell r="B4240" t="str">
            <v>300102212517</v>
          </cell>
          <cell r="L4240">
            <v>3</v>
          </cell>
        </row>
        <row r="4241">
          <cell r="B4241" t="str">
            <v>300102212518</v>
          </cell>
          <cell r="L4241">
            <v>3</v>
          </cell>
        </row>
        <row r="4242">
          <cell r="B4242" t="str">
            <v>300102212519</v>
          </cell>
          <cell r="L4242">
            <v>3</v>
          </cell>
        </row>
        <row r="4243">
          <cell r="B4243" t="str">
            <v>300102212520</v>
          </cell>
          <cell r="L4243">
            <v>3</v>
          </cell>
        </row>
        <row r="4244">
          <cell r="B4244" t="str">
            <v>300102212521</v>
          </cell>
          <cell r="L4244">
            <v>3</v>
          </cell>
        </row>
        <row r="4245">
          <cell r="B4245" t="str">
            <v>300102212522</v>
          </cell>
          <cell r="L4245">
            <v>3</v>
          </cell>
        </row>
        <row r="4246">
          <cell r="B4246" t="str">
            <v>300102212523</v>
          </cell>
          <cell r="L4246">
            <v>3</v>
          </cell>
        </row>
        <row r="4247">
          <cell r="B4247" t="str">
            <v>300102212524</v>
          </cell>
          <cell r="L4247">
            <v>3</v>
          </cell>
        </row>
        <row r="4248">
          <cell r="B4248" t="str">
            <v>300102212525</v>
          </cell>
          <cell r="L4248">
            <v>3</v>
          </cell>
        </row>
        <row r="4249">
          <cell r="B4249" t="str">
            <v>300102212526</v>
          </cell>
          <cell r="L4249">
            <v>3</v>
          </cell>
        </row>
        <row r="4250">
          <cell r="B4250" t="str">
            <v>300102222504</v>
          </cell>
          <cell r="L4250">
            <v>3</v>
          </cell>
        </row>
        <row r="4251">
          <cell r="B4251" t="str">
            <v>300102222505</v>
          </cell>
          <cell r="L4251">
            <v>3</v>
          </cell>
        </row>
        <row r="4252">
          <cell r="B4252" t="str">
            <v>300102222506</v>
          </cell>
          <cell r="L4252">
            <v>3</v>
          </cell>
        </row>
        <row r="4253">
          <cell r="B4253" t="str">
            <v>300102222507</v>
          </cell>
          <cell r="L4253">
            <v>3</v>
          </cell>
        </row>
        <row r="4254">
          <cell r="B4254" t="str">
            <v>300102222508</v>
          </cell>
          <cell r="L4254">
            <v>3</v>
          </cell>
        </row>
        <row r="4255">
          <cell r="B4255" t="str">
            <v>300102222509</v>
          </cell>
          <cell r="L4255">
            <v>3</v>
          </cell>
        </row>
        <row r="4256">
          <cell r="B4256" t="str">
            <v>300102222510</v>
          </cell>
          <cell r="L4256">
            <v>3</v>
          </cell>
        </row>
        <row r="4257">
          <cell r="B4257" t="str">
            <v>300102222511</v>
          </cell>
          <cell r="L4257">
            <v>3</v>
          </cell>
        </row>
        <row r="4258">
          <cell r="B4258" t="str">
            <v>300102222512</v>
          </cell>
          <cell r="L4258">
            <v>3</v>
          </cell>
        </row>
        <row r="4259">
          <cell r="B4259" t="str">
            <v>300102222513</v>
          </cell>
          <cell r="L4259">
            <v>3</v>
          </cell>
        </row>
        <row r="4260">
          <cell r="B4260" t="str">
            <v>300102252502</v>
          </cell>
          <cell r="L4260">
            <v>3</v>
          </cell>
        </row>
        <row r="4261">
          <cell r="B4261" t="str">
            <v>300102252503</v>
          </cell>
          <cell r="L4261">
            <v>3</v>
          </cell>
        </row>
        <row r="4262">
          <cell r="B4262" t="str">
            <v>300102252504</v>
          </cell>
          <cell r="L4262">
            <v>3</v>
          </cell>
        </row>
        <row r="4263">
          <cell r="B4263" t="str">
            <v>300102252505</v>
          </cell>
          <cell r="L4263">
            <v>3</v>
          </cell>
        </row>
        <row r="4264">
          <cell r="B4264" t="str">
            <v>300102252506</v>
          </cell>
          <cell r="L4264">
            <v>3</v>
          </cell>
        </row>
        <row r="4265">
          <cell r="B4265" t="str">
            <v>300102252507</v>
          </cell>
          <cell r="L4265">
            <v>3</v>
          </cell>
        </row>
        <row r="4266">
          <cell r="B4266" t="str">
            <v>300102252508</v>
          </cell>
          <cell r="L4266">
            <v>3</v>
          </cell>
        </row>
        <row r="4267">
          <cell r="B4267" t="str">
            <v>300102252509</v>
          </cell>
          <cell r="L4267">
            <v>3</v>
          </cell>
        </row>
        <row r="4268">
          <cell r="B4268" t="str">
            <v>300102252510</v>
          </cell>
          <cell r="L4268">
            <v>3</v>
          </cell>
        </row>
        <row r="4269">
          <cell r="B4269" t="str">
            <v>300102252511</v>
          </cell>
          <cell r="L4269">
            <v>3</v>
          </cell>
        </row>
        <row r="4270">
          <cell r="B4270" t="str">
            <v>300102252512</v>
          </cell>
          <cell r="L4270">
            <v>3</v>
          </cell>
        </row>
        <row r="4271">
          <cell r="B4271" t="str">
            <v>300102252513</v>
          </cell>
          <cell r="L4271">
            <v>3</v>
          </cell>
        </row>
        <row r="4272">
          <cell r="B4272" t="str">
            <v>300102252514</v>
          </cell>
          <cell r="L4272">
            <v>3</v>
          </cell>
        </row>
        <row r="4273">
          <cell r="B4273" t="str">
            <v>300102292502</v>
          </cell>
          <cell r="L4273">
            <v>3</v>
          </cell>
        </row>
        <row r="4274">
          <cell r="B4274" t="str">
            <v>300102292503</v>
          </cell>
          <cell r="L4274">
            <v>3</v>
          </cell>
        </row>
        <row r="4275">
          <cell r="B4275" t="str">
            <v>300102292504</v>
          </cell>
          <cell r="L4275">
            <v>3</v>
          </cell>
        </row>
        <row r="4276">
          <cell r="B4276" t="str">
            <v>300102292505</v>
          </cell>
          <cell r="L4276">
            <v>3</v>
          </cell>
        </row>
        <row r="4277">
          <cell r="B4277" t="str">
            <v>300102292506</v>
          </cell>
          <cell r="L4277">
            <v>3</v>
          </cell>
        </row>
        <row r="4278">
          <cell r="B4278" t="str">
            <v>300102342503</v>
          </cell>
          <cell r="L4278">
            <v>3</v>
          </cell>
        </row>
        <row r="4279">
          <cell r="B4279" t="str">
            <v>300102342504</v>
          </cell>
          <cell r="L4279">
            <v>3</v>
          </cell>
        </row>
        <row r="4280">
          <cell r="B4280" t="str">
            <v>300102342505</v>
          </cell>
          <cell r="L4280">
            <v>3</v>
          </cell>
        </row>
        <row r="4281">
          <cell r="B4281" t="str">
            <v>300102342506</v>
          </cell>
          <cell r="L4281">
            <v>3</v>
          </cell>
        </row>
        <row r="4282">
          <cell r="B4282" t="str">
            <v>300102342507</v>
          </cell>
          <cell r="L4282">
            <v>3</v>
          </cell>
        </row>
        <row r="4283">
          <cell r="B4283" t="str">
            <v>300102342508</v>
          </cell>
          <cell r="L4283">
            <v>3</v>
          </cell>
        </row>
        <row r="4284">
          <cell r="B4284" t="str">
            <v>300102342509</v>
          </cell>
          <cell r="L4284">
            <v>3</v>
          </cell>
        </row>
        <row r="4285">
          <cell r="B4285" t="str">
            <v>300102342510</v>
          </cell>
          <cell r="L4285">
            <v>3</v>
          </cell>
        </row>
        <row r="4286">
          <cell r="B4286" t="str">
            <v>300102342511</v>
          </cell>
          <cell r="L4286">
            <v>3</v>
          </cell>
        </row>
        <row r="4287">
          <cell r="B4287" t="str">
            <v>300102342512</v>
          </cell>
          <cell r="L4287">
            <v>3</v>
          </cell>
        </row>
        <row r="4288">
          <cell r="B4288" t="str">
            <v>300102342513</v>
          </cell>
          <cell r="L4288">
            <v>3</v>
          </cell>
        </row>
        <row r="4289">
          <cell r="B4289" t="str">
            <v>300102342514</v>
          </cell>
          <cell r="L4289">
            <v>3</v>
          </cell>
        </row>
        <row r="4290">
          <cell r="B4290" t="str">
            <v>300102342515</v>
          </cell>
          <cell r="L4290">
            <v>3</v>
          </cell>
        </row>
        <row r="4291">
          <cell r="B4291" t="str">
            <v>300102342516</v>
          </cell>
          <cell r="L4291">
            <v>3</v>
          </cell>
        </row>
        <row r="4292">
          <cell r="B4292" t="str">
            <v>300102352502</v>
          </cell>
          <cell r="L4292">
            <v>3</v>
          </cell>
        </row>
        <row r="4293">
          <cell r="B4293" t="str">
            <v>300102352503</v>
          </cell>
          <cell r="L4293">
            <v>3</v>
          </cell>
        </row>
        <row r="4294">
          <cell r="B4294" t="str">
            <v>300102352504</v>
          </cell>
          <cell r="L4294">
            <v>3</v>
          </cell>
        </row>
        <row r="4295">
          <cell r="B4295" t="str">
            <v>300102352505</v>
          </cell>
          <cell r="L4295">
            <v>3</v>
          </cell>
        </row>
        <row r="4296">
          <cell r="B4296" t="str">
            <v>300102352506</v>
          </cell>
          <cell r="L4296">
            <v>3</v>
          </cell>
        </row>
        <row r="4297">
          <cell r="B4297" t="str">
            <v>300102262504</v>
          </cell>
          <cell r="L4297">
            <v>3</v>
          </cell>
        </row>
        <row r="4298">
          <cell r="B4298" t="str">
            <v>300102262505</v>
          </cell>
          <cell r="L4298">
            <v>3</v>
          </cell>
        </row>
        <row r="4299">
          <cell r="B4299" t="str">
            <v>300102262506</v>
          </cell>
          <cell r="L4299">
            <v>3</v>
          </cell>
        </row>
        <row r="4300">
          <cell r="B4300" t="str">
            <v>300102262507</v>
          </cell>
          <cell r="L4300">
            <v>3</v>
          </cell>
        </row>
        <row r="4301">
          <cell r="B4301" t="str">
            <v>300102262508</v>
          </cell>
          <cell r="L4301">
            <v>3</v>
          </cell>
        </row>
        <row r="4302">
          <cell r="B4302" t="str">
            <v>300102262509</v>
          </cell>
          <cell r="L4302">
            <v>3</v>
          </cell>
        </row>
        <row r="4303">
          <cell r="B4303" t="str">
            <v>300102262510</v>
          </cell>
          <cell r="L4303">
            <v>3</v>
          </cell>
        </row>
        <row r="4304">
          <cell r="B4304" t="str">
            <v>300102262511</v>
          </cell>
          <cell r="L4304">
            <v>3</v>
          </cell>
        </row>
        <row r="4305">
          <cell r="B4305" t="str">
            <v>300102262512</v>
          </cell>
          <cell r="L4305">
            <v>3</v>
          </cell>
        </row>
        <row r="4306">
          <cell r="B4306" t="str">
            <v>300102262513</v>
          </cell>
          <cell r="L4306">
            <v>3</v>
          </cell>
        </row>
        <row r="4307">
          <cell r="B4307" t="str">
            <v>300102312501</v>
          </cell>
          <cell r="L4307">
            <v>3</v>
          </cell>
        </row>
        <row r="4308">
          <cell r="B4308" t="str">
            <v>300102312502</v>
          </cell>
          <cell r="L4308">
            <v>3</v>
          </cell>
        </row>
        <row r="4309">
          <cell r="B4309" t="str">
            <v>300102312503</v>
          </cell>
          <cell r="L4309">
            <v>3</v>
          </cell>
        </row>
        <row r="4310">
          <cell r="B4310" t="str">
            <v>300102322502</v>
          </cell>
          <cell r="L4310">
            <v>3</v>
          </cell>
        </row>
        <row r="4311">
          <cell r="B4311" t="str">
            <v>300102322503</v>
          </cell>
          <cell r="L4311">
            <v>3</v>
          </cell>
        </row>
        <row r="4312">
          <cell r="B4312" t="str">
            <v>300102322504</v>
          </cell>
          <cell r="L4312">
            <v>3</v>
          </cell>
        </row>
        <row r="4313">
          <cell r="B4313" t="str">
            <v>300102282502</v>
          </cell>
          <cell r="L4313">
            <v>3</v>
          </cell>
        </row>
        <row r="4314">
          <cell r="B4314" t="str">
            <v>300102282503</v>
          </cell>
          <cell r="L4314">
            <v>3</v>
          </cell>
        </row>
        <row r="4315">
          <cell r="B4315" t="str">
            <v>300102282504</v>
          </cell>
          <cell r="L4315">
            <v>3</v>
          </cell>
        </row>
        <row r="4316">
          <cell r="B4316" t="str">
            <v>300102272502</v>
          </cell>
          <cell r="L4316">
            <v>3</v>
          </cell>
        </row>
        <row r="4317">
          <cell r="B4317" t="str">
            <v>300102272503</v>
          </cell>
          <cell r="L4317">
            <v>3</v>
          </cell>
        </row>
        <row r="4318">
          <cell r="B4318" t="str">
            <v>300102272504</v>
          </cell>
          <cell r="L4318">
            <v>3</v>
          </cell>
        </row>
        <row r="4319">
          <cell r="B4319" t="str">
            <v>300102242901</v>
          </cell>
          <cell r="L4319">
            <v>100</v>
          </cell>
        </row>
        <row r="4320">
          <cell r="B4320" t="str">
            <v>300102212903</v>
          </cell>
          <cell r="L4320">
            <v>100</v>
          </cell>
        </row>
        <row r="4321">
          <cell r="B4321" t="str">
            <v>300102242902</v>
          </cell>
          <cell r="L4321">
            <v>100</v>
          </cell>
        </row>
        <row r="4322">
          <cell r="B4322" t="str">
            <v>300102212904</v>
          </cell>
          <cell r="L4322">
            <v>100</v>
          </cell>
        </row>
        <row r="4323">
          <cell r="B4323" t="str">
            <v>300102212905</v>
          </cell>
          <cell r="L4323">
            <v>60</v>
          </cell>
        </row>
        <row r="4324">
          <cell r="B4324" t="str">
            <v>300102212906</v>
          </cell>
          <cell r="L4324">
            <v>30</v>
          </cell>
        </row>
        <row r="4325">
          <cell r="B4325" t="str">
            <v>300102212907</v>
          </cell>
          <cell r="L4325">
            <v>60</v>
          </cell>
        </row>
        <row r="4326">
          <cell r="B4326" t="str">
            <v>300102212908</v>
          </cell>
          <cell r="L4326">
            <v>60</v>
          </cell>
        </row>
        <row r="4327">
          <cell r="B4327" t="str">
            <v>300102212909</v>
          </cell>
          <cell r="L4327">
            <v>50</v>
          </cell>
        </row>
        <row r="4328">
          <cell r="B4328" t="str">
            <v>300102212910</v>
          </cell>
          <cell r="L4328">
            <v>60</v>
          </cell>
        </row>
        <row r="4329">
          <cell r="B4329" t="str">
            <v>300102212911</v>
          </cell>
          <cell r="L4329">
            <v>20</v>
          </cell>
        </row>
        <row r="4330">
          <cell r="B4330" t="str">
            <v>300102212912</v>
          </cell>
          <cell r="L4330">
            <v>20</v>
          </cell>
        </row>
        <row r="4331">
          <cell r="B4331" t="str">
            <v>300102212913</v>
          </cell>
          <cell r="L4331">
            <v>20</v>
          </cell>
        </row>
        <row r="4332">
          <cell r="B4332" t="str">
            <v>300102212914</v>
          </cell>
          <cell r="L4332">
            <v>20</v>
          </cell>
        </row>
        <row r="4333">
          <cell r="B4333" t="str">
            <v>300102262901</v>
          </cell>
          <cell r="L4333">
            <v>100</v>
          </cell>
        </row>
        <row r="4334">
          <cell r="B4334" t="str">
            <v>300102262902</v>
          </cell>
          <cell r="L4334">
            <v>100</v>
          </cell>
        </row>
        <row r="4335">
          <cell r="B4335" t="str">
            <v>300102292901</v>
          </cell>
          <cell r="L4335">
            <v>100</v>
          </cell>
        </row>
        <row r="4336">
          <cell r="B4336" t="str">
            <v>300102262903</v>
          </cell>
          <cell r="L4336">
            <v>100</v>
          </cell>
        </row>
        <row r="4337">
          <cell r="B4337" t="str">
            <v>300102272901</v>
          </cell>
          <cell r="L4337">
            <v>40</v>
          </cell>
        </row>
        <row r="4338">
          <cell r="B4338" t="str">
            <v>300102292902</v>
          </cell>
          <cell r="L4338">
            <v>100</v>
          </cell>
        </row>
        <row r="4339">
          <cell r="B4339" t="str">
            <v>300102262904</v>
          </cell>
          <cell r="L4339">
            <v>60</v>
          </cell>
        </row>
        <row r="4340">
          <cell r="B4340" t="str">
            <v>300102262905</v>
          </cell>
          <cell r="L4340">
            <v>40</v>
          </cell>
        </row>
        <row r="4341">
          <cell r="B4341" t="str">
            <v>300102262906</v>
          </cell>
          <cell r="L4341">
            <v>20</v>
          </cell>
        </row>
        <row r="4342">
          <cell r="B4342" t="str">
            <v>300102262907</v>
          </cell>
          <cell r="L4342">
            <v>20</v>
          </cell>
        </row>
        <row r="4343">
          <cell r="B4343" t="str">
            <v>300102262908</v>
          </cell>
          <cell r="L4343">
            <v>60</v>
          </cell>
        </row>
        <row r="4344">
          <cell r="B4344" t="str">
            <v>300102352901</v>
          </cell>
          <cell r="L4344">
            <v>65</v>
          </cell>
        </row>
        <row r="4345">
          <cell r="B4345" t="str">
            <v>300102262909</v>
          </cell>
          <cell r="L4345">
            <v>30</v>
          </cell>
        </row>
        <row r="4346">
          <cell r="B4346" t="str">
            <v>300102262910</v>
          </cell>
          <cell r="L4346">
            <v>50</v>
          </cell>
        </row>
        <row r="4347">
          <cell r="B4347" t="str">
            <v>300102292903</v>
          </cell>
          <cell r="L4347">
            <v>40</v>
          </cell>
        </row>
        <row r="4348">
          <cell r="B4348" t="str">
            <v>300102292904</v>
          </cell>
          <cell r="L4348">
            <v>40</v>
          </cell>
        </row>
        <row r="4349">
          <cell r="B4349" t="str">
            <v>300102272902</v>
          </cell>
          <cell r="L4349">
            <v>40</v>
          </cell>
        </row>
        <row r="4350">
          <cell r="B4350" t="str">
            <v>300102312401</v>
          </cell>
          <cell r="L4350">
            <v>33</v>
          </cell>
        </row>
        <row r="4351">
          <cell r="B4351" t="str">
            <v>300102312402</v>
          </cell>
          <cell r="L4351">
            <v>32</v>
          </cell>
        </row>
        <row r="4352">
          <cell r="B4352" t="str">
            <v>300102312403</v>
          </cell>
          <cell r="L4352">
            <v>30</v>
          </cell>
        </row>
        <row r="4353">
          <cell r="B4353" t="str">
            <v>300102312404</v>
          </cell>
          <cell r="L4353">
            <v>30</v>
          </cell>
        </row>
        <row r="4354">
          <cell r="B4354" t="str">
            <v>300102312405</v>
          </cell>
          <cell r="L4354">
            <v>30</v>
          </cell>
        </row>
        <row r="4355">
          <cell r="B4355" t="str">
            <v>300102312406</v>
          </cell>
          <cell r="L4355">
            <v>30</v>
          </cell>
        </row>
        <row r="4356">
          <cell r="B4356" t="str">
            <v>300102312407</v>
          </cell>
          <cell r="L4356">
            <v>30</v>
          </cell>
        </row>
        <row r="4357">
          <cell r="B4357" t="str">
            <v>300102353101</v>
          </cell>
          <cell r="L4357">
            <v>5</v>
          </cell>
        </row>
        <row r="4358">
          <cell r="B4358" t="str">
            <v>300102313101</v>
          </cell>
          <cell r="L4358">
            <v>5</v>
          </cell>
        </row>
        <row r="4359">
          <cell r="B4359" t="str">
            <v>300102313102</v>
          </cell>
          <cell r="L4359">
            <v>5</v>
          </cell>
        </row>
        <row r="4360">
          <cell r="B4360" t="str">
            <v>300102283101</v>
          </cell>
          <cell r="L4360">
            <v>5</v>
          </cell>
        </row>
        <row r="4361">
          <cell r="B4361" t="str">
            <v>300102343101</v>
          </cell>
          <cell r="L4361">
            <v>5</v>
          </cell>
        </row>
        <row r="4362">
          <cell r="B4362" t="str">
            <v>300102293101</v>
          </cell>
          <cell r="L4362">
            <v>5</v>
          </cell>
        </row>
        <row r="4363">
          <cell r="B4363" t="str">
            <v>300102293102</v>
          </cell>
          <cell r="L4363">
            <v>5</v>
          </cell>
        </row>
        <row r="4364">
          <cell r="B4364" t="str">
            <v>300102223101</v>
          </cell>
          <cell r="L4364">
            <v>5</v>
          </cell>
        </row>
        <row r="4365">
          <cell r="B4365" t="str">
            <v>300102123101</v>
          </cell>
          <cell r="L4365">
            <v>5</v>
          </cell>
        </row>
        <row r="4366">
          <cell r="B4366" t="str">
            <v>300102383101</v>
          </cell>
          <cell r="L4366">
            <v>5</v>
          </cell>
        </row>
        <row r="4367">
          <cell r="B4367" t="str">
            <v>300102313103</v>
          </cell>
          <cell r="L4367">
            <v>5</v>
          </cell>
        </row>
        <row r="4368">
          <cell r="B4368" t="str">
            <v>300102293103</v>
          </cell>
          <cell r="L4368">
            <v>5</v>
          </cell>
        </row>
        <row r="4369">
          <cell r="B4369" t="str">
            <v>300102413101</v>
          </cell>
          <cell r="L4369">
            <v>5</v>
          </cell>
        </row>
        <row r="4370">
          <cell r="B4370" t="str">
            <v>300102123102</v>
          </cell>
          <cell r="L4370">
            <v>5</v>
          </cell>
        </row>
        <row r="4371">
          <cell r="B4371" t="str">
            <v>300102353102</v>
          </cell>
          <cell r="L4371">
            <v>5</v>
          </cell>
        </row>
        <row r="4372">
          <cell r="B4372" t="str">
            <v>300102313104</v>
          </cell>
          <cell r="L4372">
            <v>5</v>
          </cell>
        </row>
        <row r="4373">
          <cell r="B4373" t="str">
            <v>300102383102</v>
          </cell>
          <cell r="L4373">
            <v>5</v>
          </cell>
        </row>
        <row r="4374">
          <cell r="B4374" t="str">
            <v>300102253101</v>
          </cell>
          <cell r="L4374">
            <v>5</v>
          </cell>
        </row>
        <row r="4375">
          <cell r="B4375" t="str">
            <v>300102413102</v>
          </cell>
          <cell r="L4375">
            <v>5</v>
          </cell>
        </row>
        <row r="4376">
          <cell r="B4376" t="str">
            <v>300102283102</v>
          </cell>
          <cell r="L4376">
            <v>5</v>
          </cell>
        </row>
        <row r="4377">
          <cell r="B4377" t="str">
            <v>300102223102</v>
          </cell>
          <cell r="L4377">
            <v>5</v>
          </cell>
        </row>
        <row r="4378">
          <cell r="B4378" t="str">
            <v>300102263101</v>
          </cell>
          <cell r="L4378">
            <v>5</v>
          </cell>
        </row>
        <row r="4379">
          <cell r="B4379" t="str">
            <v>300102323101</v>
          </cell>
          <cell r="L4379">
            <v>5</v>
          </cell>
        </row>
        <row r="4380">
          <cell r="B4380" t="str">
            <v>300102253102</v>
          </cell>
          <cell r="L4380">
            <v>5</v>
          </cell>
        </row>
        <row r="4381">
          <cell r="B4381" t="str">
            <v>300102213101</v>
          </cell>
          <cell r="L4381">
            <v>5</v>
          </cell>
        </row>
        <row r="4382">
          <cell r="B4382" t="str">
            <v>300102213102</v>
          </cell>
          <cell r="L4382">
            <v>5</v>
          </cell>
        </row>
        <row r="4383">
          <cell r="B4383" t="str">
            <v>300102223103</v>
          </cell>
          <cell r="L4383">
            <v>5</v>
          </cell>
        </row>
        <row r="4384">
          <cell r="B4384" t="str">
            <v>300102223104</v>
          </cell>
          <cell r="L4384">
            <v>5</v>
          </cell>
        </row>
        <row r="4385">
          <cell r="B4385" t="str">
            <v>300102313105</v>
          </cell>
          <cell r="L4385">
            <v>5</v>
          </cell>
        </row>
        <row r="4386">
          <cell r="B4386" t="str">
            <v>300102313106</v>
          </cell>
          <cell r="L4386">
            <v>5</v>
          </cell>
        </row>
        <row r="4387">
          <cell r="B4387" t="str">
            <v>300102243101</v>
          </cell>
          <cell r="L4387">
            <v>5</v>
          </cell>
        </row>
        <row r="4388">
          <cell r="B4388" t="str">
            <v>300102313107</v>
          </cell>
          <cell r="L4388">
            <v>5</v>
          </cell>
        </row>
        <row r="4389">
          <cell r="B4389" t="str">
            <v>300102263102</v>
          </cell>
          <cell r="L4389">
            <v>5</v>
          </cell>
        </row>
        <row r="4390">
          <cell r="B4390" t="str">
            <v>300102213103</v>
          </cell>
          <cell r="L4390">
            <v>5</v>
          </cell>
        </row>
        <row r="4391">
          <cell r="B4391" t="str">
            <v>300102343102</v>
          </cell>
          <cell r="L4391">
            <v>5</v>
          </cell>
        </row>
        <row r="4392">
          <cell r="B4392" t="str">
            <v>300102313108</v>
          </cell>
          <cell r="L4392">
            <v>5</v>
          </cell>
        </row>
        <row r="4393">
          <cell r="B4393" t="str">
            <v>300102233101</v>
          </cell>
          <cell r="L4393">
            <v>5</v>
          </cell>
        </row>
        <row r="4394">
          <cell r="B4394" t="str">
            <v>300102253103</v>
          </cell>
          <cell r="L4394">
            <v>5</v>
          </cell>
        </row>
        <row r="4395">
          <cell r="B4395" t="str">
            <v>300102223105</v>
          </cell>
          <cell r="L4395">
            <v>5</v>
          </cell>
        </row>
        <row r="4396">
          <cell r="B4396" t="str">
            <v>300102243102</v>
          </cell>
          <cell r="L4396">
            <v>5</v>
          </cell>
        </row>
        <row r="4397">
          <cell r="B4397" t="str">
            <v>300102283103</v>
          </cell>
          <cell r="L4397">
            <v>5</v>
          </cell>
        </row>
        <row r="4398">
          <cell r="B4398" t="str">
            <v>300102123103</v>
          </cell>
          <cell r="L4398">
            <v>5</v>
          </cell>
        </row>
        <row r="4399">
          <cell r="B4399" t="str">
            <v>300102353103</v>
          </cell>
          <cell r="L4399">
            <v>5</v>
          </cell>
        </row>
        <row r="4400">
          <cell r="B4400" t="str">
            <v>300102313109</v>
          </cell>
          <cell r="L4400">
            <v>5</v>
          </cell>
        </row>
        <row r="4401">
          <cell r="B4401" t="str">
            <v>300102253104</v>
          </cell>
          <cell r="L4401">
            <v>5</v>
          </cell>
        </row>
        <row r="4402">
          <cell r="B4402" t="str">
            <v>300102123104</v>
          </cell>
          <cell r="L4402">
            <v>5</v>
          </cell>
        </row>
        <row r="4403">
          <cell r="B4403" t="str">
            <v>300102123105</v>
          </cell>
          <cell r="L4403">
            <v>5</v>
          </cell>
        </row>
        <row r="4404">
          <cell r="B4404" t="str">
            <v>300102123106</v>
          </cell>
          <cell r="L4404">
            <v>5</v>
          </cell>
        </row>
        <row r="4405">
          <cell r="B4405" t="str">
            <v>300102273101</v>
          </cell>
          <cell r="L4405">
            <v>5</v>
          </cell>
        </row>
        <row r="4406">
          <cell r="B4406" t="str">
            <v>300102383103</v>
          </cell>
          <cell r="L4406">
            <v>5</v>
          </cell>
        </row>
        <row r="4407">
          <cell r="B4407" t="str">
            <v>300102293104</v>
          </cell>
          <cell r="L4407">
            <v>5</v>
          </cell>
        </row>
        <row r="4408">
          <cell r="B4408" t="str">
            <v>300102313110</v>
          </cell>
          <cell r="L4408">
            <v>5</v>
          </cell>
        </row>
        <row r="4409">
          <cell r="B4409" t="str">
            <v>300102413103</v>
          </cell>
          <cell r="L4409">
            <v>5</v>
          </cell>
        </row>
        <row r="4410">
          <cell r="B4410" t="str">
            <v>300102313111</v>
          </cell>
          <cell r="L4410">
            <v>5</v>
          </cell>
        </row>
        <row r="4411">
          <cell r="B4411" t="str">
            <v>300102313112</v>
          </cell>
          <cell r="L4411">
            <v>5</v>
          </cell>
        </row>
        <row r="4412">
          <cell r="B4412" t="str">
            <v>300102213104</v>
          </cell>
          <cell r="L4412">
            <v>5</v>
          </cell>
        </row>
        <row r="4413">
          <cell r="B4413" t="str">
            <v>300102273102</v>
          </cell>
          <cell r="L4413">
            <v>5</v>
          </cell>
        </row>
        <row r="4414">
          <cell r="B4414" t="str">
            <v>300102213105</v>
          </cell>
          <cell r="L4414">
            <v>5</v>
          </cell>
        </row>
        <row r="4415">
          <cell r="B4415" t="str">
            <v>300102213106</v>
          </cell>
          <cell r="L4415">
            <v>5</v>
          </cell>
        </row>
        <row r="4416">
          <cell r="B4416" t="str">
            <v>300102213107</v>
          </cell>
          <cell r="L4416">
            <v>5</v>
          </cell>
        </row>
        <row r="4417">
          <cell r="B4417" t="str">
            <v>300102213108</v>
          </cell>
          <cell r="L4417">
            <v>5</v>
          </cell>
        </row>
        <row r="4418">
          <cell r="B4418" t="str">
            <v>300102343103</v>
          </cell>
          <cell r="L4418">
            <v>5</v>
          </cell>
        </row>
        <row r="4419">
          <cell r="B4419" t="str">
            <v>300102223106</v>
          </cell>
          <cell r="L4419">
            <v>5</v>
          </cell>
        </row>
        <row r="4420">
          <cell r="B4420" t="str">
            <v>300102313113</v>
          </cell>
          <cell r="L4420">
            <v>5</v>
          </cell>
        </row>
        <row r="4421">
          <cell r="B4421" t="str">
            <v>300102253105</v>
          </cell>
          <cell r="L4421">
            <v>5</v>
          </cell>
        </row>
        <row r="4422">
          <cell r="B4422" t="str">
            <v>300102223107</v>
          </cell>
          <cell r="L4422">
            <v>5</v>
          </cell>
        </row>
        <row r="4423">
          <cell r="B4423" t="str">
            <v>300102253106</v>
          </cell>
          <cell r="L4423">
            <v>5</v>
          </cell>
        </row>
        <row r="4424">
          <cell r="B4424" t="str">
            <v>300102223108</v>
          </cell>
          <cell r="L4424">
            <v>5</v>
          </cell>
        </row>
        <row r="4425">
          <cell r="B4425" t="str">
            <v>300102123107</v>
          </cell>
          <cell r="L4425">
            <v>5</v>
          </cell>
        </row>
        <row r="4426">
          <cell r="B4426" t="str">
            <v>300102353104</v>
          </cell>
          <cell r="L4426">
            <v>5</v>
          </cell>
        </row>
        <row r="4427">
          <cell r="B4427" t="str">
            <v>300102223109</v>
          </cell>
          <cell r="L4427">
            <v>5</v>
          </cell>
        </row>
        <row r="4428">
          <cell r="B4428" t="str">
            <v>300102253107</v>
          </cell>
          <cell r="L4428">
            <v>5</v>
          </cell>
        </row>
        <row r="4429">
          <cell r="B4429" t="str">
            <v>300102313114</v>
          </cell>
          <cell r="L4429">
            <v>5</v>
          </cell>
        </row>
        <row r="4430">
          <cell r="B4430" t="str">
            <v>300102273103</v>
          </cell>
          <cell r="L4430">
            <v>5</v>
          </cell>
        </row>
        <row r="4431">
          <cell r="B4431" t="str">
            <v>300102263103</v>
          </cell>
          <cell r="L4431">
            <v>5</v>
          </cell>
        </row>
        <row r="4432">
          <cell r="B4432" t="str">
            <v>300102123108</v>
          </cell>
          <cell r="L4432">
            <v>5</v>
          </cell>
        </row>
        <row r="4433">
          <cell r="B4433" t="str">
            <v>300102313201</v>
          </cell>
          <cell r="L4433">
            <v>15</v>
          </cell>
        </row>
        <row r="4434">
          <cell r="B4434" t="str">
            <v>300102343201</v>
          </cell>
          <cell r="L4434">
            <v>15</v>
          </cell>
        </row>
        <row r="4435">
          <cell r="B4435" t="str">
            <v>300102213201</v>
          </cell>
          <cell r="L4435">
            <v>15</v>
          </cell>
        </row>
        <row r="4436">
          <cell r="B4436" t="str">
            <v>300102243201</v>
          </cell>
          <cell r="L4436">
            <v>15</v>
          </cell>
        </row>
        <row r="4437">
          <cell r="B4437" t="str">
            <v>300102293201</v>
          </cell>
          <cell r="L4437">
            <v>15</v>
          </cell>
        </row>
        <row r="4438">
          <cell r="B4438" t="str">
            <v>300102253201</v>
          </cell>
          <cell r="L4438">
            <v>15</v>
          </cell>
        </row>
        <row r="4439">
          <cell r="B4439" t="str">
            <v>300102353201</v>
          </cell>
          <cell r="L4439">
            <v>15</v>
          </cell>
        </row>
        <row r="4440">
          <cell r="B4440" t="str">
            <v>300102283201</v>
          </cell>
          <cell r="L4440">
            <v>15</v>
          </cell>
        </row>
        <row r="4441">
          <cell r="B4441" t="str">
            <v>300102263201</v>
          </cell>
          <cell r="L4441">
            <v>15</v>
          </cell>
        </row>
        <row r="4442">
          <cell r="B4442" t="str">
            <v>300102383201</v>
          </cell>
          <cell r="L4442">
            <v>15</v>
          </cell>
        </row>
        <row r="4443">
          <cell r="B4443" t="str">
            <v>300102343202</v>
          </cell>
          <cell r="L4443">
            <v>15</v>
          </cell>
        </row>
        <row r="4444">
          <cell r="B4444" t="str">
            <v>300102213202</v>
          </cell>
          <cell r="L4444">
            <v>15</v>
          </cell>
        </row>
        <row r="4445">
          <cell r="B4445" t="str">
            <v>300102223201</v>
          </cell>
          <cell r="L4445">
            <v>15</v>
          </cell>
        </row>
        <row r="4446">
          <cell r="B4446" t="str">
            <v>300102123201</v>
          </cell>
          <cell r="L4446">
            <v>15</v>
          </cell>
        </row>
        <row r="4447">
          <cell r="B4447" t="str">
            <v>300102213203</v>
          </cell>
          <cell r="L4447">
            <v>15</v>
          </cell>
        </row>
        <row r="4448">
          <cell r="B4448" t="str">
            <v>300102243202</v>
          </cell>
          <cell r="L4448">
            <v>15</v>
          </cell>
        </row>
        <row r="4449">
          <cell r="B4449" t="str">
            <v>300102243203</v>
          </cell>
          <cell r="L4449">
            <v>15</v>
          </cell>
        </row>
        <row r="4450">
          <cell r="B4450" t="str">
            <v>300102383202</v>
          </cell>
          <cell r="L4450">
            <v>15</v>
          </cell>
        </row>
        <row r="4451">
          <cell r="B4451" t="str">
            <v>300102243204</v>
          </cell>
          <cell r="L4451">
            <v>15</v>
          </cell>
        </row>
        <row r="4452">
          <cell r="B4452" t="str">
            <v>300102313202</v>
          </cell>
          <cell r="L4452">
            <v>15</v>
          </cell>
        </row>
        <row r="4453">
          <cell r="B4453" t="str">
            <v>300102383203</v>
          </cell>
          <cell r="L4453">
            <v>15</v>
          </cell>
        </row>
        <row r="4454">
          <cell r="B4454" t="str">
            <v>300102293202</v>
          </cell>
          <cell r="L4454">
            <v>15</v>
          </cell>
        </row>
        <row r="4455">
          <cell r="B4455" t="str">
            <v>300102293203</v>
          </cell>
          <cell r="L4455">
            <v>15</v>
          </cell>
        </row>
        <row r="4456">
          <cell r="B4456" t="str">
            <v>300102223202</v>
          </cell>
          <cell r="L4456">
            <v>15</v>
          </cell>
        </row>
        <row r="4457">
          <cell r="B4457" t="str">
            <v>300102223203</v>
          </cell>
          <cell r="L4457">
            <v>15</v>
          </cell>
        </row>
        <row r="4458">
          <cell r="B4458" t="str">
            <v>300102293204</v>
          </cell>
          <cell r="L4458">
            <v>15</v>
          </cell>
        </row>
        <row r="4459">
          <cell r="B4459" t="str">
            <v>300102213204</v>
          </cell>
          <cell r="L4459">
            <v>15</v>
          </cell>
        </row>
        <row r="4460">
          <cell r="B4460" t="str">
            <v>300102293205</v>
          </cell>
          <cell r="L4460">
            <v>15</v>
          </cell>
        </row>
        <row r="4461">
          <cell r="B4461" t="str">
            <v>300102343203</v>
          </cell>
          <cell r="L4461">
            <v>15</v>
          </cell>
        </row>
        <row r="4462">
          <cell r="B4462" t="str">
            <v>300102313203</v>
          </cell>
          <cell r="L4462">
            <v>15</v>
          </cell>
        </row>
        <row r="4463">
          <cell r="B4463" t="str">
            <v>300102213205</v>
          </cell>
          <cell r="L4463">
            <v>15</v>
          </cell>
        </row>
        <row r="4464">
          <cell r="B4464" t="str">
            <v>300102213206</v>
          </cell>
          <cell r="L4464">
            <v>15</v>
          </cell>
        </row>
        <row r="4465">
          <cell r="B4465" t="str">
            <v>300102293206</v>
          </cell>
          <cell r="L4465">
            <v>15</v>
          </cell>
        </row>
        <row r="4466">
          <cell r="B4466" t="str">
            <v>300102313204</v>
          </cell>
          <cell r="L4466">
            <v>15</v>
          </cell>
        </row>
        <row r="4467">
          <cell r="B4467" t="str">
            <v>300102263202</v>
          </cell>
          <cell r="L4467">
            <v>15</v>
          </cell>
        </row>
        <row r="4468">
          <cell r="B4468" t="str">
            <v>300102293207</v>
          </cell>
          <cell r="L4468">
            <v>15</v>
          </cell>
        </row>
        <row r="4469">
          <cell r="B4469" t="str">
            <v>300102223204</v>
          </cell>
          <cell r="L4469">
            <v>15</v>
          </cell>
        </row>
        <row r="4470">
          <cell r="B4470" t="str">
            <v>300102313205</v>
          </cell>
          <cell r="L4470">
            <v>15</v>
          </cell>
        </row>
        <row r="4471">
          <cell r="B4471" t="str">
            <v>300102313206</v>
          </cell>
          <cell r="L4471">
            <v>15</v>
          </cell>
        </row>
        <row r="4472">
          <cell r="B4472" t="str">
            <v>300102313207</v>
          </cell>
          <cell r="L4472">
            <v>15</v>
          </cell>
        </row>
        <row r="4473">
          <cell r="B4473" t="str">
            <v>300102343204</v>
          </cell>
          <cell r="L4473">
            <v>15</v>
          </cell>
        </row>
        <row r="4474">
          <cell r="B4474" t="str">
            <v>300102263203</v>
          </cell>
          <cell r="L4474">
            <v>15</v>
          </cell>
        </row>
        <row r="4475">
          <cell r="B4475" t="str">
            <v>300102323201</v>
          </cell>
          <cell r="L4475">
            <v>15</v>
          </cell>
        </row>
        <row r="4476">
          <cell r="B4476" t="str">
            <v>300102273201</v>
          </cell>
          <cell r="L4476">
            <v>15</v>
          </cell>
        </row>
        <row r="4477">
          <cell r="B4477" t="str">
            <v>300102253202</v>
          </cell>
          <cell r="L4477">
            <v>15</v>
          </cell>
        </row>
        <row r="4478">
          <cell r="B4478" t="str">
            <v>300102253203</v>
          </cell>
          <cell r="L4478">
            <v>15</v>
          </cell>
        </row>
        <row r="4479">
          <cell r="B4479" t="str">
            <v>300102223205</v>
          </cell>
          <cell r="L4479">
            <v>15</v>
          </cell>
        </row>
        <row r="4480">
          <cell r="B4480" t="str">
            <v>300102273202</v>
          </cell>
          <cell r="L4480">
            <v>15</v>
          </cell>
        </row>
        <row r="4481">
          <cell r="B4481" t="str">
            <v>300102213207</v>
          </cell>
          <cell r="L4481">
            <v>15</v>
          </cell>
        </row>
        <row r="4482">
          <cell r="B4482" t="str">
            <v>300102213208</v>
          </cell>
          <cell r="L4482">
            <v>15</v>
          </cell>
        </row>
        <row r="4483">
          <cell r="B4483" t="str">
            <v>300102213209</v>
          </cell>
          <cell r="L4483">
            <v>15</v>
          </cell>
        </row>
        <row r="4484">
          <cell r="B4484" t="str">
            <v>300102223206</v>
          </cell>
          <cell r="L4484">
            <v>15</v>
          </cell>
        </row>
        <row r="4485">
          <cell r="B4485" t="str">
            <v>300102273203</v>
          </cell>
          <cell r="L4485">
            <v>15</v>
          </cell>
        </row>
        <row r="4486">
          <cell r="B4486" t="str">
            <v>300102293208</v>
          </cell>
          <cell r="L4486">
            <v>15</v>
          </cell>
        </row>
        <row r="4487">
          <cell r="B4487" t="str">
            <v>300102263204</v>
          </cell>
          <cell r="L4487">
            <v>15</v>
          </cell>
        </row>
        <row r="4488">
          <cell r="B4488" t="str">
            <v>300102343205</v>
          </cell>
          <cell r="L4488">
            <v>15</v>
          </cell>
        </row>
        <row r="4489">
          <cell r="B4489" t="str">
            <v>300102353202</v>
          </cell>
          <cell r="L4489">
            <v>15</v>
          </cell>
        </row>
        <row r="4490">
          <cell r="B4490" t="str">
            <v>300102263205</v>
          </cell>
          <cell r="L4490">
            <v>15</v>
          </cell>
        </row>
        <row r="4491">
          <cell r="B4491">
            <v>300102213205</v>
          </cell>
          <cell r="L4491">
            <v>15</v>
          </cell>
        </row>
        <row r="4492">
          <cell r="B4492" t="str">
            <v>300102283202</v>
          </cell>
          <cell r="L4492">
            <v>15</v>
          </cell>
        </row>
        <row r="4493">
          <cell r="B4493" t="str">
            <v>300102223207</v>
          </cell>
          <cell r="L4493">
            <v>15</v>
          </cell>
        </row>
        <row r="4494">
          <cell r="B4494" t="str">
            <v>300102223208</v>
          </cell>
          <cell r="L4494">
            <v>15</v>
          </cell>
        </row>
        <row r="4495">
          <cell r="B4495" t="str">
            <v>300102273204</v>
          </cell>
          <cell r="L4495">
            <v>15</v>
          </cell>
        </row>
        <row r="4496">
          <cell r="B4496" t="str">
            <v>300102273205</v>
          </cell>
          <cell r="L4496">
            <v>15</v>
          </cell>
        </row>
        <row r="4497">
          <cell r="B4497" t="str">
            <v>300102283203</v>
          </cell>
          <cell r="L4497">
            <v>15</v>
          </cell>
        </row>
        <row r="4498">
          <cell r="B4498" t="str">
            <v>300102293209</v>
          </cell>
          <cell r="L4498">
            <v>15</v>
          </cell>
        </row>
        <row r="4499">
          <cell r="B4499" t="str">
            <v>300102313208</v>
          </cell>
          <cell r="L4499">
            <v>15</v>
          </cell>
        </row>
        <row r="4500">
          <cell r="B4500" t="str">
            <v>300102273206</v>
          </cell>
          <cell r="L4500">
            <v>15</v>
          </cell>
        </row>
        <row r="4501">
          <cell r="B4501" t="str">
            <v>300102253204</v>
          </cell>
          <cell r="L4501">
            <v>15</v>
          </cell>
        </row>
        <row r="4502">
          <cell r="B4502" t="str">
            <v>300102213211</v>
          </cell>
          <cell r="L4502">
            <v>15</v>
          </cell>
        </row>
        <row r="4503">
          <cell r="B4503" t="str">
            <v>300102213212</v>
          </cell>
          <cell r="L4503">
            <v>15</v>
          </cell>
        </row>
        <row r="4504">
          <cell r="B4504" t="str">
            <v>300102313209</v>
          </cell>
          <cell r="L4504">
            <v>15</v>
          </cell>
        </row>
        <row r="4505">
          <cell r="B4505" t="str">
            <v>300102223209</v>
          </cell>
          <cell r="L4505">
            <v>15</v>
          </cell>
        </row>
        <row r="4506">
          <cell r="B4506" t="str">
            <v>300102353203</v>
          </cell>
          <cell r="L4506">
            <v>15</v>
          </cell>
        </row>
        <row r="4507">
          <cell r="B4507" t="str">
            <v>300102243401</v>
          </cell>
          <cell r="L4507">
            <v>30</v>
          </cell>
        </row>
        <row r="4508">
          <cell r="B4508" t="str">
            <v>300102213401</v>
          </cell>
          <cell r="L4508">
            <v>30</v>
          </cell>
        </row>
        <row r="4509">
          <cell r="B4509" t="str">
            <v>300102213402</v>
          </cell>
          <cell r="L4509">
            <v>400</v>
          </cell>
        </row>
        <row r="4510">
          <cell r="B4510" t="str">
            <v>300102263401</v>
          </cell>
          <cell r="L4510">
            <v>400</v>
          </cell>
        </row>
        <row r="4511">
          <cell r="B4511" t="str">
            <v>300102213501</v>
          </cell>
          <cell r="L4511">
            <v>26.4</v>
          </cell>
        </row>
        <row r="4512">
          <cell r="B4512" t="str">
            <v>300102213502</v>
          </cell>
          <cell r="L4512">
            <v>19.8</v>
          </cell>
        </row>
        <row r="4513">
          <cell r="B4513" t="str">
            <v>300102213503</v>
          </cell>
          <cell r="L4513">
            <v>21.45</v>
          </cell>
        </row>
        <row r="4514">
          <cell r="B4514" t="str">
            <v>300102213504</v>
          </cell>
          <cell r="L4514">
            <v>17.34</v>
          </cell>
        </row>
        <row r="4515">
          <cell r="B4515" t="str">
            <v>300102223501</v>
          </cell>
          <cell r="L4515">
            <v>16.5</v>
          </cell>
        </row>
        <row r="4516">
          <cell r="B4516" t="str">
            <v>300102223502</v>
          </cell>
          <cell r="L4516">
            <v>12.1</v>
          </cell>
        </row>
        <row r="4517">
          <cell r="B4517" t="str">
            <v>300102383501</v>
          </cell>
          <cell r="L4517">
            <v>16.5</v>
          </cell>
        </row>
        <row r="4518">
          <cell r="B4518" t="str">
            <v>300102253501</v>
          </cell>
          <cell r="L4518">
            <v>26.4</v>
          </cell>
        </row>
        <row r="4519">
          <cell r="B4519" t="str">
            <v>300102343501</v>
          </cell>
          <cell r="L4519">
            <v>18.98</v>
          </cell>
        </row>
        <row r="4520">
          <cell r="B4520" t="str">
            <v>300102343502</v>
          </cell>
          <cell r="L4520">
            <v>16.5</v>
          </cell>
        </row>
        <row r="4521">
          <cell r="B4521" t="str">
            <v>300102243501</v>
          </cell>
          <cell r="L4521">
            <v>15.4</v>
          </cell>
        </row>
        <row r="4522">
          <cell r="B4522" t="str">
            <v>300102263501</v>
          </cell>
          <cell r="L4522">
            <v>16.5</v>
          </cell>
        </row>
        <row r="4523">
          <cell r="B4523" t="str">
            <v>300102263502</v>
          </cell>
          <cell r="L4523">
            <v>16.5</v>
          </cell>
        </row>
        <row r="4524">
          <cell r="B4524" t="str">
            <v>300102273501</v>
          </cell>
          <cell r="L4524">
            <v>12.1</v>
          </cell>
        </row>
        <row r="4525">
          <cell r="B4525" t="str">
            <v>300102283501</v>
          </cell>
          <cell r="L4525">
            <v>6.05</v>
          </cell>
        </row>
        <row r="4526">
          <cell r="B4526" t="str">
            <v>300102293501</v>
          </cell>
          <cell r="L4526">
            <v>31.35</v>
          </cell>
        </row>
        <row r="4527">
          <cell r="B4527" t="str">
            <v>300102353501</v>
          </cell>
          <cell r="L4527">
            <v>18.98</v>
          </cell>
        </row>
        <row r="4528">
          <cell r="B4528" t="str">
            <v>300102313501</v>
          </cell>
          <cell r="L4528">
            <v>12.65</v>
          </cell>
        </row>
        <row r="4529">
          <cell r="B4529" t="str">
            <v>300102323501</v>
          </cell>
          <cell r="L4529">
            <v>5.5</v>
          </cell>
        </row>
        <row r="4530">
          <cell r="B4530" t="str">
            <v>300102413501</v>
          </cell>
          <cell r="L4530">
            <v>3.5</v>
          </cell>
        </row>
        <row r="4531">
          <cell r="B4531" t="str">
            <v>300102213505</v>
          </cell>
          <cell r="L4531">
            <v>3</v>
          </cell>
        </row>
        <row r="4532">
          <cell r="B4532" t="str">
            <v>300102213506</v>
          </cell>
          <cell r="L4532">
            <v>3</v>
          </cell>
        </row>
        <row r="4533">
          <cell r="B4533" t="str">
            <v>300102213507</v>
          </cell>
          <cell r="L4533">
            <v>3</v>
          </cell>
        </row>
        <row r="4534">
          <cell r="B4534" t="str">
            <v>300102213508</v>
          </cell>
          <cell r="L4534">
            <v>3</v>
          </cell>
        </row>
        <row r="4535">
          <cell r="B4535" t="str">
            <v>300102213509</v>
          </cell>
          <cell r="L4535">
            <v>3</v>
          </cell>
        </row>
        <row r="4536">
          <cell r="B4536" t="str">
            <v>300102213510</v>
          </cell>
          <cell r="L4536">
            <v>3</v>
          </cell>
        </row>
        <row r="4537">
          <cell r="B4537" t="str">
            <v>300102213511</v>
          </cell>
          <cell r="L4537">
            <v>3</v>
          </cell>
        </row>
        <row r="4538">
          <cell r="B4538" t="str">
            <v>300102213512</v>
          </cell>
          <cell r="L4538">
            <v>3</v>
          </cell>
        </row>
        <row r="4539">
          <cell r="B4539" t="str">
            <v>300102213513</v>
          </cell>
          <cell r="L4539">
            <v>3</v>
          </cell>
        </row>
        <row r="4540">
          <cell r="B4540" t="str">
            <v>300102213514</v>
          </cell>
          <cell r="L4540">
            <v>3</v>
          </cell>
        </row>
        <row r="4541">
          <cell r="B4541" t="str">
            <v>300102213515</v>
          </cell>
          <cell r="L4541">
            <v>3</v>
          </cell>
        </row>
        <row r="4542">
          <cell r="B4542" t="str">
            <v>300102213516</v>
          </cell>
          <cell r="L4542">
            <v>3</v>
          </cell>
        </row>
        <row r="4543">
          <cell r="B4543" t="str">
            <v>300102213517</v>
          </cell>
          <cell r="L4543">
            <v>3</v>
          </cell>
        </row>
        <row r="4544">
          <cell r="B4544" t="str">
            <v>300102213518</v>
          </cell>
          <cell r="L4544">
            <v>3</v>
          </cell>
        </row>
        <row r="4545">
          <cell r="B4545" t="str">
            <v>300102213519</v>
          </cell>
          <cell r="L4545">
            <v>3</v>
          </cell>
        </row>
        <row r="4546">
          <cell r="B4546" t="str">
            <v>300102213520</v>
          </cell>
          <cell r="L4546">
            <v>3</v>
          </cell>
        </row>
        <row r="4547">
          <cell r="B4547" t="str">
            <v>300102243203</v>
          </cell>
          <cell r="L4547">
            <v>3</v>
          </cell>
        </row>
        <row r="4548">
          <cell r="B4548" t="str">
            <v>300102213522</v>
          </cell>
          <cell r="L4548">
            <v>3</v>
          </cell>
        </row>
        <row r="4549">
          <cell r="B4549" t="str">
            <v>300102213523</v>
          </cell>
          <cell r="L4549">
            <v>3</v>
          </cell>
        </row>
        <row r="4550">
          <cell r="B4550" t="str">
            <v>300102213524</v>
          </cell>
          <cell r="L4550">
            <v>3</v>
          </cell>
        </row>
        <row r="4551">
          <cell r="B4551" t="str">
            <v>300102213525</v>
          </cell>
          <cell r="L4551">
            <v>3</v>
          </cell>
        </row>
        <row r="4552">
          <cell r="B4552" t="str">
            <v>300102213526</v>
          </cell>
          <cell r="L4552">
            <v>3</v>
          </cell>
        </row>
        <row r="4553">
          <cell r="B4553" t="str">
            <v>300102213527</v>
          </cell>
          <cell r="L4553">
            <v>3</v>
          </cell>
        </row>
        <row r="4554">
          <cell r="B4554" t="str">
            <v>300102213528</v>
          </cell>
          <cell r="L4554">
            <v>3</v>
          </cell>
        </row>
        <row r="4555">
          <cell r="B4555" t="str">
            <v>300102213529</v>
          </cell>
          <cell r="L4555">
            <v>3</v>
          </cell>
        </row>
        <row r="4556">
          <cell r="B4556" t="str">
            <v>300102213530</v>
          </cell>
          <cell r="L4556">
            <v>3</v>
          </cell>
        </row>
        <row r="4557">
          <cell r="B4557" t="str">
            <v>300102213531</v>
          </cell>
          <cell r="L4557">
            <v>3</v>
          </cell>
        </row>
        <row r="4558">
          <cell r="B4558" t="str">
            <v>300102213532</v>
          </cell>
          <cell r="L4558">
            <v>3</v>
          </cell>
        </row>
        <row r="4559">
          <cell r="B4559" t="str">
            <v>300102223503</v>
          </cell>
          <cell r="L4559">
            <v>3</v>
          </cell>
        </row>
        <row r="4560">
          <cell r="B4560" t="str">
            <v>300102223504</v>
          </cell>
          <cell r="L4560">
            <v>3</v>
          </cell>
        </row>
        <row r="4561">
          <cell r="B4561" t="str">
            <v>300102223505</v>
          </cell>
          <cell r="L4561">
            <v>3</v>
          </cell>
        </row>
        <row r="4562">
          <cell r="B4562" t="str">
            <v>300102223506</v>
          </cell>
          <cell r="L4562">
            <v>3</v>
          </cell>
        </row>
        <row r="4563">
          <cell r="B4563" t="str">
            <v>300102223507</v>
          </cell>
          <cell r="L4563">
            <v>3</v>
          </cell>
        </row>
        <row r="4564">
          <cell r="B4564" t="str">
            <v>300102383502</v>
          </cell>
          <cell r="L4564">
            <v>3</v>
          </cell>
        </row>
        <row r="4565">
          <cell r="B4565" t="str">
            <v>300102383503</v>
          </cell>
          <cell r="L4565">
            <v>3</v>
          </cell>
        </row>
        <row r="4566">
          <cell r="B4566" t="str">
            <v>300102383504</v>
          </cell>
          <cell r="L4566">
            <v>3</v>
          </cell>
        </row>
        <row r="4567">
          <cell r="B4567" t="str">
            <v>300102383505</v>
          </cell>
          <cell r="L4567">
            <v>3</v>
          </cell>
        </row>
        <row r="4568">
          <cell r="B4568" t="str">
            <v>300102383506</v>
          </cell>
          <cell r="L4568">
            <v>3</v>
          </cell>
        </row>
        <row r="4569">
          <cell r="B4569" t="str">
            <v>300102253502</v>
          </cell>
          <cell r="L4569">
            <v>3</v>
          </cell>
        </row>
        <row r="4570">
          <cell r="B4570" t="str">
            <v>300102253503</v>
          </cell>
          <cell r="L4570">
            <v>3</v>
          </cell>
        </row>
        <row r="4571">
          <cell r="B4571" t="str">
            <v>300102253504</v>
          </cell>
          <cell r="L4571">
            <v>3</v>
          </cell>
        </row>
        <row r="4572">
          <cell r="B4572" t="str">
            <v>300102253505</v>
          </cell>
          <cell r="L4572">
            <v>3</v>
          </cell>
        </row>
        <row r="4573">
          <cell r="B4573" t="str">
            <v>300102253506</v>
          </cell>
          <cell r="L4573">
            <v>3</v>
          </cell>
        </row>
        <row r="4574">
          <cell r="B4574" t="str">
            <v>300102253507</v>
          </cell>
          <cell r="L4574">
            <v>3</v>
          </cell>
        </row>
        <row r="4575">
          <cell r="B4575" t="str">
            <v>300102253508</v>
          </cell>
          <cell r="L4575">
            <v>3</v>
          </cell>
        </row>
        <row r="4576">
          <cell r="B4576" t="str">
            <v>300102253509</v>
          </cell>
          <cell r="L4576">
            <v>3</v>
          </cell>
        </row>
        <row r="4577">
          <cell r="B4577" t="str">
            <v>300102253510</v>
          </cell>
          <cell r="L4577">
            <v>3</v>
          </cell>
        </row>
        <row r="4578">
          <cell r="B4578" t="str">
            <v>300102253511</v>
          </cell>
          <cell r="L4578">
            <v>3</v>
          </cell>
        </row>
        <row r="4579">
          <cell r="B4579" t="str">
            <v>300102253512</v>
          </cell>
          <cell r="L4579">
            <v>3</v>
          </cell>
        </row>
        <row r="4580">
          <cell r="B4580" t="str">
            <v>300102253513</v>
          </cell>
          <cell r="L4580">
            <v>3</v>
          </cell>
        </row>
        <row r="4581">
          <cell r="B4581" t="str">
            <v>300102253514</v>
          </cell>
          <cell r="L4581">
            <v>3</v>
          </cell>
        </row>
        <row r="4582">
          <cell r="B4582" t="str">
            <v>300102293502</v>
          </cell>
          <cell r="L4582">
            <v>3</v>
          </cell>
        </row>
        <row r="4583">
          <cell r="B4583" t="str">
            <v>300102293503</v>
          </cell>
          <cell r="L4583">
            <v>3</v>
          </cell>
        </row>
        <row r="4584">
          <cell r="B4584" t="str">
            <v>300102293504</v>
          </cell>
          <cell r="L4584">
            <v>3</v>
          </cell>
        </row>
        <row r="4585">
          <cell r="B4585" t="str">
            <v>300102293505</v>
          </cell>
          <cell r="L4585">
            <v>3</v>
          </cell>
        </row>
        <row r="4586">
          <cell r="B4586" t="str">
            <v>300102293506</v>
          </cell>
          <cell r="L4586">
            <v>3</v>
          </cell>
        </row>
        <row r="4587">
          <cell r="B4587" t="str">
            <v>300102293507</v>
          </cell>
          <cell r="L4587">
            <v>3</v>
          </cell>
        </row>
        <row r="4588">
          <cell r="B4588" t="str">
            <v>300102293508</v>
          </cell>
          <cell r="L4588">
            <v>3</v>
          </cell>
        </row>
        <row r="4589">
          <cell r="B4589" t="str">
            <v>300102293509</v>
          </cell>
          <cell r="L4589">
            <v>3</v>
          </cell>
        </row>
        <row r="4590">
          <cell r="B4590" t="str">
            <v>300102293510</v>
          </cell>
          <cell r="L4590">
            <v>3</v>
          </cell>
        </row>
        <row r="4591">
          <cell r="B4591" t="str">
            <v>300102293511</v>
          </cell>
          <cell r="L4591">
            <v>3</v>
          </cell>
        </row>
        <row r="4592">
          <cell r="B4592" t="str">
            <v>300102343503</v>
          </cell>
          <cell r="L4592">
            <v>3</v>
          </cell>
        </row>
        <row r="4593">
          <cell r="B4593" t="str">
            <v>300102343504</v>
          </cell>
          <cell r="L4593">
            <v>3</v>
          </cell>
        </row>
        <row r="4594">
          <cell r="B4594" t="str">
            <v>300102343505</v>
          </cell>
          <cell r="L4594">
            <v>3</v>
          </cell>
        </row>
        <row r="4595">
          <cell r="B4595" t="str">
            <v>300102343506</v>
          </cell>
          <cell r="L4595">
            <v>3</v>
          </cell>
        </row>
        <row r="4596">
          <cell r="B4596" t="str">
            <v>300102343507</v>
          </cell>
          <cell r="L4596">
            <v>3</v>
          </cell>
        </row>
        <row r="4597">
          <cell r="B4597" t="str">
            <v>300102343508</v>
          </cell>
          <cell r="L4597">
            <v>3</v>
          </cell>
        </row>
        <row r="4598">
          <cell r="B4598" t="str">
            <v>300102343509</v>
          </cell>
          <cell r="L4598">
            <v>3</v>
          </cell>
        </row>
        <row r="4599">
          <cell r="B4599" t="str">
            <v>300102343510</v>
          </cell>
          <cell r="L4599">
            <v>3</v>
          </cell>
        </row>
        <row r="4600">
          <cell r="B4600" t="str">
            <v>300102343511</v>
          </cell>
          <cell r="L4600">
            <v>3</v>
          </cell>
        </row>
        <row r="4601">
          <cell r="B4601" t="str">
            <v>300102343512</v>
          </cell>
          <cell r="L4601">
            <v>3</v>
          </cell>
        </row>
        <row r="4602">
          <cell r="B4602" t="str">
            <v>300102343513</v>
          </cell>
          <cell r="L4602">
            <v>3</v>
          </cell>
        </row>
        <row r="4603">
          <cell r="B4603" t="str">
            <v>300102343514</v>
          </cell>
          <cell r="L4603">
            <v>3</v>
          </cell>
        </row>
        <row r="4604">
          <cell r="B4604" t="str">
            <v>300102343515</v>
          </cell>
          <cell r="L4604">
            <v>3</v>
          </cell>
        </row>
        <row r="4605">
          <cell r="B4605" t="str">
            <v>300102343516</v>
          </cell>
          <cell r="L4605">
            <v>3</v>
          </cell>
        </row>
        <row r="4606">
          <cell r="B4606" t="str">
            <v>300102343517</v>
          </cell>
          <cell r="L4606">
            <v>3</v>
          </cell>
        </row>
        <row r="4607">
          <cell r="B4607" t="str">
            <v>300102343518</v>
          </cell>
          <cell r="L4607">
            <v>3</v>
          </cell>
        </row>
        <row r="4608">
          <cell r="B4608" t="str">
            <v>300102343519</v>
          </cell>
          <cell r="L4608">
            <v>3</v>
          </cell>
        </row>
        <row r="4609">
          <cell r="B4609" t="str">
            <v>300102353502</v>
          </cell>
          <cell r="L4609">
            <v>3</v>
          </cell>
        </row>
        <row r="4610">
          <cell r="B4610" t="str">
            <v>300102353503</v>
          </cell>
          <cell r="L4610">
            <v>3</v>
          </cell>
        </row>
        <row r="4611">
          <cell r="B4611" t="str">
            <v>300102353504</v>
          </cell>
          <cell r="L4611">
            <v>3</v>
          </cell>
        </row>
        <row r="4612">
          <cell r="B4612" t="str">
            <v>300102353505</v>
          </cell>
          <cell r="L4612">
            <v>3</v>
          </cell>
        </row>
        <row r="4613">
          <cell r="B4613" t="str">
            <v>300102353506</v>
          </cell>
          <cell r="L4613">
            <v>3</v>
          </cell>
        </row>
        <row r="4614">
          <cell r="B4614" t="str">
            <v>300102353507</v>
          </cell>
          <cell r="L4614">
            <v>3</v>
          </cell>
        </row>
        <row r="4615">
          <cell r="B4615" t="str">
            <v>300102353508</v>
          </cell>
          <cell r="L4615">
            <v>3</v>
          </cell>
        </row>
        <row r="4616">
          <cell r="B4616" t="str">
            <v>300102353509</v>
          </cell>
          <cell r="L4616">
            <v>3</v>
          </cell>
        </row>
        <row r="4617">
          <cell r="B4617" t="str">
            <v>300102263503</v>
          </cell>
          <cell r="L4617">
            <v>3</v>
          </cell>
        </row>
        <row r="4618">
          <cell r="B4618" t="str">
            <v>300102263504</v>
          </cell>
          <cell r="L4618">
            <v>3</v>
          </cell>
        </row>
        <row r="4619">
          <cell r="B4619" t="str">
            <v>300102263505</v>
          </cell>
          <cell r="L4619">
            <v>3</v>
          </cell>
        </row>
        <row r="4620">
          <cell r="B4620" t="str">
            <v>300102263506</v>
          </cell>
          <cell r="L4620">
            <v>3</v>
          </cell>
        </row>
        <row r="4621">
          <cell r="B4621" t="str">
            <v>300102263507</v>
          </cell>
          <cell r="L4621">
            <v>3</v>
          </cell>
        </row>
        <row r="4622">
          <cell r="B4622" t="str">
            <v>300102263508</v>
          </cell>
          <cell r="L4622">
            <v>3</v>
          </cell>
        </row>
        <row r="4623">
          <cell r="B4623" t="str">
            <v>300102263509</v>
          </cell>
          <cell r="L4623">
            <v>3</v>
          </cell>
        </row>
        <row r="4624">
          <cell r="B4624" t="str">
            <v>300102263510</v>
          </cell>
          <cell r="L4624">
            <v>3</v>
          </cell>
        </row>
        <row r="4625">
          <cell r="B4625" t="str">
            <v>300102263511</v>
          </cell>
          <cell r="L4625">
            <v>3</v>
          </cell>
        </row>
        <row r="4626">
          <cell r="B4626" t="str">
            <v>300102263512</v>
          </cell>
          <cell r="L4626">
            <v>3</v>
          </cell>
        </row>
        <row r="4627">
          <cell r="B4627" t="str">
            <v>300102313502</v>
          </cell>
          <cell r="L4627">
            <v>3</v>
          </cell>
        </row>
        <row r="4628">
          <cell r="B4628" t="str">
            <v>300102313503</v>
          </cell>
          <cell r="L4628">
            <v>3</v>
          </cell>
        </row>
        <row r="4629">
          <cell r="B4629" t="str">
            <v>300102313504</v>
          </cell>
          <cell r="L4629">
            <v>3</v>
          </cell>
        </row>
        <row r="4630">
          <cell r="B4630" t="str">
            <v>300102313505</v>
          </cell>
          <cell r="L4630">
            <v>3</v>
          </cell>
        </row>
        <row r="4631">
          <cell r="B4631" t="str">
            <v>300102313506</v>
          </cell>
          <cell r="L4631">
            <v>3</v>
          </cell>
        </row>
        <row r="4632">
          <cell r="B4632" t="str">
            <v>300102313507</v>
          </cell>
          <cell r="L4632">
            <v>3</v>
          </cell>
        </row>
        <row r="4633">
          <cell r="B4633" t="str">
            <v>300102323502</v>
          </cell>
          <cell r="L4633">
            <v>3</v>
          </cell>
        </row>
        <row r="4634">
          <cell r="B4634" t="str">
            <v>300102283502</v>
          </cell>
          <cell r="L4634">
            <v>3</v>
          </cell>
        </row>
        <row r="4635">
          <cell r="B4635" t="str">
            <v>300102283503</v>
          </cell>
          <cell r="L4635">
            <v>3</v>
          </cell>
        </row>
        <row r="4636">
          <cell r="B4636" t="str">
            <v>300102283504</v>
          </cell>
          <cell r="L4636">
            <v>3</v>
          </cell>
        </row>
        <row r="4637">
          <cell r="B4637" t="str">
            <v>300102273502</v>
          </cell>
          <cell r="L4637">
            <v>3</v>
          </cell>
        </row>
        <row r="4638">
          <cell r="B4638" t="str">
            <v>300102273503</v>
          </cell>
          <cell r="L4638">
            <v>3</v>
          </cell>
        </row>
        <row r="4639">
          <cell r="B4639" t="str">
            <v>300102273504</v>
          </cell>
          <cell r="L4639">
            <v>3</v>
          </cell>
        </row>
        <row r="4640">
          <cell r="B4640" t="str">
            <v>300102263301</v>
          </cell>
          <cell r="L4640">
            <v>90</v>
          </cell>
        </row>
        <row r="4641">
          <cell r="B4641" t="str">
            <v>300102273301</v>
          </cell>
          <cell r="L4641">
            <v>60</v>
          </cell>
        </row>
        <row r="4642">
          <cell r="B4642" t="str">
            <v>300102373301</v>
          </cell>
          <cell r="L4642">
            <v>40</v>
          </cell>
        </row>
        <row r="4643">
          <cell r="B4643" t="str">
            <v>300102213301</v>
          </cell>
          <cell r="L4643">
            <v>30</v>
          </cell>
        </row>
        <row r="4644">
          <cell r="B4644" t="str">
            <v>300102213302</v>
          </cell>
          <cell r="L4644">
            <v>30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基础项目"/>
      <sheetName val="高新项目"/>
      <sheetName val="人文社科项目"/>
      <sheetName val="创新团队"/>
      <sheetName val="重点科研平台建设计划"/>
      <sheetName val="卓越人才培育计划"/>
      <sheetName val="研究生院"/>
      <sheetName val="学工部"/>
      <sheetName val="汇总及拨款清单"/>
      <sheetName val="学院编号"/>
      <sheetName val="项目类别与编号"/>
    </sheetNames>
    <sheetDataSet>
      <sheetData sheetId="0"/>
      <sheetData sheetId="1"/>
      <sheetData sheetId="2">
        <row r="2">
          <cell r="B2" t="str">
            <v>项目编号</v>
          </cell>
          <cell r="G2" t="str">
            <v>资助经费
（万元）</v>
          </cell>
        </row>
        <row r="3">
          <cell r="B3" t="str">
            <v>300102313601</v>
          </cell>
          <cell r="G3">
            <v>6</v>
          </cell>
        </row>
        <row r="4">
          <cell r="B4" t="str">
            <v>300102263601</v>
          </cell>
          <cell r="G4">
            <v>5</v>
          </cell>
        </row>
        <row r="5">
          <cell r="B5" t="str">
            <v>300102413601</v>
          </cell>
          <cell r="G5">
            <v>10</v>
          </cell>
        </row>
        <row r="6">
          <cell r="B6" t="str">
            <v>300102233601</v>
          </cell>
          <cell r="G6">
            <v>8</v>
          </cell>
        </row>
        <row r="7">
          <cell r="B7" t="str">
            <v>300102233602</v>
          </cell>
          <cell r="G7">
            <v>8</v>
          </cell>
        </row>
        <row r="8">
          <cell r="B8" t="str">
            <v>300102233603</v>
          </cell>
          <cell r="G8">
            <v>7</v>
          </cell>
        </row>
        <row r="9">
          <cell r="B9" t="str">
            <v>300102233604</v>
          </cell>
          <cell r="G9">
            <v>7</v>
          </cell>
        </row>
        <row r="10">
          <cell r="B10" t="str">
            <v>300102233605</v>
          </cell>
          <cell r="G10">
            <v>7</v>
          </cell>
        </row>
        <row r="11">
          <cell r="B11" t="str">
            <v>300102233606</v>
          </cell>
          <cell r="G11">
            <v>7</v>
          </cell>
        </row>
        <row r="12">
          <cell r="B12" t="str">
            <v>300102233607</v>
          </cell>
          <cell r="G12">
            <v>7</v>
          </cell>
        </row>
        <row r="13">
          <cell r="B13" t="str">
            <v>300102233608</v>
          </cell>
          <cell r="G13">
            <v>7</v>
          </cell>
        </row>
        <row r="14">
          <cell r="B14" t="str">
            <v>300102233609</v>
          </cell>
          <cell r="G14">
            <v>3</v>
          </cell>
        </row>
        <row r="15">
          <cell r="B15" t="str">
            <v>300102233610</v>
          </cell>
          <cell r="G15">
            <v>3</v>
          </cell>
        </row>
        <row r="16">
          <cell r="B16" t="str">
            <v>300102233611</v>
          </cell>
          <cell r="G16">
            <v>2</v>
          </cell>
        </row>
        <row r="17">
          <cell r="B17" t="str">
            <v>300102233612</v>
          </cell>
          <cell r="G17">
            <v>2</v>
          </cell>
        </row>
        <row r="18">
          <cell r="B18" t="str">
            <v>300102233613</v>
          </cell>
          <cell r="G18">
            <v>2</v>
          </cell>
        </row>
        <row r="19">
          <cell r="B19" t="str">
            <v>300102233614</v>
          </cell>
          <cell r="G19">
            <v>10</v>
          </cell>
        </row>
        <row r="20">
          <cell r="B20" t="str">
            <v>300102233615</v>
          </cell>
          <cell r="G20">
            <v>10</v>
          </cell>
        </row>
        <row r="21">
          <cell r="B21" t="str">
            <v>300102233616</v>
          </cell>
          <cell r="G21">
            <v>10</v>
          </cell>
        </row>
        <row r="22">
          <cell r="B22" t="str">
            <v>300102233617</v>
          </cell>
          <cell r="G22">
            <v>5</v>
          </cell>
        </row>
        <row r="23">
          <cell r="B23" t="str">
            <v>300102233618</v>
          </cell>
          <cell r="G23">
            <v>5</v>
          </cell>
        </row>
        <row r="24">
          <cell r="B24" t="str">
            <v>300102233619</v>
          </cell>
          <cell r="G24">
            <v>5</v>
          </cell>
        </row>
        <row r="25">
          <cell r="B25" t="str">
            <v>300102233620</v>
          </cell>
          <cell r="G25">
            <v>1</v>
          </cell>
        </row>
        <row r="26">
          <cell r="B26" t="str">
            <v>300102233621</v>
          </cell>
          <cell r="G26">
            <v>1</v>
          </cell>
        </row>
        <row r="27">
          <cell r="B27" t="str">
            <v>300102233622</v>
          </cell>
          <cell r="G27">
            <v>1</v>
          </cell>
        </row>
        <row r="28">
          <cell r="B28" t="str">
            <v>300102233623</v>
          </cell>
          <cell r="G28">
            <v>1</v>
          </cell>
        </row>
        <row r="29">
          <cell r="B29" t="str">
            <v>300102163601</v>
          </cell>
          <cell r="G29">
            <v>7</v>
          </cell>
        </row>
        <row r="30">
          <cell r="B30" t="str">
            <v>300102163602</v>
          </cell>
          <cell r="G30">
            <v>3</v>
          </cell>
        </row>
        <row r="31">
          <cell r="B31" t="str">
            <v>300102163603</v>
          </cell>
          <cell r="G31">
            <v>3</v>
          </cell>
        </row>
        <row r="32">
          <cell r="B32" t="str">
            <v>300102163604</v>
          </cell>
          <cell r="G32">
            <v>3</v>
          </cell>
        </row>
        <row r="33">
          <cell r="B33" t="str">
            <v>300102163605</v>
          </cell>
          <cell r="G33">
            <v>6</v>
          </cell>
        </row>
        <row r="34">
          <cell r="B34" t="str">
            <v>300102163606</v>
          </cell>
          <cell r="G34">
            <v>10</v>
          </cell>
        </row>
        <row r="35">
          <cell r="B35" t="str">
            <v>300102163607</v>
          </cell>
          <cell r="G35">
            <v>10</v>
          </cell>
        </row>
        <row r="36">
          <cell r="B36" t="str">
            <v>300102163608</v>
          </cell>
          <cell r="G36">
            <v>5</v>
          </cell>
        </row>
        <row r="37">
          <cell r="B37" t="str">
            <v>300102163609</v>
          </cell>
          <cell r="G37">
            <v>5</v>
          </cell>
        </row>
        <row r="38">
          <cell r="B38" t="str">
            <v>300102163610</v>
          </cell>
          <cell r="G38">
            <v>5</v>
          </cell>
        </row>
        <row r="39">
          <cell r="B39" t="str">
            <v>300102163611</v>
          </cell>
          <cell r="G39">
            <v>1</v>
          </cell>
        </row>
        <row r="40">
          <cell r="B40" t="str">
            <v>300102163612</v>
          </cell>
          <cell r="G40">
            <v>1</v>
          </cell>
        </row>
        <row r="41">
          <cell r="B41" t="str">
            <v>300102163613</v>
          </cell>
          <cell r="G41">
            <v>1</v>
          </cell>
        </row>
        <row r="42">
          <cell r="B42" t="str">
            <v>300102113601</v>
          </cell>
          <cell r="G42">
            <v>8</v>
          </cell>
        </row>
        <row r="43">
          <cell r="B43" t="str">
            <v>300102113602</v>
          </cell>
          <cell r="G43">
            <v>8</v>
          </cell>
        </row>
        <row r="44">
          <cell r="B44" t="str">
            <v>300102113603</v>
          </cell>
          <cell r="G44">
            <v>3</v>
          </cell>
        </row>
        <row r="45">
          <cell r="B45" t="str">
            <v>300102113604</v>
          </cell>
          <cell r="G45">
            <v>2</v>
          </cell>
        </row>
        <row r="46">
          <cell r="B46" t="str">
            <v>300102113605</v>
          </cell>
          <cell r="G46">
            <v>1</v>
          </cell>
        </row>
        <row r="47">
          <cell r="B47" t="str">
            <v>300102113606</v>
          </cell>
          <cell r="G47">
            <v>1</v>
          </cell>
        </row>
        <row r="48">
          <cell r="B48" t="str">
            <v>300102113607</v>
          </cell>
          <cell r="G48">
            <v>1</v>
          </cell>
        </row>
        <row r="49">
          <cell r="B49" t="str">
            <v>300102143601</v>
          </cell>
          <cell r="G49">
            <v>7</v>
          </cell>
        </row>
        <row r="50">
          <cell r="B50" t="str">
            <v>300102143602</v>
          </cell>
          <cell r="G50">
            <v>3</v>
          </cell>
        </row>
        <row r="51">
          <cell r="B51" t="str">
            <v>300102503601</v>
          </cell>
          <cell r="G51">
            <v>2</v>
          </cell>
        </row>
        <row r="52">
          <cell r="B52" t="str">
            <v>300102503602</v>
          </cell>
          <cell r="G52">
            <v>8</v>
          </cell>
        </row>
        <row r="53">
          <cell r="B53" t="str">
            <v>300102133601</v>
          </cell>
          <cell r="G53">
            <v>8</v>
          </cell>
        </row>
        <row r="54">
          <cell r="B54" t="str">
            <v>300102133602</v>
          </cell>
          <cell r="G54">
            <v>2</v>
          </cell>
        </row>
        <row r="55">
          <cell r="B55" t="str">
            <v>300102503603</v>
          </cell>
          <cell r="G55">
            <v>2</v>
          </cell>
        </row>
        <row r="56">
          <cell r="B56" t="str">
            <v>300102503604</v>
          </cell>
          <cell r="G56">
            <v>2</v>
          </cell>
        </row>
        <row r="57">
          <cell r="B57" t="str">
            <v>300102503605</v>
          </cell>
          <cell r="G57">
            <v>1</v>
          </cell>
        </row>
        <row r="58">
          <cell r="B58" t="str">
            <v>300102343601</v>
          </cell>
          <cell r="G58">
            <v>7</v>
          </cell>
        </row>
        <row r="59">
          <cell r="B59" t="str">
            <v>300102343602</v>
          </cell>
          <cell r="G59">
            <v>2</v>
          </cell>
        </row>
        <row r="60">
          <cell r="B60" t="str">
            <v>300102343603</v>
          </cell>
          <cell r="G60">
            <v>1</v>
          </cell>
        </row>
      </sheetData>
      <sheetData sheetId="3"/>
      <sheetData sheetId="4">
        <row r="2">
          <cell r="B2" t="str">
            <v>项目编号</v>
          </cell>
          <cell r="D2" t="str">
            <v>申请人</v>
          </cell>
        </row>
        <row r="3">
          <cell r="B3" t="str">
            <v>300102313501</v>
          </cell>
          <cell r="D3" t="str">
            <v>耿九光</v>
          </cell>
        </row>
        <row r="4">
          <cell r="B4" t="str">
            <v>300102313502</v>
          </cell>
          <cell r="D4" t="str">
            <v>徐雄</v>
          </cell>
        </row>
        <row r="5">
          <cell r="B5" t="str">
            <v>300102313503</v>
          </cell>
          <cell r="D5" t="str">
            <v>吴佳育</v>
          </cell>
        </row>
        <row r="6">
          <cell r="B6" t="str">
            <v>300102313504</v>
          </cell>
          <cell r="D6" t="str">
            <v>周波超</v>
          </cell>
        </row>
        <row r="7">
          <cell r="B7" t="str">
            <v>300102313505</v>
          </cell>
          <cell r="D7" t="str">
            <v>陈明远</v>
          </cell>
        </row>
        <row r="8">
          <cell r="B8" t="str">
            <v>300102313506</v>
          </cell>
          <cell r="D8" t="str">
            <v>张宝强</v>
          </cell>
        </row>
        <row r="9">
          <cell r="B9" t="str">
            <v>300102313507</v>
          </cell>
          <cell r="D9" t="str">
            <v>祝斯月</v>
          </cell>
        </row>
        <row r="10">
          <cell r="B10" t="str">
            <v>300102263501</v>
          </cell>
          <cell r="D10" t="str">
            <v>占洁伟</v>
          </cell>
        </row>
        <row r="11">
          <cell r="B11" t="str">
            <v>300102263502</v>
          </cell>
          <cell r="D11" t="str">
            <v>王乐</v>
          </cell>
        </row>
        <row r="12">
          <cell r="B12" t="str">
            <v>300102263503</v>
          </cell>
          <cell r="D12" t="str">
            <v>吴创周</v>
          </cell>
        </row>
        <row r="13">
          <cell r="B13" t="str">
            <v>300102263504</v>
          </cell>
          <cell r="D13" t="str">
            <v>曹鼎峰</v>
          </cell>
        </row>
        <row r="14">
          <cell r="B14" t="str">
            <v>300102263505</v>
          </cell>
          <cell r="D14" t="str">
            <v>赵云</v>
          </cell>
        </row>
        <row r="15">
          <cell r="B15" t="str">
            <v>300102263506</v>
          </cell>
          <cell r="D15" t="str">
            <v>陈立福</v>
          </cell>
        </row>
        <row r="16">
          <cell r="B16" t="str">
            <v>300102263507</v>
          </cell>
          <cell r="D16" t="str">
            <v>闫蕊鑫</v>
          </cell>
        </row>
        <row r="17">
          <cell r="B17" t="str">
            <v>300102263508</v>
          </cell>
          <cell r="D17" t="str">
            <v>裴华富</v>
          </cell>
        </row>
        <row r="18">
          <cell r="B18" t="str">
            <v>300102263509</v>
          </cell>
          <cell r="D18" t="str">
            <v>康亚</v>
          </cell>
        </row>
        <row r="19">
          <cell r="B19" t="str">
            <v>300102263510</v>
          </cell>
          <cell r="D19" t="str">
            <v>陈炳乾</v>
          </cell>
        </row>
        <row r="20">
          <cell r="B20" t="str">
            <v>300102263511</v>
          </cell>
          <cell r="D20" t="str">
            <v>韩浩</v>
          </cell>
        </row>
        <row r="21">
          <cell r="B21" t="str">
            <v>300102263512</v>
          </cell>
          <cell r="D21" t="str">
            <v>乔建伟</v>
          </cell>
        </row>
        <row r="22">
          <cell r="B22" t="str">
            <v>300102323501</v>
          </cell>
          <cell r="D22" t="str">
            <v>黄鹤</v>
          </cell>
        </row>
        <row r="23">
          <cell r="B23" t="str">
            <v>300102323502</v>
          </cell>
          <cell r="D23" t="str">
            <v>刘国权</v>
          </cell>
        </row>
        <row r="24">
          <cell r="B24" t="str">
            <v>300102213501</v>
          </cell>
          <cell r="D24" t="str">
            <v>马峰</v>
          </cell>
        </row>
        <row r="25">
          <cell r="B25" t="str">
            <v>300102213502</v>
          </cell>
          <cell r="D25" t="str">
            <v>李源</v>
          </cell>
        </row>
        <row r="26">
          <cell r="B26" t="str">
            <v>300102213503</v>
          </cell>
          <cell r="D26" t="str">
            <v>赵彦虎</v>
          </cell>
        </row>
        <row r="27">
          <cell r="B27" t="str">
            <v>300102213504</v>
          </cell>
          <cell r="D27" t="str">
            <v>屈鑫</v>
          </cell>
        </row>
        <row r="28">
          <cell r="B28" t="str">
            <v>300102213505</v>
          </cell>
          <cell r="D28" t="str">
            <v>吴淑娟</v>
          </cell>
        </row>
        <row r="29">
          <cell r="B29" t="str">
            <v>300102213506</v>
          </cell>
          <cell r="D29" t="str">
            <v>丁龙亭</v>
          </cell>
        </row>
        <row r="30">
          <cell r="B30" t="str">
            <v>300102213507</v>
          </cell>
          <cell r="D30" t="str">
            <v>胡魁</v>
          </cell>
        </row>
        <row r="31">
          <cell r="B31" t="str">
            <v>300102213508</v>
          </cell>
          <cell r="D31" t="str">
            <v>周雪艳</v>
          </cell>
        </row>
        <row r="32">
          <cell r="B32" t="str">
            <v>300102213509</v>
          </cell>
          <cell r="D32" t="str">
            <v>刘星良</v>
          </cell>
        </row>
        <row r="33">
          <cell r="B33" t="str">
            <v>300102213510</v>
          </cell>
          <cell r="D33" t="str">
            <v>杜玮</v>
          </cell>
        </row>
        <row r="34">
          <cell r="B34" t="str">
            <v>300102213511</v>
          </cell>
          <cell r="D34" t="str">
            <v>陈筝</v>
          </cell>
        </row>
        <row r="35">
          <cell r="B35" t="str">
            <v>300102213512</v>
          </cell>
          <cell r="D35" t="str">
            <v>贠迪</v>
          </cell>
        </row>
        <row r="36">
          <cell r="B36" t="str">
            <v>300102213513</v>
          </cell>
          <cell r="D36" t="str">
            <v>刘富强</v>
          </cell>
        </row>
        <row r="37">
          <cell r="B37" t="str">
            <v>300102213514</v>
          </cell>
          <cell r="D37" t="str">
            <v>刘祥</v>
          </cell>
        </row>
        <row r="38">
          <cell r="B38" t="str">
            <v>300102213515</v>
          </cell>
          <cell r="D38" t="str">
            <v>王俊霞</v>
          </cell>
        </row>
        <row r="39">
          <cell r="B39" t="str">
            <v>300102213516</v>
          </cell>
          <cell r="D39" t="str">
            <v>马印平</v>
          </cell>
        </row>
        <row r="40">
          <cell r="B40" t="str">
            <v>300102213517</v>
          </cell>
          <cell r="D40" t="str">
            <v>傅梅珍</v>
          </cell>
        </row>
        <row r="41">
          <cell r="B41" t="str">
            <v>300102213518</v>
          </cell>
          <cell r="D41" t="str">
            <v>郭瑞</v>
          </cell>
        </row>
        <row r="42">
          <cell r="B42" t="str">
            <v>300102213519</v>
          </cell>
          <cell r="D42" t="str">
            <v>王建烁</v>
          </cell>
        </row>
        <row r="43">
          <cell r="B43" t="str">
            <v>300102213520</v>
          </cell>
          <cell r="D43" t="str">
            <v xml:space="preserve">陈磊 </v>
          </cell>
        </row>
        <row r="44">
          <cell r="B44" t="str">
            <v>300102213521</v>
          </cell>
          <cell r="D44" t="str">
            <v>李巍</v>
          </cell>
        </row>
        <row r="45">
          <cell r="B45" t="str">
            <v>300102213522</v>
          </cell>
          <cell r="D45" t="str">
            <v>骆佐龙</v>
          </cell>
        </row>
        <row r="46">
          <cell r="B46" t="str">
            <v>300102213523</v>
          </cell>
          <cell r="D46" t="str">
            <v>朱经纬</v>
          </cell>
        </row>
        <row r="47">
          <cell r="B47" t="str">
            <v>300102213524</v>
          </cell>
          <cell r="D47" t="str">
            <v>朱鹏</v>
          </cell>
        </row>
        <row r="48">
          <cell r="B48" t="str">
            <v>300102213525</v>
          </cell>
          <cell r="D48" t="str">
            <v>姚超凡</v>
          </cell>
        </row>
        <row r="49">
          <cell r="B49" t="str">
            <v>300102213526</v>
          </cell>
          <cell r="D49" t="str">
            <v>刘洋</v>
          </cell>
        </row>
        <row r="50">
          <cell r="B50" t="str">
            <v>300102213527</v>
          </cell>
          <cell r="D50" t="str">
            <v>沈奕</v>
          </cell>
        </row>
        <row r="51">
          <cell r="B51" t="str">
            <v>300102213528</v>
          </cell>
          <cell r="D51" t="str">
            <v>曹志龙</v>
          </cell>
        </row>
        <row r="52">
          <cell r="B52" t="str">
            <v>300102213529</v>
          </cell>
          <cell r="D52" t="str">
            <v>张琛</v>
          </cell>
        </row>
        <row r="53">
          <cell r="B53" t="str">
            <v>300102213530</v>
          </cell>
          <cell r="D53" t="str">
            <v>宿金菲</v>
          </cell>
        </row>
        <row r="54">
          <cell r="B54" t="str">
            <v>300102213531</v>
          </cell>
          <cell r="D54" t="str">
            <v>张宇辉</v>
          </cell>
        </row>
        <row r="55">
          <cell r="B55" t="str">
            <v>300102213532</v>
          </cell>
          <cell r="D55" t="str">
            <v>邢向阳</v>
          </cell>
        </row>
        <row r="56">
          <cell r="B56" t="str">
            <v>300102253501</v>
          </cell>
          <cell r="D56" t="str">
            <v>张翼飞</v>
          </cell>
        </row>
        <row r="57">
          <cell r="B57" t="str">
            <v>300102253502</v>
          </cell>
          <cell r="D57" t="str">
            <v>屈文镇</v>
          </cell>
        </row>
        <row r="58">
          <cell r="B58" t="str">
            <v>300102253503</v>
          </cell>
          <cell r="D58" t="str">
            <v>田海港</v>
          </cell>
        </row>
        <row r="59">
          <cell r="B59" t="str">
            <v>300102253504</v>
          </cell>
          <cell r="D59" t="str">
            <v>杨骅</v>
          </cell>
        </row>
        <row r="60">
          <cell r="B60" t="str">
            <v>300102253505</v>
          </cell>
          <cell r="D60" t="str">
            <v>樊鹏</v>
          </cell>
        </row>
        <row r="61">
          <cell r="B61" t="str">
            <v>300102253506</v>
          </cell>
          <cell r="D61" t="str">
            <v>杨小龙</v>
          </cell>
        </row>
        <row r="62">
          <cell r="B62" t="str">
            <v>300102253507</v>
          </cell>
          <cell r="D62" t="str">
            <v>杨玉鹏</v>
          </cell>
        </row>
        <row r="63">
          <cell r="B63" t="str">
            <v>300102253508</v>
          </cell>
          <cell r="D63" t="str">
            <v>贺王鹏</v>
          </cell>
        </row>
        <row r="64">
          <cell r="B64" t="str">
            <v>300102253509</v>
          </cell>
          <cell r="D64" t="str">
            <v>王强</v>
          </cell>
        </row>
        <row r="65">
          <cell r="B65" t="str">
            <v>300102253510</v>
          </cell>
          <cell r="D65" t="str">
            <v>王艳</v>
          </cell>
        </row>
        <row r="66">
          <cell r="B66" t="str">
            <v>300102253511</v>
          </cell>
          <cell r="D66" t="str">
            <v>赵志斌</v>
          </cell>
        </row>
        <row r="67">
          <cell r="B67" t="str">
            <v>300102253512</v>
          </cell>
          <cell r="D67" t="str">
            <v>赵 宽</v>
          </cell>
        </row>
        <row r="68">
          <cell r="B68" t="str">
            <v>300102253513</v>
          </cell>
          <cell r="D68" t="str">
            <v>李嘉波</v>
          </cell>
        </row>
        <row r="69">
          <cell r="B69" t="str">
            <v>300102253514</v>
          </cell>
          <cell r="D69" t="str">
            <v>李乃鹏</v>
          </cell>
        </row>
        <row r="70">
          <cell r="B70" t="str">
            <v>300102283501</v>
          </cell>
          <cell r="D70" t="str">
            <v>袁昊</v>
          </cell>
        </row>
        <row r="71">
          <cell r="B71" t="str">
            <v>300102283502</v>
          </cell>
          <cell r="D71" t="str">
            <v>潘云锋</v>
          </cell>
        </row>
        <row r="72">
          <cell r="B72" t="str">
            <v>300102283503</v>
          </cell>
          <cell r="D72" t="str">
            <v>赖柄霖</v>
          </cell>
        </row>
        <row r="73">
          <cell r="B73" t="str">
            <v>300102283504</v>
          </cell>
          <cell r="D73" t="str">
            <v>仲继清</v>
          </cell>
        </row>
        <row r="74">
          <cell r="B74" t="str">
            <v>300102413501</v>
          </cell>
          <cell r="D74" t="str">
            <v>余侃华</v>
          </cell>
        </row>
        <row r="75">
          <cell r="B75" t="str">
            <v>300102233501</v>
          </cell>
          <cell r="D75" t="str">
            <v>王博</v>
          </cell>
        </row>
        <row r="76">
          <cell r="B76" t="str">
            <v>300102233502</v>
          </cell>
          <cell r="D76" t="str">
            <v>张圣忠</v>
          </cell>
        </row>
        <row r="77">
          <cell r="B77" t="str">
            <v>300102233503</v>
          </cell>
          <cell r="D77" t="str">
            <v>常莉</v>
          </cell>
        </row>
        <row r="78">
          <cell r="B78" t="str">
            <v>300102163501</v>
          </cell>
          <cell r="D78" t="str">
            <v>代建鹏</v>
          </cell>
        </row>
        <row r="79">
          <cell r="B79" t="str">
            <v>300102163502</v>
          </cell>
          <cell r="D79" t="str">
            <v>郝苏君</v>
          </cell>
        </row>
        <row r="80">
          <cell r="B80" t="str">
            <v>300102383501</v>
          </cell>
          <cell r="D80" t="str">
            <v>李阳阳</v>
          </cell>
        </row>
        <row r="81">
          <cell r="B81" t="str">
            <v>300102383502</v>
          </cell>
          <cell r="D81" t="str">
            <v>董瑞</v>
          </cell>
        </row>
        <row r="82">
          <cell r="B82" t="str">
            <v>300102383503</v>
          </cell>
          <cell r="D82" t="str">
            <v>官维</v>
          </cell>
        </row>
        <row r="83">
          <cell r="B83" t="str">
            <v>300102383504</v>
          </cell>
          <cell r="D83" t="str">
            <v>刘富佳</v>
          </cell>
        </row>
        <row r="84">
          <cell r="B84" t="str">
            <v>300102383505</v>
          </cell>
          <cell r="D84" t="str">
            <v>郁翔</v>
          </cell>
        </row>
        <row r="85">
          <cell r="B85" t="str">
            <v>300102383506</v>
          </cell>
          <cell r="D85" t="str">
            <v>甄海生</v>
          </cell>
        </row>
        <row r="86">
          <cell r="B86" t="str">
            <v>300102223501</v>
          </cell>
          <cell r="D86" t="str">
            <v>王畅</v>
          </cell>
        </row>
        <row r="87">
          <cell r="B87" t="str">
            <v>300102223502</v>
          </cell>
          <cell r="D87" t="str">
            <v>贺伊琳</v>
          </cell>
        </row>
        <row r="88">
          <cell r="B88" t="str">
            <v>300102223503</v>
          </cell>
          <cell r="D88" t="str">
            <v>张洪加</v>
          </cell>
        </row>
        <row r="89">
          <cell r="B89" t="str">
            <v>300102223504</v>
          </cell>
          <cell r="D89" t="str">
            <v>魏路路</v>
          </cell>
        </row>
        <row r="90">
          <cell r="B90" t="str">
            <v>300102223505</v>
          </cell>
          <cell r="D90" t="str">
            <v>袁华智</v>
          </cell>
        </row>
        <row r="91">
          <cell r="B91" t="str">
            <v>300102223506</v>
          </cell>
          <cell r="D91" t="str">
            <v>曹志超</v>
          </cell>
        </row>
        <row r="92">
          <cell r="B92" t="str">
            <v>300102223507</v>
          </cell>
          <cell r="D92" t="str">
            <v>张一西</v>
          </cell>
        </row>
        <row r="93">
          <cell r="B93" t="str">
            <v>300102113501</v>
          </cell>
          <cell r="D93" t="str">
            <v>陈彧</v>
          </cell>
        </row>
        <row r="94">
          <cell r="B94" t="str">
            <v>300102293501</v>
          </cell>
          <cell r="D94" t="str">
            <v>王周锋</v>
          </cell>
        </row>
        <row r="95">
          <cell r="B95" t="str">
            <v>300102293502</v>
          </cell>
          <cell r="D95" t="str">
            <v>李志</v>
          </cell>
        </row>
        <row r="96">
          <cell r="B96" t="str">
            <v>300102293503</v>
          </cell>
          <cell r="D96" t="str">
            <v>刘剑宇</v>
          </cell>
        </row>
        <row r="97">
          <cell r="B97" t="str">
            <v>300102293504</v>
          </cell>
          <cell r="D97" t="str">
            <v>任杰</v>
          </cell>
        </row>
        <row r="98">
          <cell r="B98" t="str">
            <v>300102293505</v>
          </cell>
          <cell r="D98" t="str">
            <v>李会杰</v>
          </cell>
        </row>
        <row r="99">
          <cell r="B99" t="str">
            <v>300102293506</v>
          </cell>
          <cell r="D99" t="str">
            <v xml:space="preserve">李环环 </v>
          </cell>
        </row>
        <row r="100">
          <cell r="B100" t="str">
            <v>300102293507</v>
          </cell>
          <cell r="D100" t="str">
            <v>韩知明</v>
          </cell>
        </row>
        <row r="101">
          <cell r="B101" t="str">
            <v>300102293508</v>
          </cell>
          <cell r="D101" t="str">
            <v>樊晶晶</v>
          </cell>
        </row>
        <row r="102">
          <cell r="B102" t="str">
            <v>300102293509</v>
          </cell>
          <cell r="D102" t="str">
            <v>李慧</v>
          </cell>
        </row>
        <row r="103">
          <cell r="B103" t="str">
            <v>300102293510</v>
          </cell>
          <cell r="D103" t="str">
            <v>王翠霞</v>
          </cell>
        </row>
        <row r="104">
          <cell r="B104" t="str">
            <v>300102293511</v>
          </cell>
          <cell r="D104" t="str">
            <v>上官明</v>
          </cell>
        </row>
        <row r="105">
          <cell r="B105" t="str">
            <v>300102353501</v>
          </cell>
          <cell r="D105" t="str">
            <v>尹芳</v>
          </cell>
        </row>
        <row r="106">
          <cell r="B106" t="str">
            <v>300102353502</v>
          </cell>
          <cell r="D106" t="str">
            <v>刘志恒</v>
          </cell>
        </row>
        <row r="107">
          <cell r="B107" t="str">
            <v>300102353503</v>
          </cell>
          <cell r="D107" t="str">
            <v>周建</v>
          </cell>
        </row>
        <row r="108">
          <cell r="B108" t="str">
            <v>300102353504</v>
          </cell>
          <cell r="D108" t="str">
            <v>林耀奔</v>
          </cell>
        </row>
        <row r="109">
          <cell r="B109" t="str">
            <v>300102353505</v>
          </cell>
          <cell r="D109" t="str">
            <v>张兆鑫</v>
          </cell>
        </row>
        <row r="110">
          <cell r="B110" t="str">
            <v>300102353506</v>
          </cell>
          <cell r="D110" t="str">
            <v>徐开伟</v>
          </cell>
        </row>
        <row r="111">
          <cell r="B111" t="str">
            <v>300102353507</v>
          </cell>
          <cell r="D111" t="str">
            <v>张平</v>
          </cell>
        </row>
        <row r="112">
          <cell r="B112" t="str">
            <v>300102353508</v>
          </cell>
          <cell r="D112" t="str">
            <v>王鹏</v>
          </cell>
        </row>
        <row r="113">
          <cell r="B113" t="str">
            <v>300102353509</v>
          </cell>
          <cell r="D113" t="str">
            <v>马丁</v>
          </cell>
        </row>
        <row r="114">
          <cell r="B114" t="str">
            <v>300102243501</v>
          </cell>
          <cell r="D114" t="str">
            <v>戚秀真</v>
          </cell>
        </row>
        <row r="115">
          <cell r="B115" t="str">
            <v>300102343501</v>
          </cell>
          <cell r="D115" t="str">
            <v>陈笑</v>
          </cell>
        </row>
        <row r="116">
          <cell r="B116" t="str">
            <v>300102343502</v>
          </cell>
          <cell r="D116" t="str">
            <v>房建武</v>
          </cell>
        </row>
        <row r="117">
          <cell r="B117" t="str">
            <v>300102343503</v>
          </cell>
          <cell r="D117" t="str">
            <v>徐东伟</v>
          </cell>
        </row>
        <row r="118">
          <cell r="B118" t="str">
            <v>300102343504</v>
          </cell>
          <cell r="D118" t="str">
            <v>邢璐</v>
          </cell>
        </row>
        <row r="119">
          <cell r="B119" t="str">
            <v>300102343505</v>
          </cell>
          <cell r="D119" t="str">
            <v>秦严严</v>
          </cell>
        </row>
        <row r="120">
          <cell r="B120" t="str">
            <v>300102343506</v>
          </cell>
          <cell r="D120" t="str">
            <v>吴玲</v>
          </cell>
        </row>
        <row r="121">
          <cell r="B121" t="str">
            <v>300102343507</v>
          </cell>
          <cell r="D121" t="str">
            <v>项昀</v>
          </cell>
        </row>
        <row r="122">
          <cell r="B122" t="str">
            <v>300102343508</v>
          </cell>
          <cell r="D122" t="str">
            <v>刘圆圆</v>
          </cell>
        </row>
        <row r="123">
          <cell r="B123" t="str">
            <v>300102343509</v>
          </cell>
          <cell r="D123" t="str">
            <v>罗莉华</v>
          </cell>
        </row>
        <row r="124">
          <cell r="B124" t="str">
            <v>300102343510</v>
          </cell>
          <cell r="D124" t="str">
            <v>杨柳</v>
          </cell>
        </row>
        <row r="125">
          <cell r="B125" t="str">
            <v>300102343511</v>
          </cell>
          <cell r="D125" t="str">
            <v>沈沁宇</v>
          </cell>
        </row>
        <row r="126">
          <cell r="B126" t="str">
            <v>300102343512</v>
          </cell>
          <cell r="D126" t="str">
            <v>赵光远</v>
          </cell>
        </row>
        <row r="127">
          <cell r="B127" t="str">
            <v>300102343513</v>
          </cell>
          <cell r="D127" t="str">
            <v>戴星原</v>
          </cell>
        </row>
        <row r="128">
          <cell r="B128" t="str">
            <v>300102343514</v>
          </cell>
          <cell r="D128" t="str">
            <v>黄泽滨</v>
          </cell>
        </row>
        <row r="129">
          <cell r="B129" t="str">
            <v>300102343515</v>
          </cell>
          <cell r="D129" t="str">
            <v>吴鹏</v>
          </cell>
        </row>
        <row r="130">
          <cell r="B130" t="str">
            <v>300102343516</v>
          </cell>
          <cell r="D130" t="str">
            <v>时颖</v>
          </cell>
        </row>
        <row r="131">
          <cell r="B131" t="str">
            <v>300102343517</v>
          </cell>
          <cell r="D131" t="str">
            <v>崔志勇</v>
          </cell>
        </row>
        <row r="132">
          <cell r="B132" t="str">
            <v>300102343518</v>
          </cell>
          <cell r="D132" t="str">
            <v>徐金东</v>
          </cell>
        </row>
        <row r="133">
          <cell r="B133" t="str">
            <v>300102343519</v>
          </cell>
          <cell r="D133" t="str">
            <v>梁子君</v>
          </cell>
        </row>
        <row r="134">
          <cell r="B134" t="str">
            <v>300102343520</v>
          </cell>
          <cell r="D134" t="str">
            <v>高亚楠</v>
          </cell>
        </row>
        <row r="135">
          <cell r="B135" t="str">
            <v>300102343521</v>
          </cell>
          <cell r="D135" t="str">
            <v>姚志刚</v>
          </cell>
        </row>
        <row r="136">
          <cell r="B136" t="str">
            <v>300102503501</v>
          </cell>
          <cell r="D136" t="str">
            <v>杨南熙</v>
          </cell>
        </row>
        <row r="137">
          <cell r="B137" t="str">
            <v>300102273501</v>
          </cell>
          <cell r="D137" t="str">
            <v>焦建刚</v>
          </cell>
        </row>
        <row r="138">
          <cell r="B138" t="str">
            <v>300102273502</v>
          </cell>
          <cell r="D138" t="str">
            <v>高栋</v>
          </cell>
        </row>
        <row r="139">
          <cell r="B139" t="str">
            <v>300102273503</v>
          </cell>
          <cell r="D139" t="str">
            <v>高亚林</v>
          </cell>
        </row>
        <row r="140">
          <cell r="B140" t="str">
            <v>300102273504</v>
          </cell>
          <cell r="D140" t="str">
            <v>郭彩莲</v>
          </cell>
        </row>
      </sheetData>
      <sheetData sheetId="5"/>
      <sheetData sheetId="6"/>
      <sheetData sheetId="7">
        <row r="2">
          <cell r="F2" t="str">
            <v>所在学院</v>
          </cell>
        </row>
        <row r="3">
          <cell r="F3" t="str">
            <v>公路学院</v>
          </cell>
          <cell r="J3">
            <v>4.0000000000000009</v>
          </cell>
        </row>
        <row r="4">
          <cell r="F4" t="str">
            <v>公路学院</v>
          </cell>
          <cell r="J4">
            <v>4.0000000000000009</v>
          </cell>
        </row>
        <row r="5">
          <cell r="F5" t="str">
            <v>公路学院</v>
          </cell>
          <cell r="J5">
            <v>4.0000000000000009</v>
          </cell>
        </row>
        <row r="6">
          <cell r="F6" t="str">
            <v>公路学院</v>
          </cell>
          <cell r="J6">
            <v>4.0000000000000009</v>
          </cell>
        </row>
        <row r="7">
          <cell r="F7" t="str">
            <v>公路学院</v>
          </cell>
          <cell r="J7">
            <v>4.0000000000000009</v>
          </cell>
        </row>
        <row r="8">
          <cell r="F8" t="str">
            <v>公路学院</v>
          </cell>
          <cell r="J8">
            <v>4.0000000000000009</v>
          </cell>
        </row>
        <row r="9">
          <cell r="F9" t="str">
            <v>公路学院</v>
          </cell>
          <cell r="J9">
            <v>4.0000000000000009</v>
          </cell>
        </row>
        <row r="10">
          <cell r="F10" t="str">
            <v>公路学院</v>
          </cell>
          <cell r="J10">
            <v>4.0000000000000009</v>
          </cell>
        </row>
        <row r="11">
          <cell r="F11" t="str">
            <v>公路学院</v>
          </cell>
          <cell r="J11">
            <v>4.0000000000000009</v>
          </cell>
        </row>
        <row r="12">
          <cell r="F12" t="str">
            <v>公路学院</v>
          </cell>
          <cell r="J12">
            <v>4.0000000000000009</v>
          </cell>
        </row>
        <row r="13">
          <cell r="F13" t="str">
            <v>公路学院</v>
          </cell>
          <cell r="J13">
            <v>4.0000000000000009</v>
          </cell>
        </row>
        <row r="14">
          <cell r="F14" t="str">
            <v>公路学院</v>
          </cell>
          <cell r="J14">
            <v>4.0000000000000009</v>
          </cell>
        </row>
        <row r="15">
          <cell r="F15" t="str">
            <v>公路学院</v>
          </cell>
          <cell r="J15">
            <v>4.0000000000000009</v>
          </cell>
        </row>
        <row r="16">
          <cell r="F16" t="str">
            <v>公路学院</v>
          </cell>
          <cell r="J16">
            <v>4.0000000000000009</v>
          </cell>
        </row>
        <row r="17">
          <cell r="F17" t="str">
            <v>公路学院</v>
          </cell>
          <cell r="J17">
            <v>4.0000000000000009</v>
          </cell>
        </row>
        <row r="18">
          <cell r="F18" t="str">
            <v>公路学院</v>
          </cell>
          <cell r="J18">
            <v>4.0000000000000009</v>
          </cell>
        </row>
        <row r="19">
          <cell r="F19" t="str">
            <v>公路学院</v>
          </cell>
          <cell r="J19">
            <v>4.0000000000000009</v>
          </cell>
        </row>
        <row r="20">
          <cell r="F20" t="str">
            <v>汽车学院</v>
          </cell>
          <cell r="J20">
            <v>2.9000000000000004</v>
          </cell>
        </row>
        <row r="21">
          <cell r="F21" t="str">
            <v>汽车学院</v>
          </cell>
          <cell r="J21">
            <v>2.9000000000000004</v>
          </cell>
        </row>
        <row r="22">
          <cell r="F22" t="str">
            <v>汽车学院</v>
          </cell>
          <cell r="J22">
            <v>2.9000000000000004</v>
          </cell>
        </row>
        <row r="23">
          <cell r="F23" t="str">
            <v>汽车学院</v>
          </cell>
          <cell r="J23">
            <v>2.9000000000000004</v>
          </cell>
        </row>
        <row r="24">
          <cell r="F24" t="str">
            <v>汽车学院</v>
          </cell>
          <cell r="J24">
            <v>2.9000000000000004</v>
          </cell>
        </row>
        <row r="25">
          <cell r="F25" t="str">
            <v>汽车学院</v>
          </cell>
          <cell r="J25">
            <v>2.9000000000000004</v>
          </cell>
        </row>
        <row r="26">
          <cell r="F26" t="str">
            <v>汽车学院</v>
          </cell>
          <cell r="J26">
            <v>2.9000000000000004</v>
          </cell>
        </row>
        <row r="27">
          <cell r="F27" t="str">
            <v>汽车学院</v>
          </cell>
          <cell r="J27">
            <v>2.9000000000000004</v>
          </cell>
        </row>
        <row r="28">
          <cell r="F28" t="str">
            <v>汽车学院</v>
          </cell>
          <cell r="J28">
            <v>2.9000000000000004</v>
          </cell>
        </row>
        <row r="29">
          <cell r="F29" t="str">
            <v>汽车学院</v>
          </cell>
          <cell r="J29">
            <v>2.9000000000000004</v>
          </cell>
        </row>
        <row r="30">
          <cell r="F30" t="str">
            <v>汽车学院</v>
          </cell>
          <cell r="J30">
            <v>2.9000000000000004</v>
          </cell>
        </row>
        <row r="31">
          <cell r="F31" t="str">
            <v>汽车学院</v>
          </cell>
          <cell r="J31">
            <v>2.9000000000000004</v>
          </cell>
        </row>
        <row r="32">
          <cell r="F32" t="str">
            <v>汽车学院</v>
          </cell>
          <cell r="J32">
            <v>2.9000000000000004</v>
          </cell>
        </row>
        <row r="33">
          <cell r="F33" t="str">
            <v>机械学院</v>
          </cell>
          <cell r="J33">
            <v>4.4000000000000012</v>
          </cell>
        </row>
        <row r="34">
          <cell r="F34" t="str">
            <v>机械学院</v>
          </cell>
          <cell r="J34">
            <v>4.4000000000000012</v>
          </cell>
        </row>
        <row r="35">
          <cell r="F35" t="str">
            <v>机械学院</v>
          </cell>
          <cell r="J35">
            <v>4.4000000000000012</v>
          </cell>
        </row>
        <row r="36">
          <cell r="F36" t="str">
            <v>机械学院</v>
          </cell>
          <cell r="J36">
            <v>4.4000000000000012</v>
          </cell>
        </row>
        <row r="37">
          <cell r="F37" t="str">
            <v>机械学院</v>
          </cell>
          <cell r="J37">
            <v>4.4000000000000012</v>
          </cell>
        </row>
        <row r="38">
          <cell r="F38" t="str">
            <v>机械学院</v>
          </cell>
          <cell r="J38">
            <v>4.4000000000000012</v>
          </cell>
        </row>
        <row r="39">
          <cell r="F39" t="str">
            <v>机械学院</v>
          </cell>
          <cell r="J39">
            <v>4.4000000000000012</v>
          </cell>
        </row>
        <row r="40">
          <cell r="F40" t="str">
            <v>机械学院</v>
          </cell>
          <cell r="J40">
            <v>4.4000000000000012</v>
          </cell>
        </row>
        <row r="41">
          <cell r="F41" t="str">
            <v>机械学院</v>
          </cell>
          <cell r="J41">
            <v>4.4000000000000012</v>
          </cell>
        </row>
        <row r="42">
          <cell r="F42" t="str">
            <v>机械学院</v>
          </cell>
          <cell r="J42">
            <v>4.4000000000000012</v>
          </cell>
        </row>
        <row r="43">
          <cell r="F43" t="str">
            <v>机械学院</v>
          </cell>
          <cell r="J43">
            <v>4.4000000000000012</v>
          </cell>
        </row>
        <row r="44">
          <cell r="F44" t="str">
            <v>机械学院</v>
          </cell>
          <cell r="J44">
            <v>4.4000000000000012</v>
          </cell>
        </row>
        <row r="45">
          <cell r="F45" t="str">
            <v>机械学院</v>
          </cell>
          <cell r="J45">
            <v>4.4000000000000012</v>
          </cell>
        </row>
        <row r="46">
          <cell r="F46" t="str">
            <v>机械学院</v>
          </cell>
          <cell r="J46">
            <v>4.4000000000000012</v>
          </cell>
        </row>
        <row r="47">
          <cell r="F47" t="str">
            <v>机械学院</v>
          </cell>
          <cell r="J47">
            <v>4.4000000000000012</v>
          </cell>
        </row>
        <row r="48">
          <cell r="F48" t="str">
            <v>机械学院</v>
          </cell>
          <cell r="J48">
            <v>4.4000000000000012</v>
          </cell>
        </row>
        <row r="49">
          <cell r="F49" t="str">
            <v>机械学院</v>
          </cell>
          <cell r="J49">
            <v>4.4000000000000012</v>
          </cell>
        </row>
        <row r="50">
          <cell r="F50" t="str">
            <v>机械学院</v>
          </cell>
          <cell r="J50">
            <v>4.4000000000000012</v>
          </cell>
        </row>
        <row r="51">
          <cell r="F51" t="str">
            <v>机械学院</v>
          </cell>
          <cell r="J51">
            <v>4.4000000000000012</v>
          </cell>
        </row>
        <row r="52">
          <cell r="F52" t="str">
            <v>经管学院</v>
          </cell>
          <cell r="J52">
            <v>3.600000000000001</v>
          </cell>
        </row>
        <row r="53">
          <cell r="F53" t="str">
            <v>经管学院</v>
          </cell>
          <cell r="J53">
            <v>3.600000000000001</v>
          </cell>
        </row>
        <row r="54">
          <cell r="F54" t="str">
            <v>经管学院</v>
          </cell>
          <cell r="J54">
            <v>3.600000000000001</v>
          </cell>
        </row>
        <row r="55">
          <cell r="F55" t="str">
            <v>经管学院</v>
          </cell>
          <cell r="J55">
            <v>3.600000000000001</v>
          </cell>
        </row>
        <row r="56">
          <cell r="F56" t="str">
            <v>经管学院</v>
          </cell>
          <cell r="J56">
            <v>3.600000000000001</v>
          </cell>
        </row>
        <row r="57">
          <cell r="F57" t="str">
            <v>经管学院</v>
          </cell>
          <cell r="J57">
            <v>3.600000000000001</v>
          </cell>
        </row>
        <row r="58">
          <cell r="F58" t="str">
            <v>经管学院</v>
          </cell>
          <cell r="J58">
            <v>3.600000000000001</v>
          </cell>
        </row>
        <row r="59">
          <cell r="F59" t="str">
            <v>经管学院</v>
          </cell>
          <cell r="J59">
            <v>3.600000000000001</v>
          </cell>
        </row>
        <row r="60">
          <cell r="F60" t="str">
            <v>经管学院</v>
          </cell>
          <cell r="J60">
            <v>3.600000000000001</v>
          </cell>
        </row>
        <row r="61">
          <cell r="F61" t="str">
            <v>经管学院</v>
          </cell>
          <cell r="J61">
            <v>3.600000000000001</v>
          </cell>
        </row>
        <row r="62">
          <cell r="F62" t="str">
            <v>经管学院</v>
          </cell>
          <cell r="J62">
            <v>3.600000000000001</v>
          </cell>
        </row>
        <row r="63">
          <cell r="F63" t="str">
            <v>经管学院</v>
          </cell>
          <cell r="J63">
            <v>3.600000000000001</v>
          </cell>
        </row>
        <row r="64">
          <cell r="F64" t="str">
            <v>经管学院</v>
          </cell>
          <cell r="J64">
            <v>3.600000000000001</v>
          </cell>
        </row>
        <row r="65">
          <cell r="F65" t="str">
            <v>经管学院</v>
          </cell>
          <cell r="J65">
            <v>3.600000000000001</v>
          </cell>
        </row>
        <row r="66">
          <cell r="F66" t="str">
            <v>经管学院</v>
          </cell>
          <cell r="J66">
            <v>3.600000000000001</v>
          </cell>
        </row>
        <row r="67">
          <cell r="F67" t="str">
            <v>电控学院</v>
          </cell>
          <cell r="J67">
            <v>2.5</v>
          </cell>
        </row>
        <row r="68">
          <cell r="F68" t="str">
            <v>电控学院</v>
          </cell>
          <cell r="J68">
            <v>2.5</v>
          </cell>
        </row>
        <row r="69">
          <cell r="F69" t="str">
            <v>电控学院</v>
          </cell>
          <cell r="J69">
            <v>2.5</v>
          </cell>
        </row>
        <row r="70">
          <cell r="F70" t="str">
            <v>电控学院</v>
          </cell>
          <cell r="J70">
            <v>2.5</v>
          </cell>
        </row>
        <row r="71">
          <cell r="F71" t="str">
            <v>电控学院</v>
          </cell>
          <cell r="J71">
            <v>2.5</v>
          </cell>
        </row>
        <row r="72">
          <cell r="F72" t="str">
            <v>电控学院</v>
          </cell>
          <cell r="J72">
            <v>2.5</v>
          </cell>
        </row>
        <row r="73">
          <cell r="F73" t="str">
            <v>电控学院</v>
          </cell>
          <cell r="J73">
            <v>2.5</v>
          </cell>
        </row>
        <row r="74">
          <cell r="F74" t="str">
            <v>电控学院</v>
          </cell>
          <cell r="J74">
            <v>2.5</v>
          </cell>
        </row>
        <row r="75">
          <cell r="F75" t="str">
            <v>电控学院</v>
          </cell>
          <cell r="J75">
            <v>2.5</v>
          </cell>
        </row>
        <row r="76">
          <cell r="F76" t="str">
            <v>电控学院</v>
          </cell>
          <cell r="J76">
            <v>2.5</v>
          </cell>
        </row>
        <row r="77">
          <cell r="F77" t="str">
            <v>电控学院</v>
          </cell>
          <cell r="J77">
            <v>2.5</v>
          </cell>
        </row>
        <row r="78">
          <cell r="F78" t="str">
            <v>信息学院</v>
          </cell>
          <cell r="J78">
            <v>4.700000000000002</v>
          </cell>
        </row>
        <row r="79">
          <cell r="F79" t="str">
            <v>信息学院</v>
          </cell>
          <cell r="J79">
            <v>4.700000000000002</v>
          </cell>
        </row>
        <row r="80">
          <cell r="F80" t="str">
            <v>信息学院</v>
          </cell>
          <cell r="J80">
            <v>4.700000000000002</v>
          </cell>
        </row>
        <row r="81">
          <cell r="F81" t="str">
            <v>信息学院</v>
          </cell>
          <cell r="J81">
            <v>4.700000000000002</v>
          </cell>
        </row>
        <row r="82">
          <cell r="F82" t="str">
            <v>信息学院</v>
          </cell>
          <cell r="J82">
            <v>4.700000000000002</v>
          </cell>
        </row>
        <row r="83">
          <cell r="F83" t="str">
            <v>信息学院</v>
          </cell>
          <cell r="J83">
            <v>4.700000000000002</v>
          </cell>
        </row>
        <row r="84">
          <cell r="F84" t="str">
            <v>信息学院</v>
          </cell>
          <cell r="J84">
            <v>4.700000000000002</v>
          </cell>
        </row>
        <row r="85">
          <cell r="F85" t="str">
            <v>信息学院</v>
          </cell>
          <cell r="J85">
            <v>4.700000000000002</v>
          </cell>
        </row>
        <row r="86">
          <cell r="F86" t="str">
            <v>信息学院</v>
          </cell>
          <cell r="J86">
            <v>4.700000000000002</v>
          </cell>
        </row>
        <row r="87">
          <cell r="F87" t="str">
            <v>信息学院</v>
          </cell>
          <cell r="J87">
            <v>4.700000000000002</v>
          </cell>
        </row>
        <row r="88">
          <cell r="F88" t="str">
            <v>信息学院</v>
          </cell>
          <cell r="J88">
            <v>4.700000000000002</v>
          </cell>
        </row>
        <row r="89">
          <cell r="F89" t="str">
            <v>信息学院</v>
          </cell>
          <cell r="J89">
            <v>4.700000000000002</v>
          </cell>
        </row>
        <row r="90">
          <cell r="F90" t="str">
            <v>信息学院</v>
          </cell>
          <cell r="J90">
            <v>4.700000000000002</v>
          </cell>
        </row>
        <row r="91">
          <cell r="F91" t="str">
            <v>信息学院</v>
          </cell>
          <cell r="J91">
            <v>4.700000000000002</v>
          </cell>
        </row>
        <row r="92">
          <cell r="F92" t="str">
            <v>信息学院</v>
          </cell>
          <cell r="J92">
            <v>4.700000000000002</v>
          </cell>
        </row>
        <row r="93">
          <cell r="F93" t="str">
            <v>信息学院</v>
          </cell>
          <cell r="J93">
            <v>4.700000000000002</v>
          </cell>
        </row>
        <row r="94">
          <cell r="F94" t="str">
            <v>信息学院</v>
          </cell>
          <cell r="J94">
            <v>4.700000000000002</v>
          </cell>
        </row>
        <row r="95">
          <cell r="F95" t="str">
            <v>信息学院</v>
          </cell>
          <cell r="J95">
            <v>4.700000000000002</v>
          </cell>
        </row>
        <row r="96">
          <cell r="F96" t="str">
            <v>信息学院</v>
          </cell>
          <cell r="J96">
            <v>4.700000000000002</v>
          </cell>
        </row>
        <row r="97">
          <cell r="F97" t="str">
            <v>地测学院</v>
          </cell>
          <cell r="J97">
            <v>4.7000000000000011</v>
          </cell>
        </row>
        <row r="98">
          <cell r="F98" t="str">
            <v>地测学院</v>
          </cell>
          <cell r="J98">
            <v>4.7000000000000011</v>
          </cell>
        </row>
        <row r="99">
          <cell r="F99" t="str">
            <v>地测学院</v>
          </cell>
          <cell r="J99">
            <v>4.7000000000000011</v>
          </cell>
        </row>
        <row r="100">
          <cell r="F100" t="str">
            <v>地测学院</v>
          </cell>
          <cell r="J100">
            <v>4.7000000000000011</v>
          </cell>
        </row>
        <row r="101">
          <cell r="F101" t="str">
            <v>地测学院</v>
          </cell>
          <cell r="J101">
            <v>4.7000000000000011</v>
          </cell>
        </row>
        <row r="102">
          <cell r="F102" t="str">
            <v>地测学院</v>
          </cell>
          <cell r="J102">
            <v>4.7000000000000011</v>
          </cell>
        </row>
        <row r="103">
          <cell r="F103" t="str">
            <v>地测学院</v>
          </cell>
          <cell r="J103">
            <v>4.7000000000000011</v>
          </cell>
        </row>
        <row r="104">
          <cell r="F104" t="str">
            <v>地测学院</v>
          </cell>
          <cell r="J104">
            <v>4.7000000000000011</v>
          </cell>
        </row>
        <row r="105">
          <cell r="F105" t="str">
            <v>地测学院</v>
          </cell>
          <cell r="J105">
            <v>4.7000000000000011</v>
          </cell>
        </row>
        <row r="106">
          <cell r="F106" t="str">
            <v>地测学院</v>
          </cell>
          <cell r="J106">
            <v>4.7000000000000011</v>
          </cell>
        </row>
        <row r="107">
          <cell r="F107" t="str">
            <v>地测学院</v>
          </cell>
          <cell r="J107">
            <v>4.7000000000000011</v>
          </cell>
        </row>
        <row r="108">
          <cell r="F108" t="str">
            <v>地测学院</v>
          </cell>
          <cell r="J108">
            <v>4.7000000000000011</v>
          </cell>
        </row>
        <row r="109">
          <cell r="F109" t="str">
            <v>地测学院</v>
          </cell>
          <cell r="J109">
            <v>4.7000000000000011</v>
          </cell>
        </row>
        <row r="110">
          <cell r="F110" t="str">
            <v>地测学院</v>
          </cell>
          <cell r="J110">
            <v>4.7000000000000011</v>
          </cell>
        </row>
        <row r="111">
          <cell r="F111" t="str">
            <v>地测学院</v>
          </cell>
          <cell r="J111">
            <v>4.7000000000000011</v>
          </cell>
        </row>
        <row r="112">
          <cell r="F112" t="str">
            <v>地测学院</v>
          </cell>
          <cell r="J112">
            <v>4.7000000000000011</v>
          </cell>
        </row>
        <row r="113">
          <cell r="F113" t="str">
            <v>地测学院</v>
          </cell>
          <cell r="J113">
            <v>4.7000000000000011</v>
          </cell>
        </row>
        <row r="114">
          <cell r="F114" t="str">
            <v>地测学院</v>
          </cell>
          <cell r="J114">
            <v>4.7000000000000011</v>
          </cell>
        </row>
        <row r="115">
          <cell r="F115" t="str">
            <v>地测学院</v>
          </cell>
          <cell r="J115">
            <v>4.7000000000000011</v>
          </cell>
        </row>
        <row r="116">
          <cell r="F116" t="str">
            <v>资源学院</v>
          </cell>
          <cell r="J116">
            <v>1.8999999999999997</v>
          </cell>
        </row>
        <row r="117">
          <cell r="F117" t="str">
            <v>资源学院</v>
          </cell>
          <cell r="J117">
            <v>1.8999999999999997</v>
          </cell>
        </row>
        <row r="118">
          <cell r="F118" t="str">
            <v>资源学院</v>
          </cell>
          <cell r="J118">
            <v>1.8999999999999997</v>
          </cell>
        </row>
        <row r="119">
          <cell r="F119" t="str">
            <v>资源学院</v>
          </cell>
          <cell r="J119">
            <v>1.8999999999999997</v>
          </cell>
        </row>
        <row r="120">
          <cell r="F120" t="str">
            <v>资源学院</v>
          </cell>
          <cell r="J120">
            <v>1.8999999999999997</v>
          </cell>
        </row>
        <row r="121">
          <cell r="F121" t="str">
            <v>资源学院</v>
          </cell>
          <cell r="J121">
            <v>1.8999999999999997</v>
          </cell>
        </row>
        <row r="122">
          <cell r="F122" t="str">
            <v>资源学院</v>
          </cell>
          <cell r="J122">
            <v>1.8999999999999997</v>
          </cell>
        </row>
        <row r="123">
          <cell r="F123" t="str">
            <v>资源学院</v>
          </cell>
          <cell r="J123">
            <v>1.8999999999999997</v>
          </cell>
        </row>
        <row r="124">
          <cell r="F124" t="str">
            <v>建工学院</v>
          </cell>
          <cell r="J124">
            <v>4.9000000000000021</v>
          </cell>
        </row>
        <row r="125">
          <cell r="F125" t="str">
            <v>建工学院</v>
          </cell>
          <cell r="J125">
            <v>4.9000000000000021</v>
          </cell>
        </row>
        <row r="126">
          <cell r="F126" t="str">
            <v>建工学院</v>
          </cell>
          <cell r="J126">
            <v>4.9000000000000021</v>
          </cell>
        </row>
        <row r="127">
          <cell r="F127" t="str">
            <v>建工学院</v>
          </cell>
          <cell r="J127">
            <v>4.9000000000000021</v>
          </cell>
        </row>
        <row r="128">
          <cell r="F128" t="str">
            <v>建工学院</v>
          </cell>
          <cell r="J128">
            <v>4.9000000000000021</v>
          </cell>
        </row>
        <row r="129">
          <cell r="F129" t="str">
            <v>建工学院</v>
          </cell>
          <cell r="J129">
            <v>4.9000000000000021</v>
          </cell>
        </row>
        <row r="130">
          <cell r="F130" t="str">
            <v>建工学院</v>
          </cell>
          <cell r="J130">
            <v>4.9000000000000021</v>
          </cell>
        </row>
        <row r="131">
          <cell r="F131" t="str">
            <v>建工学院</v>
          </cell>
          <cell r="J131">
            <v>4.9000000000000021</v>
          </cell>
        </row>
        <row r="132">
          <cell r="F132" t="str">
            <v>建工学院</v>
          </cell>
          <cell r="J132">
            <v>4.9000000000000021</v>
          </cell>
        </row>
        <row r="133">
          <cell r="F133" t="str">
            <v>建工学院</v>
          </cell>
          <cell r="J133">
            <v>4.9000000000000021</v>
          </cell>
        </row>
        <row r="134">
          <cell r="F134" t="str">
            <v>建工学院</v>
          </cell>
          <cell r="J134">
            <v>4.9000000000000021</v>
          </cell>
        </row>
        <row r="135">
          <cell r="F135" t="str">
            <v>建工学院</v>
          </cell>
          <cell r="J135">
            <v>4.9000000000000021</v>
          </cell>
        </row>
        <row r="136">
          <cell r="F136" t="str">
            <v>建工学院</v>
          </cell>
          <cell r="J136">
            <v>4.9000000000000021</v>
          </cell>
        </row>
        <row r="137">
          <cell r="F137" t="str">
            <v>建工学院</v>
          </cell>
          <cell r="J137">
            <v>4.9000000000000021</v>
          </cell>
        </row>
        <row r="138">
          <cell r="F138" t="str">
            <v>建工学院</v>
          </cell>
          <cell r="J138">
            <v>4.9000000000000021</v>
          </cell>
        </row>
        <row r="139">
          <cell r="F139" t="str">
            <v>建工学院</v>
          </cell>
          <cell r="J139">
            <v>4.9000000000000021</v>
          </cell>
        </row>
        <row r="140">
          <cell r="F140" t="str">
            <v>建工学院</v>
          </cell>
          <cell r="J140">
            <v>4.9000000000000021</v>
          </cell>
        </row>
        <row r="141">
          <cell r="F141" t="str">
            <v>建工学院</v>
          </cell>
          <cell r="J141">
            <v>4.9000000000000021</v>
          </cell>
        </row>
        <row r="142">
          <cell r="F142" t="str">
            <v>建工学院</v>
          </cell>
          <cell r="J142">
            <v>4.9000000000000021</v>
          </cell>
        </row>
        <row r="143">
          <cell r="F143" t="str">
            <v>建工学院</v>
          </cell>
          <cell r="J143">
            <v>4.9000000000000021</v>
          </cell>
        </row>
        <row r="144">
          <cell r="F144" t="str">
            <v>水环学院</v>
          </cell>
          <cell r="J144">
            <v>2.3000000000000003</v>
          </cell>
        </row>
        <row r="145">
          <cell r="F145" t="str">
            <v>水环学院</v>
          </cell>
          <cell r="J145">
            <v>2.3000000000000003</v>
          </cell>
        </row>
        <row r="146">
          <cell r="F146" t="str">
            <v>水环学院</v>
          </cell>
          <cell r="J146">
            <v>2.3000000000000003</v>
          </cell>
        </row>
        <row r="147">
          <cell r="F147" t="str">
            <v>水环学院</v>
          </cell>
          <cell r="J147">
            <v>2.3000000000000003</v>
          </cell>
        </row>
        <row r="148">
          <cell r="F148" t="str">
            <v>水环学院</v>
          </cell>
          <cell r="J148">
            <v>2.3000000000000003</v>
          </cell>
        </row>
        <row r="149">
          <cell r="F149" t="str">
            <v>水环学院</v>
          </cell>
          <cell r="J149">
            <v>2.3000000000000003</v>
          </cell>
        </row>
        <row r="150">
          <cell r="F150" t="str">
            <v>水环学院</v>
          </cell>
          <cell r="J150">
            <v>2.3000000000000003</v>
          </cell>
        </row>
        <row r="151">
          <cell r="F151" t="str">
            <v>水环学院</v>
          </cell>
          <cell r="J151">
            <v>2.3000000000000003</v>
          </cell>
        </row>
        <row r="152">
          <cell r="F152" t="str">
            <v>水环学院</v>
          </cell>
          <cell r="J152">
            <v>2.3000000000000003</v>
          </cell>
        </row>
        <row r="153">
          <cell r="F153" t="str">
            <v>水环学院</v>
          </cell>
          <cell r="J153">
            <v>2.3000000000000003</v>
          </cell>
        </row>
        <row r="154">
          <cell r="F154" t="str">
            <v>建筑学院</v>
          </cell>
          <cell r="J154">
            <v>1.9</v>
          </cell>
        </row>
        <row r="155">
          <cell r="F155" t="str">
            <v>建筑学院</v>
          </cell>
          <cell r="J155">
            <v>1.9</v>
          </cell>
        </row>
        <row r="156">
          <cell r="F156" t="str">
            <v>建筑学院</v>
          </cell>
          <cell r="J156">
            <v>1.9</v>
          </cell>
        </row>
        <row r="157">
          <cell r="F157" t="str">
            <v>建筑学院</v>
          </cell>
          <cell r="J157">
            <v>1.9</v>
          </cell>
        </row>
        <row r="158">
          <cell r="F158" t="str">
            <v>建筑学院</v>
          </cell>
          <cell r="J158">
            <v>1.9</v>
          </cell>
        </row>
        <row r="159">
          <cell r="F159" t="str">
            <v>建筑学院</v>
          </cell>
          <cell r="J159">
            <v>1.9</v>
          </cell>
        </row>
        <row r="160">
          <cell r="F160" t="str">
            <v>建筑学院</v>
          </cell>
          <cell r="J160">
            <v>1.9</v>
          </cell>
        </row>
        <row r="161">
          <cell r="F161" t="str">
            <v>建筑学院</v>
          </cell>
          <cell r="J161">
            <v>1.9</v>
          </cell>
        </row>
        <row r="162">
          <cell r="F162" t="str">
            <v>材料学院</v>
          </cell>
          <cell r="J162">
            <v>3.3000000000000007</v>
          </cell>
        </row>
        <row r="163">
          <cell r="F163" t="str">
            <v>材料学院</v>
          </cell>
          <cell r="J163">
            <v>3.3000000000000007</v>
          </cell>
        </row>
        <row r="164">
          <cell r="F164" t="str">
            <v>材料学院</v>
          </cell>
          <cell r="J164">
            <v>3.3000000000000007</v>
          </cell>
        </row>
        <row r="165">
          <cell r="F165" t="str">
            <v>材料学院</v>
          </cell>
          <cell r="J165">
            <v>3.3000000000000007</v>
          </cell>
        </row>
        <row r="166">
          <cell r="F166" t="str">
            <v>材料学院</v>
          </cell>
          <cell r="J166">
            <v>3.3000000000000007</v>
          </cell>
        </row>
        <row r="167">
          <cell r="F167" t="str">
            <v>材料学院</v>
          </cell>
          <cell r="J167">
            <v>3.3000000000000007</v>
          </cell>
        </row>
        <row r="168">
          <cell r="F168" t="str">
            <v>材料学院</v>
          </cell>
          <cell r="J168">
            <v>3.3000000000000007</v>
          </cell>
        </row>
        <row r="169">
          <cell r="F169" t="str">
            <v>材料学院</v>
          </cell>
          <cell r="J169">
            <v>3.3000000000000007</v>
          </cell>
        </row>
        <row r="170">
          <cell r="F170" t="str">
            <v>材料学院</v>
          </cell>
          <cell r="J170">
            <v>3.3000000000000007</v>
          </cell>
        </row>
        <row r="171">
          <cell r="F171" t="str">
            <v>材料学院</v>
          </cell>
          <cell r="J171">
            <v>3.3000000000000007</v>
          </cell>
        </row>
        <row r="172">
          <cell r="F172" t="str">
            <v>材料学院</v>
          </cell>
          <cell r="J172">
            <v>3.3000000000000007</v>
          </cell>
        </row>
        <row r="173">
          <cell r="F173" t="str">
            <v>材料学院</v>
          </cell>
          <cell r="J173">
            <v>3.3000000000000007</v>
          </cell>
        </row>
        <row r="174">
          <cell r="F174" t="str">
            <v>材料学院</v>
          </cell>
          <cell r="J174">
            <v>3.3000000000000007</v>
          </cell>
        </row>
        <row r="175">
          <cell r="F175" t="str">
            <v>材料学院</v>
          </cell>
          <cell r="J175">
            <v>3.3000000000000007</v>
          </cell>
        </row>
        <row r="176">
          <cell r="F176" t="str">
            <v>材料学院</v>
          </cell>
          <cell r="J176">
            <v>3.3000000000000007</v>
          </cell>
        </row>
        <row r="177">
          <cell r="F177" t="str">
            <v>运输学院</v>
          </cell>
          <cell r="J177">
            <v>3.3000000000000007</v>
          </cell>
        </row>
        <row r="178">
          <cell r="F178" t="str">
            <v>运输学院</v>
          </cell>
          <cell r="J178">
            <v>3.3000000000000007</v>
          </cell>
        </row>
        <row r="179">
          <cell r="F179" t="str">
            <v>运输学院</v>
          </cell>
          <cell r="J179">
            <v>3.3000000000000007</v>
          </cell>
        </row>
        <row r="180">
          <cell r="F180" t="str">
            <v>运输学院</v>
          </cell>
          <cell r="J180">
            <v>3.3000000000000007</v>
          </cell>
        </row>
        <row r="181">
          <cell r="F181" t="str">
            <v>运输学院</v>
          </cell>
          <cell r="J181">
            <v>3.3000000000000007</v>
          </cell>
        </row>
        <row r="182">
          <cell r="F182" t="str">
            <v>运输学院</v>
          </cell>
          <cell r="J182">
            <v>3.3000000000000007</v>
          </cell>
        </row>
        <row r="183">
          <cell r="F183" t="str">
            <v>运输学院</v>
          </cell>
          <cell r="J183">
            <v>3.3000000000000007</v>
          </cell>
        </row>
        <row r="184">
          <cell r="F184" t="str">
            <v>运输学院</v>
          </cell>
          <cell r="J184">
            <v>3.3000000000000007</v>
          </cell>
        </row>
        <row r="185">
          <cell r="F185" t="str">
            <v>运输学院</v>
          </cell>
          <cell r="J185">
            <v>3.3000000000000007</v>
          </cell>
        </row>
        <row r="186">
          <cell r="F186" t="str">
            <v>运输学院</v>
          </cell>
          <cell r="J186">
            <v>3.3000000000000007</v>
          </cell>
        </row>
        <row r="187">
          <cell r="F187" t="str">
            <v>运输学院</v>
          </cell>
          <cell r="J187">
            <v>3.3000000000000007</v>
          </cell>
        </row>
        <row r="188">
          <cell r="F188" t="str">
            <v>运输学院</v>
          </cell>
          <cell r="J188">
            <v>3.3000000000000007</v>
          </cell>
        </row>
        <row r="189">
          <cell r="F189" t="str">
            <v>运输学院</v>
          </cell>
          <cell r="J189">
            <v>3.3000000000000007</v>
          </cell>
        </row>
        <row r="190">
          <cell r="F190" t="str">
            <v>运输学院</v>
          </cell>
          <cell r="J190">
            <v>3.3000000000000007</v>
          </cell>
        </row>
        <row r="191">
          <cell r="F191" t="str">
            <v>运输学院</v>
          </cell>
          <cell r="J191">
            <v>3.3000000000000007</v>
          </cell>
        </row>
        <row r="192">
          <cell r="F192" t="str">
            <v>土地学院</v>
          </cell>
          <cell r="J192">
            <v>0.8</v>
          </cell>
        </row>
        <row r="193">
          <cell r="F193" t="str">
            <v>土地学院</v>
          </cell>
          <cell r="J193">
            <v>0.8</v>
          </cell>
        </row>
        <row r="194">
          <cell r="F194" t="str">
            <v>土地学院</v>
          </cell>
          <cell r="J194">
            <v>0.8</v>
          </cell>
        </row>
        <row r="195">
          <cell r="F195" t="str">
            <v>土地学院</v>
          </cell>
          <cell r="J195">
            <v>0.8</v>
          </cell>
        </row>
        <row r="196">
          <cell r="F196" t="str">
            <v>能电学院</v>
          </cell>
          <cell r="J196">
            <v>2.2999999999999998</v>
          </cell>
        </row>
        <row r="197">
          <cell r="F197" t="str">
            <v>能电学院</v>
          </cell>
          <cell r="J197">
            <v>2.2999999999999998</v>
          </cell>
        </row>
        <row r="198">
          <cell r="F198" t="str">
            <v>能电学院</v>
          </cell>
          <cell r="J198">
            <v>2.2999999999999998</v>
          </cell>
        </row>
        <row r="199">
          <cell r="F199" t="str">
            <v>能电学院</v>
          </cell>
          <cell r="J199">
            <v>2.2999999999999998</v>
          </cell>
        </row>
        <row r="200">
          <cell r="F200" t="str">
            <v>能电学院</v>
          </cell>
          <cell r="J200">
            <v>2.2999999999999998</v>
          </cell>
        </row>
        <row r="201">
          <cell r="F201" t="str">
            <v>能电学院</v>
          </cell>
          <cell r="J201">
            <v>2.2999999999999998</v>
          </cell>
        </row>
        <row r="202">
          <cell r="F202" t="str">
            <v>能电学院</v>
          </cell>
          <cell r="J202">
            <v>2.2999999999999998</v>
          </cell>
        </row>
        <row r="203">
          <cell r="F203" t="str">
            <v>能电学院</v>
          </cell>
          <cell r="J203">
            <v>2.2999999999999998</v>
          </cell>
        </row>
        <row r="204">
          <cell r="F204" t="str">
            <v>能电学院</v>
          </cell>
          <cell r="J204">
            <v>2.2999999999999998</v>
          </cell>
        </row>
        <row r="205">
          <cell r="F205" t="str">
            <v>能电学院</v>
          </cell>
          <cell r="J205">
            <v>2.2999999999999998</v>
          </cell>
        </row>
        <row r="206">
          <cell r="F206" t="str">
            <v>马克思主义学院</v>
          </cell>
          <cell r="J206">
            <v>0.8</v>
          </cell>
        </row>
        <row r="207">
          <cell r="F207" t="str">
            <v>马克思主义学院</v>
          </cell>
          <cell r="J207">
            <v>0.8</v>
          </cell>
        </row>
        <row r="208">
          <cell r="F208" t="str">
            <v>马克思主义学院</v>
          </cell>
          <cell r="J208">
            <v>0.8</v>
          </cell>
        </row>
        <row r="209">
          <cell r="F209" t="str">
            <v>马克思主义学院</v>
          </cell>
          <cell r="J209">
            <v>0.8</v>
          </cell>
        </row>
        <row r="210">
          <cell r="F210" t="str">
            <v>人文学院</v>
          </cell>
          <cell r="J210">
            <v>2.0999999999999996</v>
          </cell>
        </row>
        <row r="211">
          <cell r="F211" t="str">
            <v>人文学院</v>
          </cell>
          <cell r="J211">
            <v>2.0999999999999996</v>
          </cell>
        </row>
        <row r="212">
          <cell r="F212" t="str">
            <v>人文学院</v>
          </cell>
          <cell r="J212">
            <v>2.0999999999999996</v>
          </cell>
        </row>
        <row r="213">
          <cell r="F213" t="str">
            <v>人文学院</v>
          </cell>
          <cell r="J213">
            <v>2.0999999999999996</v>
          </cell>
        </row>
        <row r="214">
          <cell r="F214" t="str">
            <v>人文学院</v>
          </cell>
          <cell r="J214">
            <v>2.0999999999999996</v>
          </cell>
        </row>
        <row r="215">
          <cell r="F215" t="str">
            <v>人文学院</v>
          </cell>
          <cell r="J215">
            <v>2.0999999999999996</v>
          </cell>
        </row>
        <row r="216">
          <cell r="F216" t="str">
            <v>人文学院</v>
          </cell>
          <cell r="J216">
            <v>2.0999999999999996</v>
          </cell>
        </row>
        <row r="217">
          <cell r="F217" t="str">
            <v>人文学院</v>
          </cell>
          <cell r="J217">
            <v>2.0999999999999996</v>
          </cell>
        </row>
        <row r="218">
          <cell r="F218" t="str">
            <v>人文学院</v>
          </cell>
          <cell r="J218">
            <v>2.0999999999999996</v>
          </cell>
        </row>
        <row r="219">
          <cell r="F219" t="str">
            <v>理学院</v>
          </cell>
          <cell r="J219">
            <v>1.0999999999999999</v>
          </cell>
        </row>
        <row r="220">
          <cell r="F220" t="str">
            <v>理学院</v>
          </cell>
          <cell r="J220">
            <v>1.0999999999999999</v>
          </cell>
        </row>
        <row r="221">
          <cell r="F221" t="str">
            <v>理学院</v>
          </cell>
          <cell r="J221">
            <v>1.0999999999999999</v>
          </cell>
        </row>
        <row r="222">
          <cell r="F222" t="str">
            <v>理学院</v>
          </cell>
          <cell r="J222">
            <v>1.0999999999999999</v>
          </cell>
        </row>
        <row r="223">
          <cell r="F223" t="str">
            <v>外语学院</v>
          </cell>
          <cell r="J223">
            <v>0.8</v>
          </cell>
        </row>
        <row r="224">
          <cell r="F224" t="str">
            <v>外语学院</v>
          </cell>
          <cell r="J224">
            <v>0.8</v>
          </cell>
        </row>
        <row r="225">
          <cell r="F225" t="str">
            <v>外语学院</v>
          </cell>
          <cell r="J225">
            <v>0.8</v>
          </cell>
        </row>
        <row r="226">
          <cell r="F226" t="str">
            <v>外语学院</v>
          </cell>
          <cell r="J226">
            <v>0.8</v>
          </cell>
        </row>
        <row r="227">
          <cell r="F227" t="str">
            <v>体育系</v>
          </cell>
          <cell r="J227">
            <v>0.4</v>
          </cell>
        </row>
        <row r="228">
          <cell r="F228" t="str">
            <v>体育系</v>
          </cell>
          <cell r="J228">
            <v>0.4</v>
          </cell>
        </row>
        <row r="229">
          <cell r="F229" t="str">
            <v>都柏林学院</v>
          </cell>
          <cell r="J229">
            <v>2.9000000000000004</v>
          </cell>
        </row>
        <row r="230">
          <cell r="F230" t="str">
            <v>都柏林学院</v>
          </cell>
          <cell r="J230">
            <v>2.9000000000000004</v>
          </cell>
        </row>
        <row r="231">
          <cell r="F231" t="str">
            <v>都柏林学院</v>
          </cell>
          <cell r="J231">
            <v>2.9000000000000004</v>
          </cell>
        </row>
        <row r="232">
          <cell r="F232" t="str">
            <v>都柏林学院</v>
          </cell>
          <cell r="J232">
            <v>2.9000000000000004</v>
          </cell>
        </row>
        <row r="233">
          <cell r="F233" t="str">
            <v>都柏林学院</v>
          </cell>
          <cell r="J233">
            <v>2.9000000000000004</v>
          </cell>
        </row>
        <row r="234">
          <cell r="F234" t="str">
            <v>都柏林学院</v>
          </cell>
          <cell r="J234">
            <v>2.9000000000000004</v>
          </cell>
        </row>
        <row r="235">
          <cell r="F235" t="str">
            <v>都柏林学院</v>
          </cell>
          <cell r="J235">
            <v>2.9000000000000004</v>
          </cell>
        </row>
        <row r="236">
          <cell r="F236" t="str">
            <v>都柏林学院</v>
          </cell>
          <cell r="J236">
            <v>2.9000000000000004</v>
          </cell>
        </row>
        <row r="237">
          <cell r="F237" t="str">
            <v>都柏林学院</v>
          </cell>
          <cell r="J237">
            <v>2.9000000000000004</v>
          </cell>
        </row>
        <row r="238">
          <cell r="F238" t="str">
            <v>都柏林学院</v>
          </cell>
          <cell r="J238">
            <v>2.9000000000000004</v>
          </cell>
        </row>
        <row r="239">
          <cell r="F239" t="str">
            <v>都柏林学院</v>
          </cell>
          <cell r="J239">
            <v>2.9000000000000004</v>
          </cell>
        </row>
        <row r="240">
          <cell r="F240" t="str">
            <v>都柏林学院</v>
          </cell>
          <cell r="J240">
            <v>2.9000000000000004</v>
          </cell>
        </row>
        <row r="241">
          <cell r="F241" t="str">
            <v>都柏林学院</v>
          </cell>
          <cell r="J241">
            <v>2.9000000000000004</v>
          </cell>
        </row>
        <row r="242">
          <cell r="F242" t="str">
            <v>未来交通学院</v>
          </cell>
          <cell r="J242">
            <v>4.4000000000000021</v>
          </cell>
        </row>
        <row r="243">
          <cell r="F243" t="str">
            <v>未来交通学院</v>
          </cell>
          <cell r="J243">
            <v>4.4000000000000021</v>
          </cell>
        </row>
        <row r="244">
          <cell r="F244" t="str">
            <v>未来交通学院</v>
          </cell>
          <cell r="J244">
            <v>4.4000000000000021</v>
          </cell>
        </row>
        <row r="245">
          <cell r="F245" t="str">
            <v>未来交通学院</v>
          </cell>
          <cell r="J245">
            <v>4.4000000000000021</v>
          </cell>
        </row>
        <row r="246">
          <cell r="F246" t="str">
            <v>未来交通学院</v>
          </cell>
          <cell r="J246">
            <v>4.4000000000000021</v>
          </cell>
        </row>
        <row r="247">
          <cell r="F247" t="str">
            <v>未来交通学院</v>
          </cell>
          <cell r="J247">
            <v>4.4000000000000021</v>
          </cell>
        </row>
        <row r="248">
          <cell r="F248" t="str">
            <v>未来交通学院</v>
          </cell>
          <cell r="J248">
            <v>4.4000000000000021</v>
          </cell>
        </row>
        <row r="249">
          <cell r="F249" t="str">
            <v>未来交通学院</v>
          </cell>
          <cell r="J249">
            <v>4.4000000000000021</v>
          </cell>
        </row>
        <row r="250">
          <cell r="F250" t="str">
            <v>未来交通学院</v>
          </cell>
          <cell r="J250">
            <v>4.4000000000000021</v>
          </cell>
        </row>
        <row r="251">
          <cell r="F251" t="str">
            <v>未来交通学院</v>
          </cell>
          <cell r="J251">
            <v>4.4000000000000021</v>
          </cell>
        </row>
        <row r="252">
          <cell r="F252" t="str">
            <v>未来交通学院</v>
          </cell>
          <cell r="J252">
            <v>4.4000000000000021</v>
          </cell>
        </row>
        <row r="253">
          <cell r="F253" t="str">
            <v>未来交通学院</v>
          </cell>
          <cell r="J253">
            <v>4.4000000000000021</v>
          </cell>
        </row>
        <row r="254">
          <cell r="F254" t="str">
            <v>未来交通学院</v>
          </cell>
          <cell r="J254">
            <v>4.4000000000000021</v>
          </cell>
        </row>
        <row r="255">
          <cell r="F255" t="str">
            <v>未来交通学院</v>
          </cell>
          <cell r="J255">
            <v>4.4000000000000021</v>
          </cell>
        </row>
        <row r="256">
          <cell r="F256" t="str">
            <v>未来交通学院</v>
          </cell>
          <cell r="J256">
            <v>4.4000000000000021</v>
          </cell>
        </row>
        <row r="257">
          <cell r="F257" t="str">
            <v>未来交通学院</v>
          </cell>
          <cell r="J257">
            <v>4.4000000000000021</v>
          </cell>
        </row>
      </sheetData>
      <sheetData sheetId="8"/>
      <sheetData sheetId="9"/>
      <sheetData sheetId="1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填写说明"/>
      <sheetName val="项目信息统计表"/>
      <sheetName val="二级学科目录"/>
      <sheetName val="论文统计表"/>
      <sheetName val="专利统计表"/>
      <sheetName val="专著统计表"/>
      <sheetName val="2018项目清单"/>
      <sheetName val="研究生院续拨"/>
      <sheetName val="研院2018新"/>
      <sheetName val="辅助数据"/>
      <sheetName val="2017年度拨付清单"/>
    </sheetNames>
    <sheetDataSet>
      <sheetData sheetId="0"/>
      <sheetData sheetId="1">
        <row r="1">
          <cell r="P1" t="str">
            <v>*项目负责人信息</v>
          </cell>
        </row>
        <row r="2">
          <cell r="B2" t="str">
            <v>*项目编号</v>
          </cell>
          <cell r="P2" t="str">
            <v>*姓名</v>
          </cell>
        </row>
        <row r="3">
          <cell r="B3" t="str">
            <v>300102310101</v>
          </cell>
          <cell r="P3" t="str">
            <v>晏妮</v>
          </cell>
        </row>
        <row r="4">
          <cell r="B4" t="str">
            <v>300102310102</v>
          </cell>
          <cell r="P4" t="str">
            <v>解静</v>
          </cell>
        </row>
        <row r="5">
          <cell r="B5" t="str">
            <v>300102310103</v>
          </cell>
          <cell r="P5" t="str">
            <v>王红波</v>
          </cell>
        </row>
        <row r="6">
          <cell r="B6" t="str">
            <v>300102310104</v>
          </cell>
          <cell r="P6" t="str">
            <v>晁敏</v>
          </cell>
        </row>
        <row r="7">
          <cell r="B7" t="str">
            <v>300102310105</v>
          </cell>
          <cell r="P7" t="str">
            <v>李辉</v>
          </cell>
        </row>
        <row r="8">
          <cell r="B8" t="str">
            <v>300102310106</v>
          </cell>
          <cell r="P8" t="str">
            <v>王凤燕</v>
          </cell>
        </row>
        <row r="9">
          <cell r="B9" t="str">
            <v>300102310107</v>
          </cell>
          <cell r="P9" t="str">
            <v>张龙</v>
          </cell>
        </row>
        <row r="10">
          <cell r="B10" t="str">
            <v>300102310108</v>
          </cell>
          <cell r="P10" t="str">
            <v>吴蕾</v>
          </cell>
        </row>
        <row r="11">
          <cell r="B11" t="str">
            <v>300102310109</v>
          </cell>
          <cell r="P11" t="str">
            <v>李江</v>
          </cell>
        </row>
        <row r="12">
          <cell r="B12" t="str">
            <v>300102310110</v>
          </cell>
          <cell r="P12" t="str">
            <v>李红伟</v>
          </cell>
        </row>
        <row r="13">
          <cell r="B13" t="str">
            <v>300102319101</v>
          </cell>
          <cell r="P13" t="str">
            <v>袁战伟</v>
          </cell>
        </row>
        <row r="14">
          <cell r="B14" t="str">
            <v>300102319301</v>
          </cell>
          <cell r="P14" t="str">
            <v>李尧</v>
          </cell>
        </row>
        <row r="15">
          <cell r="B15" t="str">
            <v>300102319302</v>
          </cell>
          <cell r="P15" t="str">
            <v>贾研</v>
          </cell>
        </row>
        <row r="16">
          <cell r="B16" t="str">
            <v>300102310201</v>
          </cell>
          <cell r="P16" t="str">
            <v>张学敏</v>
          </cell>
        </row>
        <row r="17">
          <cell r="B17" t="str">
            <v>300102310202</v>
          </cell>
          <cell r="P17" t="str">
            <v>魏俊基</v>
          </cell>
        </row>
        <row r="18">
          <cell r="B18" t="str">
            <v>300102310203</v>
          </cell>
          <cell r="P18" t="str">
            <v>郑佳红</v>
          </cell>
        </row>
        <row r="19">
          <cell r="B19" t="str">
            <v>300102310204</v>
          </cell>
          <cell r="P19" t="str">
            <v>俞鹏飞</v>
          </cell>
        </row>
        <row r="20">
          <cell r="B20" t="str">
            <v>300102319201</v>
          </cell>
          <cell r="P20" t="str">
            <v>田耀刚</v>
          </cell>
        </row>
        <row r="21">
          <cell r="B21" t="str">
            <v>300102319202</v>
          </cell>
          <cell r="P21" t="str">
            <v>熊锐</v>
          </cell>
        </row>
        <row r="22">
          <cell r="B22" t="str">
            <v>300102319203</v>
          </cell>
          <cell r="P22" t="str">
            <v>李晓玉</v>
          </cell>
        </row>
        <row r="23">
          <cell r="B23" t="str">
            <v>300102319205</v>
          </cell>
          <cell r="P23" t="str">
            <v>常明丰</v>
          </cell>
        </row>
        <row r="24">
          <cell r="B24" t="str">
            <v>300102319206</v>
          </cell>
          <cell r="P24" t="str">
            <v>田野菲</v>
          </cell>
        </row>
        <row r="25">
          <cell r="B25" t="str">
            <v>300102319207</v>
          </cell>
          <cell r="P25" t="str">
            <v>许培俊</v>
          </cell>
        </row>
        <row r="26">
          <cell r="B26" t="str">
            <v>300102319208</v>
          </cell>
          <cell r="P26" t="str">
            <v>张凤英</v>
          </cell>
        </row>
        <row r="27">
          <cell r="B27" t="str">
            <v>300102319209</v>
          </cell>
          <cell r="P27" t="str">
            <v>樊继斌</v>
          </cell>
        </row>
        <row r="28">
          <cell r="B28" t="str">
            <v>300102319304</v>
          </cell>
          <cell r="P28" t="str">
            <v>陈永楠</v>
          </cell>
        </row>
        <row r="29">
          <cell r="B29" t="str">
            <v>300102319306</v>
          </cell>
          <cell r="P29" t="str">
            <v>陈涛</v>
          </cell>
        </row>
        <row r="30">
          <cell r="B30" t="str">
            <v>300102310301</v>
          </cell>
          <cell r="P30" t="str">
            <v>牛艳辉</v>
          </cell>
        </row>
        <row r="31">
          <cell r="B31" t="str">
            <v>300102319309</v>
          </cell>
          <cell r="P31" t="str">
            <v>周亮</v>
          </cell>
        </row>
        <row r="32">
          <cell r="B32" t="str">
            <v>300102311401</v>
          </cell>
          <cell r="P32" t="str">
            <v>徐义库</v>
          </cell>
        </row>
        <row r="33">
          <cell r="B33" t="str">
            <v>300102311402</v>
          </cell>
          <cell r="P33" t="str">
            <v>况栋梁</v>
          </cell>
        </row>
        <row r="34">
          <cell r="B34" t="str">
            <v>300102311403</v>
          </cell>
          <cell r="P34" t="str">
            <v>袁战伟</v>
          </cell>
        </row>
        <row r="35">
          <cell r="B35" t="str">
            <v>300102311404</v>
          </cell>
          <cell r="P35" t="str">
            <v>李 卓</v>
          </cell>
        </row>
        <row r="36">
          <cell r="B36" t="str">
            <v>300102311405</v>
          </cell>
          <cell r="P36" t="str">
            <v>张文雪</v>
          </cell>
        </row>
        <row r="37">
          <cell r="B37" t="str">
            <v>300102311501</v>
          </cell>
          <cell r="P37" t="str">
            <v>王振地</v>
          </cell>
        </row>
        <row r="38">
          <cell r="B38" t="str">
            <v>300102311502</v>
          </cell>
          <cell r="P38" t="str">
            <v>刘晓</v>
          </cell>
        </row>
        <row r="39">
          <cell r="B39" t="str">
            <v>300102311503</v>
          </cell>
          <cell r="P39" t="str">
            <v>熊皓诚</v>
          </cell>
        </row>
        <row r="40">
          <cell r="B40" t="str">
            <v>300102261101</v>
          </cell>
          <cell r="P40" t="str">
            <v>李宇白</v>
          </cell>
        </row>
        <row r="41">
          <cell r="B41" t="str">
            <v>300102261102</v>
          </cell>
          <cell r="P41" t="str">
            <v>李文阳</v>
          </cell>
        </row>
        <row r="42">
          <cell r="B42" t="str">
            <v>300102261103</v>
          </cell>
          <cell r="P42" t="str">
            <v>占洁伟</v>
          </cell>
        </row>
        <row r="43">
          <cell r="B43" t="str">
            <v>300102261104</v>
          </cell>
          <cell r="P43" t="str">
            <v>田镇</v>
          </cell>
        </row>
        <row r="44">
          <cell r="B44" t="str">
            <v>300102261105</v>
          </cell>
          <cell r="P44" t="str">
            <v>宋莎</v>
          </cell>
        </row>
        <row r="45">
          <cell r="B45" t="str">
            <v>300102261106</v>
          </cell>
          <cell r="P45" t="str">
            <v>刘文韬</v>
          </cell>
        </row>
        <row r="46">
          <cell r="B46" t="str">
            <v>300102261107</v>
          </cell>
          <cell r="P46" t="str">
            <v>任志明</v>
          </cell>
        </row>
        <row r="47">
          <cell r="B47" t="str">
            <v>300102261108</v>
          </cell>
          <cell r="P47" t="str">
            <v>高美玲</v>
          </cell>
        </row>
        <row r="48">
          <cell r="B48" t="str">
            <v>300102261109</v>
          </cell>
          <cell r="P48" t="str">
            <v>马见青</v>
          </cell>
        </row>
        <row r="49">
          <cell r="B49" t="str">
            <v>300102261303</v>
          </cell>
          <cell r="P49" t="str">
            <v>康孝森</v>
          </cell>
        </row>
        <row r="50">
          <cell r="B50" t="str">
            <v>300102261304</v>
          </cell>
          <cell r="P50" t="str">
            <v>王晨</v>
          </cell>
        </row>
        <row r="51">
          <cell r="B51" t="str">
            <v>300102261305</v>
          </cell>
          <cell r="P51" t="str">
            <v>舒宝</v>
          </cell>
        </row>
        <row r="52">
          <cell r="B52" t="str">
            <v>300102261306</v>
          </cell>
          <cell r="P52" t="str">
            <v>徐世刚</v>
          </cell>
        </row>
        <row r="53">
          <cell r="B53" t="str">
            <v>300102261307</v>
          </cell>
          <cell r="P53" t="str">
            <v>马铭</v>
          </cell>
        </row>
        <row r="54">
          <cell r="B54" t="str">
            <v>300102261401</v>
          </cell>
          <cell r="P54" t="str">
            <v>马鹏辉</v>
          </cell>
        </row>
        <row r="55">
          <cell r="B55" t="str">
            <v>300102261402</v>
          </cell>
          <cell r="P55" t="str">
            <v>李鹏</v>
          </cell>
        </row>
        <row r="56">
          <cell r="B56" t="str">
            <v>300102261403</v>
          </cell>
          <cell r="P56" t="str">
            <v>屈璐</v>
          </cell>
        </row>
        <row r="57">
          <cell r="B57" t="str">
            <v>300102261404</v>
          </cell>
          <cell r="P57" t="str">
            <v>瞿伟</v>
          </cell>
        </row>
        <row r="58">
          <cell r="B58" t="str">
            <v>300102261405</v>
          </cell>
          <cell r="P58" t="str">
            <v>朱倩</v>
          </cell>
        </row>
        <row r="59">
          <cell r="B59" t="str">
            <v>300102261201</v>
          </cell>
          <cell r="P59" t="str">
            <v>周建美</v>
          </cell>
        </row>
        <row r="60">
          <cell r="B60" t="str">
            <v>300102261202</v>
          </cell>
          <cell r="P60" t="str">
            <v>徐强</v>
          </cell>
        </row>
        <row r="61">
          <cell r="B61" t="str">
            <v>300102261501</v>
          </cell>
          <cell r="P61" t="str">
            <v>蒋弥</v>
          </cell>
        </row>
        <row r="62">
          <cell r="B62" t="str">
            <v>300102261502</v>
          </cell>
          <cell r="P62" t="str">
            <v>李欣欣</v>
          </cell>
        </row>
        <row r="63">
          <cell r="B63" t="str">
            <v>300102261503</v>
          </cell>
          <cell r="P63" t="str">
            <v>崔玉龙</v>
          </cell>
        </row>
        <row r="64">
          <cell r="B64" t="str">
            <v>300102261504</v>
          </cell>
          <cell r="P64" t="str">
            <v>刘兴业</v>
          </cell>
        </row>
        <row r="65">
          <cell r="B65" t="str">
            <v>300102261505</v>
          </cell>
          <cell r="P65" t="str">
            <v>陈国超</v>
          </cell>
        </row>
        <row r="66">
          <cell r="B66" t="str">
            <v>300102261506</v>
          </cell>
          <cell r="P66" t="str">
            <v>黄伟亮</v>
          </cell>
        </row>
        <row r="67">
          <cell r="B67" t="str">
            <v>300102261507</v>
          </cell>
          <cell r="P67" t="str">
            <v>付昱凯</v>
          </cell>
        </row>
        <row r="68">
          <cell r="B68" t="str">
            <v>300102261301</v>
          </cell>
          <cell r="P68" t="str">
            <v>黄观文</v>
          </cell>
        </row>
        <row r="69">
          <cell r="B69" t="str">
            <v>300102261302</v>
          </cell>
          <cell r="P69" t="str">
            <v>张勤</v>
          </cell>
        </row>
        <row r="70">
          <cell r="B70" t="str">
            <v>300102260101</v>
          </cell>
          <cell r="P70" t="str">
            <v>祝艳波</v>
          </cell>
        </row>
        <row r="71">
          <cell r="B71" t="str">
            <v>300102260102</v>
          </cell>
          <cell r="P71" t="str">
            <v>李昕</v>
          </cell>
        </row>
        <row r="72">
          <cell r="B72" t="str">
            <v>300102260103</v>
          </cell>
          <cell r="P72" t="str">
            <v>魏亚妮</v>
          </cell>
        </row>
        <row r="73">
          <cell r="B73" t="str">
            <v>300102260104</v>
          </cell>
          <cell r="P73" t="str">
            <v>白林</v>
          </cell>
        </row>
        <row r="74">
          <cell r="B74" t="str">
            <v>300102260105</v>
          </cell>
          <cell r="P74" t="str">
            <v>谭维佳</v>
          </cell>
        </row>
        <row r="75">
          <cell r="B75" t="str">
            <v>300102260106</v>
          </cell>
          <cell r="P75" t="str">
            <v>王乐</v>
          </cell>
        </row>
        <row r="76">
          <cell r="B76" t="str">
            <v>300102260107</v>
          </cell>
          <cell r="P76" t="str">
            <v>王飞</v>
          </cell>
        </row>
        <row r="77">
          <cell r="B77" t="str">
            <v>300102260108</v>
          </cell>
          <cell r="P77" t="str">
            <v>张旺乐</v>
          </cell>
        </row>
        <row r="78">
          <cell r="B78" t="str">
            <v>300102269101</v>
          </cell>
          <cell r="P78" t="str">
            <v>徐强</v>
          </cell>
        </row>
        <row r="79">
          <cell r="B79" t="str">
            <v>300102269102</v>
          </cell>
          <cell r="P79" t="str">
            <v>安鹏</v>
          </cell>
        </row>
        <row r="80">
          <cell r="B80" t="str">
            <v>300102269103</v>
          </cell>
          <cell r="P80" t="str">
            <v>席江波</v>
          </cell>
        </row>
        <row r="81">
          <cell r="B81" t="str">
            <v>300102269104</v>
          </cell>
          <cell r="P81" t="str">
            <v>张静</v>
          </cell>
        </row>
        <row r="82">
          <cell r="B82" t="str">
            <v>300102269105</v>
          </cell>
          <cell r="P82" t="str">
            <v>吴琳</v>
          </cell>
        </row>
        <row r="83">
          <cell r="B83" t="str">
            <v>300102269106</v>
          </cell>
          <cell r="P83" t="str">
            <v>丛铭</v>
          </cell>
        </row>
        <row r="84">
          <cell r="B84" t="str">
            <v>300102269107</v>
          </cell>
          <cell r="P84" t="str">
            <v>李艳</v>
          </cell>
        </row>
        <row r="85">
          <cell r="B85" t="str">
            <v>300102269108</v>
          </cell>
          <cell r="P85" t="str">
            <v>武银婷</v>
          </cell>
        </row>
        <row r="86">
          <cell r="B86" t="str">
            <v>300102269109</v>
          </cell>
          <cell r="P86" t="str">
            <v>李兴旺</v>
          </cell>
        </row>
        <row r="87">
          <cell r="B87" t="str">
            <v>300102269110</v>
          </cell>
          <cell r="P87" t="str">
            <v>胡羽丰</v>
          </cell>
        </row>
        <row r="88">
          <cell r="B88" t="str">
            <v>300102269111</v>
          </cell>
          <cell r="P88" t="str">
            <v>杨威</v>
          </cell>
        </row>
        <row r="89">
          <cell r="B89" t="str">
            <v>300102269112</v>
          </cell>
          <cell r="P89" t="str">
            <v>徐翠玲</v>
          </cell>
        </row>
        <row r="90">
          <cell r="B90" t="str">
            <v>300102269113</v>
          </cell>
          <cell r="P90" t="str">
            <v>侯亚楠</v>
          </cell>
        </row>
        <row r="91">
          <cell r="B91" t="str">
            <v>300102269301</v>
          </cell>
          <cell r="P91" t="str">
            <v>施怡</v>
          </cell>
        </row>
        <row r="92">
          <cell r="B92" t="str">
            <v>300102260201</v>
          </cell>
          <cell r="P92" t="str">
            <v>刘鑫</v>
          </cell>
        </row>
        <row r="93">
          <cell r="B93" t="str">
            <v>300102260202</v>
          </cell>
          <cell r="P93" t="str">
            <v>鲁宝亮</v>
          </cell>
        </row>
        <row r="94">
          <cell r="B94" t="str">
            <v>300102260203</v>
          </cell>
          <cell r="P94" t="str">
            <v>李宇</v>
          </cell>
        </row>
        <row r="95">
          <cell r="B95" t="str">
            <v>300102260204</v>
          </cell>
          <cell r="P95" t="str">
            <v>张常亮</v>
          </cell>
        </row>
        <row r="96">
          <cell r="B96" t="str">
            <v>300102260205</v>
          </cell>
          <cell r="P96" t="str">
            <v>熊炜</v>
          </cell>
        </row>
        <row r="97">
          <cell r="B97" t="str">
            <v>300102260206</v>
          </cell>
          <cell r="P97" t="str">
            <v>赵建林</v>
          </cell>
        </row>
        <row r="98">
          <cell r="B98" t="str">
            <v>300102269201</v>
          </cell>
          <cell r="P98" t="str">
            <v>王丽霞</v>
          </cell>
        </row>
        <row r="99">
          <cell r="B99" t="str">
            <v>300102269202</v>
          </cell>
          <cell r="P99" t="str">
            <v>宋彦辉</v>
          </cell>
        </row>
        <row r="100">
          <cell r="B100" t="str">
            <v>300102269203</v>
          </cell>
          <cell r="P100" t="str">
            <v>孟振江</v>
          </cell>
        </row>
        <row r="101">
          <cell r="B101" t="str">
            <v>300102269204</v>
          </cell>
          <cell r="P101" t="str">
            <v>杨成生</v>
          </cell>
        </row>
        <row r="102">
          <cell r="B102" t="str">
            <v>300102269205</v>
          </cell>
          <cell r="P102" t="str">
            <v>杨耘</v>
          </cell>
        </row>
        <row r="103">
          <cell r="B103" t="str">
            <v>300102269206</v>
          </cell>
          <cell r="P103" t="str">
            <v>任超锋</v>
          </cell>
        </row>
        <row r="104">
          <cell r="B104" t="str">
            <v>300102269207</v>
          </cell>
          <cell r="P104" t="str">
            <v>朱武</v>
          </cell>
        </row>
        <row r="105">
          <cell r="B105" t="str">
            <v>300102269208</v>
          </cell>
          <cell r="P105" t="str">
            <v>丁明涛</v>
          </cell>
        </row>
        <row r="106">
          <cell r="B106" t="str">
            <v>300102269209</v>
          </cell>
          <cell r="P106" t="str">
            <v>赵权利</v>
          </cell>
        </row>
        <row r="107">
          <cell r="B107" t="str">
            <v>300102269210</v>
          </cell>
          <cell r="P107" t="str">
            <v>吴明</v>
          </cell>
        </row>
        <row r="108">
          <cell r="B108" t="str">
            <v>300102269211</v>
          </cell>
          <cell r="P108" t="str">
            <v>朱兴华</v>
          </cell>
        </row>
        <row r="109">
          <cell r="B109" t="str">
            <v>300102269401</v>
          </cell>
          <cell r="P109" t="str">
            <v>翟越</v>
          </cell>
        </row>
        <row r="110">
          <cell r="B110" t="str">
            <v>300102269502</v>
          </cell>
          <cell r="P110" t="str">
            <v>郑文杰</v>
          </cell>
        </row>
        <row r="111">
          <cell r="B111" t="str">
            <v>300102269505</v>
          </cell>
          <cell r="P111" t="str">
            <v>李萍</v>
          </cell>
        </row>
        <row r="112">
          <cell r="B112" t="str">
            <v>300102260301</v>
          </cell>
          <cell r="P112" t="str">
            <v>李振洪</v>
          </cell>
        </row>
        <row r="113">
          <cell r="B113" t="str">
            <v>300102269302</v>
          </cell>
          <cell r="P113" t="str">
            <v>兰恒星</v>
          </cell>
        </row>
        <row r="114">
          <cell r="B114" t="str">
            <v>300102260302</v>
          </cell>
          <cell r="P114" t="str">
            <v>庄建琦</v>
          </cell>
        </row>
        <row r="115">
          <cell r="B115" t="str">
            <v>300102269303</v>
          </cell>
          <cell r="P115" t="str">
            <v>路中</v>
          </cell>
        </row>
        <row r="116">
          <cell r="B116" t="str">
            <v>300102269304</v>
          </cell>
          <cell r="P116" t="str">
            <v>方勇</v>
          </cell>
        </row>
        <row r="117">
          <cell r="B117" t="str">
            <v>300102269305</v>
          </cell>
          <cell r="P117" t="str">
            <v>黄观文</v>
          </cell>
        </row>
        <row r="118">
          <cell r="B118" t="str">
            <v>300102321101</v>
          </cell>
          <cell r="P118" t="str">
            <v>李立</v>
          </cell>
        </row>
        <row r="119">
          <cell r="B119" t="str">
            <v>300102321102</v>
          </cell>
          <cell r="P119" t="str">
            <v>马宇骋</v>
          </cell>
        </row>
        <row r="120">
          <cell r="B120" t="str">
            <v>300102321501</v>
          </cell>
          <cell r="P120" t="str">
            <v>刘建磊</v>
          </cell>
        </row>
        <row r="121">
          <cell r="B121" t="str">
            <v>300102321502</v>
          </cell>
          <cell r="P121" t="str">
            <v>王珺</v>
          </cell>
        </row>
        <row r="122">
          <cell r="B122" t="str">
            <v>300102321503</v>
          </cell>
          <cell r="P122" t="str">
            <v>沈本兰</v>
          </cell>
        </row>
        <row r="123">
          <cell r="B123" t="str">
            <v>300102321504</v>
          </cell>
          <cell r="P123" t="str">
            <v>徐先峰</v>
          </cell>
        </row>
        <row r="124">
          <cell r="B124" t="str">
            <v>300102320101</v>
          </cell>
          <cell r="P124" t="str">
            <v>马宇</v>
          </cell>
        </row>
        <row r="125">
          <cell r="B125" t="str">
            <v>300102320102</v>
          </cell>
          <cell r="P125" t="str">
            <v>田云博</v>
          </cell>
        </row>
        <row r="126">
          <cell r="B126" t="str">
            <v>300102320103</v>
          </cell>
          <cell r="P126" t="str">
            <v>周力</v>
          </cell>
        </row>
        <row r="127">
          <cell r="B127" t="str">
            <v>300102320104</v>
          </cell>
          <cell r="P127" t="str">
            <v>陈俊硕</v>
          </cell>
        </row>
        <row r="128">
          <cell r="B128" t="str">
            <v>300102320105</v>
          </cell>
          <cell r="P128" t="str">
            <v>代杰</v>
          </cell>
        </row>
        <row r="129">
          <cell r="B129" t="str">
            <v>300102320106</v>
          </cell>
          <cell r="P129" t="str">
            <v>张赞</v>
          </cell>
        </row>
        <row r="130">
          <cell r="B130" t="str">
            <v>300102320107</v>
          </cell>
          <cell r="P130" t="str">
            <v>叶珍</v>
          </cell>
        </row>
        <row r="131">
          <cell r="B131" t="str">
            <v>300102320108</v>
          </cell>
          <cell r="P131" t="str">
            <v>李论之</v>
          </cell>
        </row>
        <row r="132">
          <cell r="B132" t="str">
            <v>300102320109</v>
          </cell>
          <cell r="P132" t="str">
            <v>朱旭</v>
          </cell>
        </row>
        <row r="133">
          <cell r="B133" t="str">
            <v>300102320110</v>
          </cell>
          <cell r="P133" t="str">
            <v>李杰</v>
          </cell>
        </row>
        <row r="134">
          <cell r="B134" t="str">
            <v>300102329101</v>
          </cell>
          <cell r="P134" t="str">
            <v>周经美</v>
          </cell>
        </row>
        <row r="135">
          <cell r="B135" t="str">
            <v>300102329103</v>
          </cell>
          <cell r="P135" t="str">
            <v>张懿璞</v>
          </cell>
        </row>
        <row r="136">
          <cell r="B136" t="str">
            <v>300102329104</v>
          </cell>
          <cell r="P136" t="str">
            <v>姚锐</v>
          </cell>
        </row>
        <row r="137">
          <cell r="B137" t="str">
            <v>300102329105</v>
          </cell>
          <cell r="P137" t="str">
            <v>林海</v>
          </cell>
        </row>
        <row r="138">
          <cell r="B138" t="str">
            <v>300102329106</v>
          </cell>
          <cell r="P138" t="str">
            <v>姚博彬</v>
          </cell>
        </row>
        <row r="139">
          <cell r="B139" t="str">
            <v>300102320301</v>
          </cell>
          <cell r="P139" t="str">
            <v>张震</v>
          </cell>
        </row>
        <row r="140">
          <cell r="B140" t="str">
            <v>300102320302</v>
          </cell>
          <cell r="P140" t="str">
            <v>李晓玲</v>
          </cell>
        </row>
        <row r="141">
          <cell r="B141" t="str">
            <v>300102320303</v>
          </cell>
          <cell r="P141" t="str">
            <v>相里康</v>
          </cell>
        </row>
        <row r="142">
          <cell r="B142" t="str">
            <v>300102320304</v>
          </cell>
          <cell r="P142" t="str">
            <v>权思文</v>
          </cell>
        </row>
        <row r="143">
          <cell r="B143" t="str">
            <v>300102329301</v>
          </cell>
          <cell r="P143" t="str">
            <v>许桂敏</v>
          </cell>
        </row>
        <row r="144">
          <cell r="B144" t="str">
            <v>300102320202</v>
          </cell>
          <cell r="P144" t="str">
            <v>房建武</v>
          </cell>
        </row>
        <row r="145">
          <cell r="B145" t="str">
            <v>300102320203</v>
          </cell>
          <cell r="P145" t="str">
            <v>杨盼盼</v>
          </cell>
        </row>
        <row r="146">
          <cell r="B146" t="str">
            <v>300102329401</v>
          </cell>
          <cell r="P146" t="str">
            <v>王会峰</v>
          </cell>
        </row>
        <row r="147">
          <cell r="B147" t="str">
            <v>300102320305</v>
          </cell>
          <cell r="P147" t="str">
            <v>王萍</v>
          </cell>
        </row>
        <row r="148">
          <cell r="B148" t="str">
            <v>300102211303</v>
          </cell>
          <cell r="P148" t="str">
            <v>姜磊</v>
          </cell>
        </row>
        <row r="149">
          <cell r="B149" t="str">
            <v>300102211304</v>
          </cell>
          <cell r="P149" t="str">
            <v>陈适之</v>
          </cell>
        </row>
        <row r="150">
          <cell r="B150" t="str">
            <v>300102211305</v>
          </cell>
          <cell r="P150" t="str">
            <v>陈子璇</v>
          </cell>
        </row>
        <row r="151">
          <cell r="B151" t="str">
            <v>300102211306</v>
          </cell>
          <cell r="P151" t="str">
            <v>赵彦虎</v>
          </cell>
        </row>
        <row r="152">
          <cell r="B152" t="str">
            <v>300102211201</v>
          </cell>
          <cell r="P152" t="str">
            <v>段兰</v>
          </cell>
        </row>
        <row r="153">
          <cell r="B153" t="str">
            <v>300102211202</v>
          </cell>
          <cell r="P153" t="str">
            <v>闫标</v>
          </cell>
        </row>
        <row r="154">
          <cell r="B154" t="str">
            <v>300102211203</v>
          </cell>
          <cell r="P154" t="str">
            <v>刘状壮</v>
          </cell>
        </row>
        <row r="155">
          <cell r="B155" t="str">
            <v>300102211204</v>
          </cell>
          <cell r="P155" t="str">
            <v>任锐</v>
          </cell>
        </row>
        <row r="156">
          <cell r="B156" t="str">
            <v>300102211205</v>
          </cell>
          <cell r="P156" t="str">
            <v>范祥</v>
          </cell>
        </row>
        <row r="157">
          <cell r="B157" t="str">
            <v>300102211501</v>
          </cell>
          <cell r="P157" t="str">
            <v>李佳</v>
          </cell>
        </row>
        <row r="158">
          <cell r="B158" t="str">
            <v>300102211502</v>
          </cell>
          <cell r="P158" t="str">
            <v>茹含</v>
          </cell>
        </row>
        <row r="159">
          <cell r="B159" t="str">
            <v>300102211503</v>
          </cell>
          <cell r="P159" t="str">
            <v>晏勤</v>
          </cell>
        </row>
        <row r="160">
          <cell r="B160" t="str">
            <v>300102211504</v>
          </cell>
          <cell r="P160" t="str">
            <v>唐茜</v>
          </cell>
        </row>
        <row r="161">
          <cell r="B161" t="str">
            <v>300102211505</v>
          </cell>
          <cell r="P161" t="str">
            <v>丁海波</v>
          </cell>
        </row>
        <row r="162">
          <cell r="B162" t="str">
            <v>300102211506</v>
          </cell>
          <cell r="P162" t="str">
            <v>段平</v>
          </cell>
        </row>
        <row r="163">
          <cell r="B163" t="str">
            <v>300102211507</v>
          </cell>
          <cell r="P163" t="str">
            <v>林梅</v>
          </cell>
        </row>
        <row r="164">
          <cell r="B164" t="str">
            <v>300102211508</v>
          </cell>
          <cell r="P164" t="str">
            <v>高阳</v>
          </cell>
        </row>
        <row r="165">
          <cell r="B165" t="str">
            <v>300102211509</v>
          </cell>
          <cell r="P165" t="str">
            <v>张艳</v>
          </cell>
        </row>
        <row r="166">
          <cell r="B166" t="str">
            <v>300102211510</v>
          </cell>
          <cell r="P166" t="str">
            <v>王涛</v>
          </cell>
        </row>
        <row r="167">
          <cell r="B167" t="str">
            <v>300102211511</v>
          </cell>
          <cell r="P167" t="str">
            <v>贺耀北</v>
          </cell>
        </row>
        <row r="168">
          <cell r="B168" t="str">
            <v>300102211512</v>
          </cell>
          <cell r="P168" t="str">
            <v>韩智强</v>
          </cell>
        </row>
        <row r="169">
          <cell r="B169" t="str">
            <v>300102211513</v>
          </cell>
          <cell r="P169" t="str">
            <v>周春国</v>
          </cell>
        </row>
        <row r="170">
          <cell r="B170" t="str">
            <v>300102211514</v>
          </cell>
          <cell r="P170" t="str">
            <v>宋丹龙</v>
          </cell>
        </row>
        <row r="171">
          <cell r="B171" t="str">
            <v>300102211515</v>
          </cell>
          <cell r="P171" t="str">
            <v>袁阳光</v>
          </cell>
        </row>
        <row r="172">
          <cell r="B172" t="str">
            <v>300102211516</v>
          </cell>
          <cell r="P172" t="str">
            <v>韩凯航</v>
          </cell>
        </row>
        <row r="173">
          <cell r="B173" t="str">
            <v>300102211517</v>
          </cell>
          <cell r="P173" t="str">
            <v>郭佳奇</v>
          </cell>
        </row>
        <row r="174">
          <cell r="B174" t="str">
            <v>300102211518</v>
          </cell>
          <cell r="P174" t="str">
            <v>徐飞</v>
          </cell>
        </row>
        <row r="175">
          <cell r="B175" t="str">
            <v>300102211519</v>
          </cell>
          <cell r="P175" t="str">
            <v>蒋鹏</v>
          </cell>
        </row>
        <row r="176">
          <cell r="B176" t="str">
            <v>300102211520</v>
          </cell>
          <cell r="P176" t="str">
            <v>费建波</v>
          </cell>
        </row>
        <row r="177">
          <cell r="B177" t="str">
            <v>300102211521</v>
          </cell>
          <cell r="P177" t="str">
            <v>张群林</v>
          </cell>
        </row>
        <row r="178">
          <cell r="B178" t="str">
            <v>300102211522</v>
          </cell>
          <cell r="P178" t="str">
            <v>刘世明</v>
          </cell>
        </row>
        <row r="179">
          <cell r="B179" t="str">
            <v>300102211523</v>
          </cell>
          <cell r="P179" t="str">
            <v>杨广栋</v>
          </cell>
        </row>
        <row r="180">
          <cell r="B180" t="str">
            <v>300102211524</v>
          </cell>
          <cell r="P180" t="str">
            <v>秦雯</v>
          </cell>
        </row>
        <row r="181">
          <cell r="B181" t="str">
            <v>300102211525</v>
          </cell>
          <cell r="P181" t="str">
            <v>周勇军</v>
          </cell>
        </row>
        <row r="182">
          <cell r="B182" t="str">
            <v>300102211526</v>
          </cell>
          <cell r="P182" t="str">
            <v>王传武</v>
          </cell>
        </row>
        <row r="183">
          <cell r="B183" t="str">
            <v>300102211301</v>
          </cell>
          <cell r="P183" t="str">
            <v>张久鹏</v>
          </cell>
        </row>
        <row r="184">
          <cell r="B184" t="str">
            <v>300102211302</v>
          </cell>
          <cell r="P184" t="str">
            <v>包卫星</v>
          </cell>
        </row>
        <row r="185">
          <cell r="B185" t="str">
            <v>300102211307</v>
          </cell>
          <cell r="P185" t="str">
            <v>韩振强</v>
          </cell>
        </row>
        <row r="186">
          <cell r="B186" t="str">
            <v>300102210101</v>
          </cell>
          <cell r="P186" t="str">
            <v>谢青</v>
          </cell>
        </row>
        <row r="187">
          <cell r="B187" t="str">
            <v>300102210102</v>
          </cell>
          <cell r="P187" t="str">
            <v>李源</v>
          </cell>
        </row>
        <row r="188">
          <cell r="B188" t="str">
            <v>300102210105</v>
          </cell>
          <cell r="P188" t="str">
            <v>侯炜</v>
          </cell>
        </row>
        <row r="189">
          <cell r="B189" t="str">
            <v>300102210106</v>
          </cell>
          <cell r="P189" t="str">
            <v>院素静</v>
          </cell>
        </row>
        <row r="190">
          <cell r="B190" t="str">
            <v>300102210107</v>
          </cell>
          <cell r="P190" t="str">
            <v>惠冰</v>
          </cell>
        </row>
        <row r="191">
          <cell r="B191" t="str">
            <v>300102210108</v>
          </cell>
          <cell r="P191" t="str">
            <v>郝键铭</v>
          </cell>
        </row>
        <row r="192">
          <cell r="B192" t="str">
            <v>300102210109</v>
          </cell>
          <cell r="P192" t="str">
            <v>李多</v>
          </cell>
        </row>
        <row r="193">
          <cell r="B193" t="str">
            <v>300102210110</v>
          </cell>
          <cell r="P193" t="str">
            <v>刘国锋</v>
          </cell>
        </row>
        <row r="194">
          <cell r="B194" t="str">
            <v>300102210112</v>
          </cell>
          <cell r="P194" t="str">
            <v>王志超</v>
          </cell>
        </row>
        <row r="195">
          <cell r="B195" t="str">
            <v>300102210114</v>
          </cell>
          <cell r="P195" t="str">
            <v>王世超</v>
          </cell>
        </row>
        <row r="196">
          <cell r="B196" t="str">
            <v>300102210115</v>
          </cell>
          <cell r="P196" t="str">
            <v>岳夏冰</v>
          </cell>
        </row>
        <row r="197">
          <cell r="B197" t="str">
            <v>300102210116</v>
          </cell>
          <cell r="P197" t="str">
            <v>郑小博</v>
          </cell>
        </row>
        <row r="198">
          <cell r="B198" t="str">
            <v>300102210117</v>
          </cell>
          <cell r="P198" t="str">
            <v>卫东选</v>
          </cell>
        </row>
        <row r="199">
          <cell r="B199" t="str">
            <v>300102210121</v>
          </cell>
          <cell r="P199" t="str">
            <v>陈丽俊</v>
          </cell>
        </row>
        <row r="200">
          <cell r="B200" t="str">
            <v>300102210122</v>
          </cell>
          <cell r="P200" t="str">
            <v>尹培杰</v>
          </cell>
        </row>
        <row r="201">
          <cell r="B201" t="str">
            <v>300102210123</v>
          </cell>
          <cell r="P201" t="str">
            <v>高启栋</v>
          </cell>
        </row>
        <row r="202">
          <cell r="B202" t="str">
            <v>300102210124</v>
          </cell>
          <cell r="P202" t="str">
            <v>韩兴博</v>
          </cell>
        </row>
        <row r="203">
          <cell r="B203" t="str">
            <v>300102210304</v>
          </cell>
          <cell r="P203" t="str">
            <v>李昂</v>
          </cell>
        </row>
        <row r="204">
          <cell r="B204" t="str">
            <v>300102210305</v>
          </cell>
          <cell r="P204" t="str">
            <v>赵高文</v>
          </cell>
        </row>
        <row r="205">
          <cell r="B205" t="str">
            <v>300102210306</v>
          </cell>
          <cell r="P205" t="str">
            <v>屈鑫</v>
          </cell>
        </row>
        <row r="206">
          <cell r="B206" t="str">
            <v>300102210307</v>
          </cell>
          <cell r="P206" t="str">
            <v>朱谭谭</v>
          </cell>
        </row>
        <row r="207">
          <cell r="B207" t="str">
            <v>300102210308</v>
          </cell>
          <cell r="P207" t="str">
            <v>徐龙飞</v>
          </cell>
        </row>
        <row r="208">
          <cell r="B208" t="str">
            <v>300102219302</v>
          </cell>
          <cell r="P208" t="str">
            <v>胡涛涛</v>
          </cell>
        </row>
        <row r="209">
          <cell r="B209" t="str">
            <v>300102219303</v>
          </cell>
          <cell r="P209" t="str">
            <v>温永</v>
          </cell>
        </row>
        <row r="210">
          <cell r="B210" t="str">
            <v>300102219304</v>
          </cell>
          <cell r="P210" t="str">
            <v>李程</v>
          </cell>
        </row>
        <row r="211">
          <cell r="B211" t="str">
            <v>300102219305</v>
          </cell>
          <cell r="P211" t="str">
            <v>米正祥</v>
          </cell>
        </row>
        <row r="212">
          <cell r="B212" t="str">
            <v>300102210207</v>
          </cell>
          <cell r="P212" t="str">
            <v>魏堃</v>
          </cell>
        </row>
        <row r="213">
          <cell r="B213" t="str">
            <v>300102210208</v>
          </cell>
          <cell r="P213" t="str">
            <v>高广中</v>
          </cell>
        </row>
        <row r="214">
          <cell r="B214" t="str">
            <v>300102210209</v>
          </cell>
          <cell r="P214" t="str">
            <v>袁帅</v>
          </cell>
        </row>
        <row r="215">
          <cell r="B215" t="str">
            <v>300102210210</v>
          </cell>
          <cell r="P215" t="str">
            <v>肖莉丽</v>
          </cell>
        </row>
        <row r="216">
          <cell r="B216" t="str">
            <v>300102210211</v>
          </cell>
          <cell r="P216" t="str">
            <v>司伟</v>
          </cell>
        </row>
        <row r="217">
          <cell r="B217" t="str">
            <v>300102210212</v>
          </cell>
          <cell r="P217" t="str">
            <v>王峰</v>
          </cell>
        </row>
        <row r="218">
          <cell r="B218" t="str">
            <v>300102210213</v>
          </cell>
          <cell r="P218" t="str">
            <v>陈锐</v>
          </cell>
        </row>
        <row r="219">
          <cell r="B219" t="str">
            <v>300102210215</v>
          </cell>
          <cell r="P219" t="str">
            <v>王佳佳</v>
          </cell>
        </row>
        <row r="220">
          <cell r="B220" t="str">
            <v>300102210216</v>
          </cell>
          <cell r="P220" t="str">
            <v>李尧</v>
          </cell>
        </row>
        <row r="221">
          <cell r="B221" t="str">
            <v>300102219213</v>
          </cell>
          <cell r="P221" t="str">
            <v>许江波</v>
          </cell>
        </row>
        <row r="222">
          <cell r="B222" t="str">
            <v>300102219214</v>
          </cell>
          <cell r="P222" t="str">
            <v>朱伟庆</v>
          </cell>
        </row>
        <row r="223">
          <cell r="B223" t="str">
            <v>300102219215</v>
          </cell>
          <cell r="P223" t="str">
            <v>陈玉</v>
          </cell>
        </row>
        <row r="224">
          <cell r="B224" t="str">
            <v>300102219216</v>
          </cell>
          <cell r="P224" t="str">
            <v>冯振刚</v>
          </cell>
        </row>
        <row r="225">
          <cell r="B225" t="str">
            <v>300102219218</v>
          </cell>
          <cell r="P225" t="str">
            <v>张景峰</v>
          </cell>
        </row>
        <row r="226">
          <cell r="B226" t="str">
            <v>300102219219</v>
          </cell>
          <cell r="P226" t="str">
            <v>张莎莎</v>
          </cell>
        </row>
        <row r="227">
          <cell r="B227" t="str">
            <v>300102219220</v>
          </cell>
          <cell r="P227" t="str">
            <v>武隽</v>
          </cell>
        </row>
        <row r="228">
          <cell r="B228" t="str">
            <v>300102218214</v>
          </cell>
          <cell r="P228" t="str">
            <v>闫磊</v>
          </cell>
        </row>
        <row r="229">
          <cell r="B229" t="str">
            <v>300102219401</v>
          </cell>
          <cell r="P229" t="str">
            <v>李炜光</v>
          </cell>
        </row>
        <row r="230">
          <cell r="B230" t="str">
            <v>300102219402</v>
          </cell>
          <cell r="P230" t="str">
            <v>黄平明</v>
          </cell>
        </row>
        <row r="231">
          <cell r="B231" t="str">
            <v>300102210504</v>
          </cell>
          <cell r="P231" t="str">
            <v>张琛</v>
          </cell>
        </row>
        <row r="232">
          <cell r="B232" t="str">
            <v>300102210515</v>
          </cell>
          <cell r="P232" t="str">
            <v>骆佐龙</v>
          </cell>
        </row>
        <row r="233">
          <cell r="B233" t="str">
            <v>300102219519</v>
          </cell>
          <cell r="P233" t="str">
            <v>张丽娟</v>
          </cell>
        </row>
        <row r="234">
          <cell r="B234" t="str">
            <v>300102219523</v>
          </cell>
          <cell r="P234" t="str">
            <v>罗要飞</v>
          </cell>
        </row>
        <row r="235">
          <cell r="B235" t="str">
            <v>300102219533</v>
          </cell>
          <cell r="P235" t="str">
            <v>毛正君</v>
          </cell>
        </row>
        <row r="236">
          <cell r="B236" t="str">
            <v>300102217301</v>
          </cell>
          <cell r="P236" t="str">
            <v>郑木莲</v>
          </cell>
        </row>
        <row r="237">
          <cell r="B237" t="str">
            <v>310821173501</v>
          </cell>
          <cell r="P237" t="str">
            <v>张久鹏</v>
          </cell>
        </row>
        <row r="238">
          <cell r="B238" t="str">
            <v>300102210301</v>
          </cell>
          <cell r="P238" t="str">
            <v>李宗志</v>
          </cell>
        </row>
        <row r="239">
          <cell r="B239" t="str">
            <v>300102210302</v>
          </cell>
          <cell r="P239" t="str">
            <v>杨旭</v>
          </cell>
        </row>
        <row r="240">
          <cell r="B240" t="str">
            <v>300102210303</v>
          </cell>
          <cell r="P240" t="str">
            <v>罗彦斌</v>
          </cell>
        </row>
        <row r="241">
          <cell r="B241" t="str">
            <v>300102219307</v>
          </cell>
          <cell r="P241" t="str">
            <v>FwaTien
Fang</v>
          </cell>
        </row>
        <row r="242">
          <cell r="B242" t="str">
            <v>300102219308</v>
          </cell>
          <cell r="P242" t="str">
            <v>裴建中</v>
          </cell>
        </row>
        <row r="243">
          <cell r="B243" t="str">
            <v>300102219309</v>
          </cell>
          <cell r="P243" t="str">
            <v>王春生</v>
          </cell>
        </row>
        <row r="244">
          <cell r="B244" t="str">
            <v>300102219310</v>
          </cell>
          <cell r="P244" t="str">
            <v>刘永健</v>
          </cell>
        </row>
        <row r="245">
          <cell r="B245" t="str">
            <v>300102219311</v>
          </cell>
          <cell r="P245" t="str">
            <v>陈建勋</v>
          </cell>
        </row>
        <row r="246">
          <cell r="B246" t="str">
            <v>300102219314</v>
          </cell>
          <cell r="P246" t="str">
            <v>王朝辉</v>
          </cell>
        </row>
        <row r="247">
          <cell r="B247" t="str">
            <v>300102219317</v>
          </cell>
          <cell r="P247" t="str">
            <v>蒋玮</v>
          </cell>
        </row>
        <row r="248">
          <cell r="B248" t="str">
            <v>300102219315</v>
          </cell>
          <cell r="P248" t="str">
            <v>徐晓建</v>
          </cell>
        </row>
        <row r="249">
          <cell r="B249" t="str">
            <v>300102219316</v>
          </cell>
          <cell r="P249" t="str">
            <v>李蕊</v>
          </cell>
        </row>
        <row r="250">
          <cell r="B250" t="str">
            <v>300102251101</v>
          </cell>
          <cell r="P250" t="str">
            <v>钟京洋</v>
          </cell>
        </row>
        <row r="251">
          <cell r="B251" t="str">
            <v>300102251102</v>
          </cell>
          <cell r="P251" t="str">
            <v>杨羽</v>
          </cell>
        </row>
        <row r="252">
          <cell r="B252" t="str">
            <v>300102251103</v>
          </cell>
          <cell r="P252" t="str">
            <v>赵丹</v>
          </cell>
        </row>
        <row r="253">
          <cell r="B253" t="str">
            <v>300102251104</v>
          </cell>
          <cell r="P253" t="str">
            <v>王朋辉</v>
          </cell>
        </row>
        <row r="254">
          <cell r="B254" t="str">
            <v>300102251105</v>
          </cell>
          <cell r="P254" t="str">
            <v>孙岩辉</v>
          </cell>
        </row>
        <row r="255">
          <cell r="B255" t="str">
            <v>300102251201</v>
          </cell>
          <cell r="P255" t="str">
            <v>耿麒</v>
          </cell>
        </row>
        <row r="256">
          <cell r="B256" t="str">
            <v>300102251202</v>
          </cell>
          <cell r="P256" t="str">
            <v>赵睿英</v>
          </cell>
        </row>
        <row r="257">
          <cell r="B257" t="str">
            <v>300102251203</v>
          </cell>
          <cell r="P257" t="str">
            <v>夏晓华</v>
          </cell>
        </row>
        <row r="258">
          <cell r="B258" t="str">
            <v>300102251204</v>
          </cell>
          <cell r="P258" t="str">
            <v>汪学斌</v>
          </cell>
        </row>
        <row r="259">
          <cell r="B259" t="str">
            <v>300102251501</v>
          </cell>
          <cell r="P259" t="str">
            <v>于泽宽</v>
          </cell>
        </row>
        <row r="260">
          <cell r="B260" t="str">
            <v>300102251502</v>
          </cell>
          <cell r="P260" t="str">
            <v>沈钰杰</v>
          </cell>
        </row>
        <row r="261">
          <cell r="B261" t="str">
            <v>300102251503</v>
          </cell>
          <cell r="P261" t="str">
            <v>齐俊德</v>
          </cell>
        </row>
        <row r="262">
          <cell r="B262" t="str">
            <v>300102251504</v>
          </cell>
          <cell r="P262" t="str">
            <v>赵盼</v>
          </cell>
        </row>
        <row r="263">
          <cell r="B263" t="str">
            <v>300102251505</v>
          </cell>
          <cell r="P263" t="str">
            <v>谷岩</v>
          </cell>
        </row>
        <row r="264">
          <cell r="B264" t="str">
            <v>300102251506</v>
          </cell>
          <cell r="P264" t="str">
            <v>邢宇</v>
          </cell>
        </row>
        <row r="265">
          <cell r="B265" t="str">
            <v>300102251507</v>
          </cell>
          <cell r="P265" t="str">
            <v xml:space="preserve">何联格 </v>
          </cell>
        </row>
        <row r="266">
          <cell r="B266" t="str">
            <v>300102251508</v>
          </cell>
          <cell r="P266" t="str">
            <v>张树忠</v>
          </cell>
        </row>
        <row r="267">
          <cell r="B267" t="str">
            <v>300102251509</v>
          </cell>
          <cell r="P267" t="str">
            <v>贺雨田</v>
          </cell>
        </row>
        <row r="268">
          <cell r="B268" t="str">
            <v>300102251510</v>
          </cell>
          <cell r="P268" t="str">
            <v>张建华</v>
          </cell>
        </row>
        <row r="269">
          <cell r="B269" t="str">
            <v>300102251511</v>
          </cell>
          <cell r="P269" t="str">
            <v>柴博森</v>
          </cell>
        </row>
        <row r="270">
          <cell r="B270" t="str">
            <v>300102251512</v>
          </cell>
          <cell r="P270" t="str">
            <v>黄其涛</v>
          </cell>
        </row>
        <row r="271">
          <cell r="B271" t="str">
            <v>300102251513</v>
          </cell>
          <cell r="P271" t="str">
            <v>章俊</v>
          </cell>
        </row>
        <row r="272">
          <cell r="B272" t="str">
            <v>300102251514</v>
          </cell>
          <cell r="P272" t="str">
            <v>张翼飞</v>
          </cell>
        </row>
        <row r="273">
          <cell r="B273" t="str">
            <v>300102251301</v>
          </cell>
          <cell r="P273" t="str">
            <v>程海鹰</v>
          </cell>
        </row>
        <row r="274">
          <cell r="B274" t="str">
            <v>300102251302</v>
          </cell>
          <cell r="P274" t="str">
            <v>张春国</v>
          </cell>
        </row>
        <row r="275">
          <cell r="B275" t="str">
            <v>300102250101</v>
          </cell>
          <cell r="P275" t="str">
            <v>向清怡</v>
          </cell>
        </row>
        <row r="276">
          <cell r="B276" t="str">
            <v>300102250102</v>
          </cell>
          <cell r="P276" t="str">
            <v>靳淇超</v>
          </cell>
        </row>
        <row r="277">
          <cell r="B277" t="str">
            <v>300102250103</v>
          </cell>
          <cell r="P277" t="str">
            <v>陈正仓</v>
          </cell>
        </row>
        <row r="278">
          <cell r="B278" t="str">
            <v>300102250104</v>
          </cell>
          <cell r="P278" t="str">
            <v>郭万金</v>
          </cell>
        </row>
        <row r="279">
          <cell r="B279" t="str">
            <v>300102250105</v>
          </cell>
          <cell r="P279" t="str">
            <v>张弛</v>
          </cell>
        </row>
        <row r="280">
          <cell r="B280" t="str">
            <v>300102250106</v>
          </cell>
          <cell r="P280" t="str">
            <v>张泽宇</v>
          </cell>
        </row>
        <row r="281">
          <cell r="B281" t="str">
            <v>300102250107</v>
          </cell>
          <cell r="P281" t="str">
            <v>张磊</v>
          </cell>
        </row>
        <row r="282">
          <cell r="B282" t="str">
            <v>300102250108</v>
          </cell>
          <cell r="P282" t="str">
            <v>魏延</v>
          </cell>
        </row>
        <row r="283">
          <cell r="B283" t="str">
            <v>300102250109</v>
          </cell>
          <cell r="P283" t="str">
            <v>史妍妮</v>
          </cell>
        </row>
        <row r="284">
          <cell r="B284" t="str">
            <v>300102250110</v>
          </cell>
          <cell r="P284" t="str">
            <v>王迪</v>
          </cell>
        </row>
        <row r="285">
          <cell r="B285" t="str">
            <v>300102250111</v>
          </cell>
          <cell r="P285" t="str">
            <v>刘永生</v>
          </cell>
        </row>
        <row r="286">
          <cell r="B286" t="str">
            <v>300102259102</v>
          </cell>
          <cell r="P286" t="str">
            <v>孟夏薇</v>
          </cell>
        </row>
        <row r="287">
          <cell r="B287" t="str">
            <v>300102259103</v>
          </cell>
          <cell r="P287" t="str">
            <v>王雪莲</v>
          </cell>
        </row>
        <row r="288">
          <cell r="B288" t="str">
            <v>300102259104</v>
          </cell>
          <cell r="P288" t="str">
            <v>任娟</v>
          </cell>
        </row>
        <row r="289">
          <cell r="B289" t="str">
            <v>300102259105</v>
          </cell>
          <cell r="P289" t="str">
            <v>徐中新</v>
          </cell>
        </row>
        <row r="290">
          <cell r="B290" t="str">
            <v>300102259106</v>
          </cell>
          <cell r="P290" t="str">
            <v>张静</v>
          </cell>
        </row>
        <row r="291">
          <cell r="B291" t="str">
            <v>300102259109</v>
          </cell>
          <cell r="P291" t="str">
            <v>马登成</v>
          </cell>
        </row>
        <row r="292">
          <cell r="B292" t="str">
            <v>300102250301</v>
          </cell>
          <cell r="P292" t="str">
            <v>曹伟</v>
          </cell>
        </row>
        <row r="293">
          <cell r="B293" t="str">
            <v>300102250302</v>
          </cell>
          <cell r="P293" t="str">
            <v>贾峰</v>
          </cell>
        </row>
        <row r="294">
          <cell r="B294" t="str">
            <v>300102250303</v>
          </cell>
          <cell r="P294" t="str">
            <v>吕景祥</v>
          </cell>
        </row>
        <row r="295">
          <cell r="B295" t="str">
            <v>300102250304</v>
          </cell>
          <cell r="P295" t="str">
            <v>朱成成</v>
          </cell>
        </row>
        <row r="296">
          <cell r="B296" t="str">
            <v>300102250305</v>
          </cell>
          <cell r="P296" t="str">
            <v>贾洁</v>
          </cell>
        </row>
        <row r="297">
          <cell r="B297" t="str">
            <v>300102259301</v>
          </cell>
          <cell r="P297" t="str">
            <v>张晗</v>
          </cell>
        </row>
        <row r="298">
          <cell r="B298" t="str">
            <v>300102259302</v>
          </cell>
          <cell r="P298" t="str">
            <v>李大涛</v>
          </cell>
        </row>
        <row r="299">
          <cell r="B299" t="str">
            <v>300102259303</v>
          </cell>
          <cell r="P299" t="str">
            <v>左浩</v>
          </cell>
        </row>
        <row r="300">
          <cell r="B300" t="str">
            <v>300102250201</v>
          </cell>
          <cell r="P300" t="str">
            <v>丁凯</v>
          </cell>
        </row>
        <row r="301">
          <cell r="B301" t="str">
            <v>300102250202</v>
          </cell>
          <cell r="P301" t="str">
            <v>郭磊</v>
          </cell>
        </row>
        <row r="302">
          <cell r="B302" t="str">
            <v>300102250203</v>
          </cell>
          <cell r="P302" t="str">
            <v>刘晓辉</v>
          </cell>
        </row>
        <row r="303">
          <cell r="B303" t="str">
            <v>300102259201</v>
          </cell>
          <cell r="P303" t="str">
            <v>刘清涛</v>
          </cell>
        </row>
        <row r="304">
          <cell r="B304" t="str">
            <v>300102259202</v>
          </cell>
          <cell r="P304" t="str">
            <v>杨延璞</v>
          </cell>
        </row>
        <row r="305">
          <cell r="B305" t="str">
            <v>300102259203</v>
          </cell>
          <cell r="P305" t="str">
            <v>张小丽</v>
          </cell>
        </row>
        <row r="306">
          <cell r="B306" t="str">
            <v>300102259204</v>
          </cell>
          <cell r="P306" t="str">
            <v>徐信芯</v>
          </cell>
        </row>
        <row r="307">
          <cell r="B307" t="str">
            <v>300102259401</v>
          </cell>
          <cell r="P307" t="str">
            <v>惠记庄</v>
          </cell>
        </row>
        <row r="308">
          <cell r="B308" t="str">
            <v>300102250507</v>
          </cell>
          <cell r="P308" t="str">
            <v>孙浩</v>
          </cell>
        </row>
        <row r="309">
          <cell r="B309" t="str">
            <v>300102259509</v>
          </cell>
          <cell r="P309" t="str">
            <v>邓孔书</v>
          </cell>
        </row>
        <row r="310">
          <cell r="B310" t="str">
            <v>300102259305</v>
          </cell>
          <cell r="P310" t="str">
            <v>Xiaozhi
Hu</v>
          </cell>
        </row>
        <row r="311">
          <cell r="B311" t="str">
            <v>300102259306</v>
          </cell>
          <cell r="P311" t="str">
            <v>Ye-HwaChen</v>
          </cell>
        </row>
        <row r="312">
          <cell r="B312" t="str">
            <v>300102259308</v>
          </cell>
          <cell r="P312" t="str">
            <v>朱雅光</v>
          </cell>
        </row>
        <row r="313">
          <cell r="B313" t="str">
            <v>300102281101</v>
          </cell>
          <cell r="P313" t="str">
            <v>魏心声</v>
          </cell>
        </row>
        <row r="314">
          <cell r="B314" t="str">
            <v>300102281102</v>
          </cell>
          <cell r="P314" t="str">
            <v>王瑞</v>
          </cell>
        </row>
        <row r="315">
          <cell r="B315" t="str">
            <v>300102281302</v>
          </cell>
          <cell r="P315" t="str">
            <v>康凯</v>
          </cell>
        </row>
        <row r="316">
          <cell r="B316" t="str">
            <v>300102281201</v>
          </cell>
          <cell r="P316" t="str">
            <v>何皎洁</v>
          </cell>
        </row>
        <row r="317">
          <cell r="B317" t="str">
            <v>300102281202</v>
          </cell>
          <cell r="P317" t="str">
            <v>张亚国</v>
          </cell>
        </row>
        <row r="318">
          <cell r="B318" t="str">
            <v>300102281203</v>
          </cell>
          <cell r="P318" t="str">
            <v>黄沛</v>
          </cell>
        </row>
        <row r="319">
          <cell r="B319" t="str">
            <v>300102281204</v>
          </cell>
          <cell r="P319" t="str">
            <v>吕晶</v>
          </cell>
        </row>
        <row r="320">
          <cell r="B320" t="str">
            <v>300102281205</v>
          </cell>
          <cell r="P320" t="str">
            <v>管宇</v>
          </cell>
        </row>
        <row r="321">
          <cell r="B321" t="str">
            <v>300102281206</v>
          </cell>
          <cell r="P321" t="str">
            <v>刘钦</v>
          </cell>
        </row>
        <row r="322">
          <cell r="B322" t="str">
            <v>300102281501</v>
          </cell>
          <cell r="P322" t="str">
            <v xml:space="preserve">孙建春 </v>
          </cell>
        </row>
        <row r="323">
          <cell r="B323" t="str">
            <v>300102281502</v>
          </cell>
          <cell r="P323" t="str">
            <v>王瑜</v>
          </cell>
        </row>
        <row r="324">
          <cell r="B324" t="str">
            <v>300102281503</v>
          </cell>
          <cell r="P324" t="str">
            <v>赵楠</v>
          </cell>
        </row>
        <row r="325">
          <cell r="B325" t="str">
            <v>300102281504</v>
          </cell>
          <cell r="P325" t="str">
            <v>段留省</v>
          </cell>
        </row>
        <row r="326">
          <cell r="B326" t="str">
            <v>300102281301</v>
          </cell>
          <cell r="P326" t="str">
            <v>吴涛</v>
          </cell>
        </row>
        <row r="327">
          <cell r="B327" t="str">
            <v>300102281303</v>
          </cell>
          <cell r="P327" t="str">
            <v>邢国华</v>
          </cell>
        </row>
        <row r="328">
          <cell r="B328" t="str">
            <v>300102280101</v>
          </cell>
          <cell r="P328" t="str">
            <v>秦朝刚</v>
          </cell>
        </row>
        <row r="329">
          <cell r="B329" t="str">
            <v>300102280102</v>
          </cell>
          <cell r="P329" t="str">
            <v>檀姊静</v>
          </cell>
        </row>
        <row r="330">
          <cell r="B330" t="str">
            <v>300102280103</v>
          </cell>
          <cell r="P330" t="str">
            <v>党会学</v>
          </cell>
        </row>
        <row r="331">
          <cell r="B331" t="str">
            <v>300102280104</v>
          </cell>
          <cell r="P331" t="str">
            <v>李子爱</v>
          </cell>
        </row>
        <row r="332">
          <cell r="B332" t="str">
            <v>300102280105</v>
          </cell>
          <cell r="P332" t="str">
            <v>权登州</v>
          </cell>
        </row>
        <row r="333">
          <cell r="B333" t="str">
            <v>300102280106</v>
          </cell>
          <cell r="P333" t="str">
            <v>贾能</v>
          </cell>
        </row>
        <row r="334">
          <cell r="B334" t="str">
            <v>300102280107</v>
          </cell>
          <cell r="P334" t="str">
            <v>陈瑾</v>
          </cell>
        </row>
        <row r="335">
          <cell r="B335" t="str">
            <v>300102280108</v>
          </cell>
          <cell r="P335" t="str">
            <v>张常光</v>
          </cell>
        </row>
        <row r="336">
          <cell r="B336" t="str">
            <v>300102289102</v>
          </cell>
          <cell r="P336" t="str">
            <v>张亚国</v>
          </cell>
        </row>
        <row r="337">
          <cell r="B337" t="str">
            <v>300102289103</v>
          </cell>
          <cell r="P337" t="str">
            <v>孟庆龙</v>
          </cell>
        </row>
        <row r="338">
          <cell r="B338" t="str">
            <v>300102289104</v>
          </cell>
          <cell r="P338" t="str">
            <v>陈建锋</v>
          </cell>
        </row>
        <row r="339">
          <cell r="B339" t="str">
            <v>300102289106</v>
          </cell>
          <cell r="P339" t="str">
            <v>何俊</v>
          </cell>
        </row>
        <row r="340">
          <cell r="B340" t="str">
            <v>300102289107</v>
          </cell>
          <cell r="P340" t="str">
            <v>柴少波</v>
          </cell>
        </row>
        <row r="341">
          <cell r="B341" t="str">
            <v>300102289108</v>
          </cell>
          <cell r="P341" t="str">
            <v>赵传靓</v>
          </cell>
        </row>
        <row r="342">
          <cell r="B342" t="str">
            <v>300102289109</v>
          </cell>
          <cell r="P342" t="str">
            <v>李培</v>
          </cell>
        </row>
        <row r="343">
          <cell r="B343" t="str">
            <v>300102289110</v>
          </cell>
          <cell r="P343" t="str">
            <v>吴函恒</v>
          </cell>
        </row>
        <row r="344">
          <cell r="B344" t="str">
            <v>300102289111</v>
          </cell>
          <cell r="P344" t="str">
            <v>梁坤</v>
          </cell>
        </row>
        <row r="345">
          <cell r="B345" t="str">
            <v>300102280301</v>
          </cell>
          <cell r="P345" t="str">
            <v>孙燕</v>
          </cell>
        </row>
        <row r="346">
          <cell r="B346" t="str">
            <v>300102289301</v>
          </cell>
          <cell r="P346" t="str">
            <v>傅博</v>
          </cell>
        </row>
        <row r="347">
          <cell r="B347" t="str">
            <v>300102289302</v>
          </cell>
          <cell r="P347" t="str">
            <v>王海龙</v>
          </cell>
        </row>
        <row r="348">
          <cell r="B348" t="str">
            <v>300102280201</v>
          </cell>
          <cell r="P348" t="str">
            <v>刘岩</v>
          </cell>
        </row>
        <row r="349">
          <cell r="B349" t="str">
            <v>300102280202</v>
          </cell>
          <cell r="P349" t="str">
            <v>王博</v>
          </cell>
        </row>
        <row r="350">
          <cell r="B350" t="str">
            <v>300102280203</v>
          </cell>
          <cell r="P350" t="str">
            <v>张冬芳</v>
          </cell>
        </row>
        <row r="351">
          <cell r="B351" t="str">
            <v>300102280204</v>
          </cell>
          <cell r="P351" t="str">
            <v>刘喜</v>
          </cell>
        </row>
        <row r="352">
          <cell r="B352" t="str">
            <v>300102280205</v>
          </cell>
          <cell r="P352" t="str">
            <v>袁春燕</v>
          </cell>
        </row>
        <row r="353">
          <cell r="B353" t="str">
            <v>300102289201</v>
          </cell>
          <cell r="P353" t="str">
            <v>罗丽娟</v>
          </cell>
        </row>
        <row r="354">
          <cell r="B354" t="str">
            <v>300102289202</v>
          </cell>
          <cell r="P354" t="str">
            <v>杨坤</v>
          </cell>
        </row>
        <row r="355">
          <cell r="B355" t="str">
            <v>300102289203</v>
          </cell>
          <cell r="P355" t="str">
            <v>谷雅秀</v>
          </cell>
        </row>
        <row r="356">
          <cell r="B356" t="str">
            <v>300102289204</v>
          </cell>
          <cell r="P356" t="str">
            <v>马恺泽</v>
          </cell>
        </row>
        <row r="357">
          <cell r="B357" t="str">
            <v>300102289205</v>
          </cell>
          <cell r="P357" t="str">
            <v>聂少锋</v>
          </cell>
        </row>
        <row r="358">
          <cell r="B358" t="str">
            <v>300102289401</v>
          </cell>
          <cell r="P358" t="str">
            <v>黄华</v>
          </cell>
        </row>
        <row r="359">
          <cell r="B359" t="str">
            <v>300102288302</v>
          </cell>
          <cell r="P359" t="str">
            <v>邢国华</v>
          </cell>
        </row>
        <row r="360">
          <cell r="B360" t="str">
            <v>300102289303</v>
          </cell>
          <cell r="P360" t="str">
            <v>田威</v>
          </cell>
        </row>
        <row r="361">
          <cell r="B361" t="str">
            <v>300102411101</v>
          </cell>
          <cell r="P361" t="str">
            <v>谭静斌</v>
          </cell>
        </row>
        <row r="362">
          <cell r="B362" t="str">
            <v>300102411102</v>
          </cell>
          <cell r="P362" t="str">
            <v>杨俊涛</v>
          </cell>
        </row>
        <row r="363">
          <cell r="B363" t="str">
            <v>300102411103</v>
          </cell>
          <cell r="P363" t="str">
            <v>杨乐</v>
          </cell>
        </row>
        <row r="364">
          <cell r="B364" t="str">
            <v>300102411104</v>
          </cell>
          <cell r="P364" t="str">
            <v>董晓</v>
          </cell>
        </row>
        <row r="365">
          <cell r="B365" t="str">
            <v>300102411106</v>
          </cell>
          <cell r="P365" t="str">
            <v>段亚琼</v>
          </cell>
        </row>
        <row r="366">
          <cell r="B366" t="str">
            <v>300102411301</v>
          </cell>
          <cell r="P366" t="str">
            <v>马轩</v>
          </cell>
        </row>
        <row r="367">
          <cell r="B367" t="str">
            <v>300102411401</v>
          </cell>
          <cell r="P367" t="str">
            <v>李朝欣</v>
          </cell>
        </row>
        <row r="368">
          <cell r="B368" t="str">
            <v>300102411201</v>
          </cell>
          <cell r="P368" t="str">
            <v>马西娜</v>
          </cell>
        </row>
        <row r="369">
          <cell r="B369" t="str">
            <v>300102410101</v>
          </cell>
          <cell r="P369" t="str">
            <v>蒲文娟</v>
          </cell>
        </row>
        <row r="370">
          <cell r="B370" t="str">
            <v>300102410102</v>
          </cell>
          <cell r="P370" t="str">
            <v>张月</v>
          </cell>
        </row>
        <row r="371">
          <cell r="B371" t="str">
            <v>300102410103</v>
          </cell>
          <cell r="P371" t="str">
            <v>任飞虹</v>
          </cell>
        </row>
        <row r="372">
          <cell r="B372" t="str">
            <v>300102410104</v>
          </cell>
          <cell r="P372" t="str">
            <v>朱秋晨</v>
          </cell>
        </row>
        <row r="373">
          <cell r="B373" t="str">
            <v>300102419101</v>
          </cell>
          <cell r="P373" t="str">
            <v>刘凌</v>
          </cell>
        </row>
        <row r="374">
          <cell r="B374" t="str">
            <v>300102410201</v>
          </cell>
          <cell r="P374" t="str">
            <v>樊禹江</v>
          </cell>
        </row>
        <row r="375">
          <cell r="B375" t="str">
            <v>300102231101</v>
          </cell>
          <cell r="P375" t="str">
            <v>赵杰</v>
          </cell>
        </row>
        <row r="376">
          <cell r="B376" t="str">
            <v>300102231302</v>
          </cell>
          <cell r="P376" t="str">
            <v>戴涛</v>
          </cell>
        </row>
        <row r="377">
          <cell r="B377" t="str">
            <v>300102231301</v>
          </cell>
          <cell r="P377" t="str">
            <v>邹小伟</v>
          </cell>
        </row>
        <row r="378">
          <cell r="B378" t="str">
            <v>300102230103</v>
          </cell>
          <cell r="P378" t="str">
            <v>苏蕊芯</v>
          </cell>
        </row>
        <row r="379">
          <cell r="B379" t="str">
            <v>300102230104</v>
          </cell>
          <cell r="P379" t="str">
            <v>何浩楠</v>
          </cell>
        </row>
        <row r="380">
          <cell r="B380" t="str">
            <v>300102239101</v>
          </cell>
          <cell r="P380" t="str">
            <v>杨骏</v>
          </cell>
        </row>
        <row r="381">
          <cell r="B381" t="str">
            <v>300102239104</v>
          </cell>
          <cell r="P381" t="str">
            <v>孙荣庭</v>
          </cell>
        </row>
        <row r="382">
          <cell r="B382" t="str">
            <v>300102239102</v>
          </cell>
          <cell r="P382" t="str">
            <v>白雪</v>
          </cell>
        </row>
        <row r="383">
          <cell r="B383" t="str">
            <v>300102238303</v>
          </cell>
          <cell r="P383" t="str">
            <v>杜强</v>
          </cell>
        </row>
        <row r="384">
          <cell r="B384" t="str">
            <v>300102501201</v>
          </cell>
          <cell r="P384" t="str">
            <v>崔高峰</v>
          </cell>
        </row>
        <row r="385">
          <cell r="B385" t="str">
            <v>300102501202</v>
          </cell>
          <cell r="P385" t="str">
            <v>雷川</v>
          </cell>
        </row>
        <row r="386">
          <cell r="B386" t="str">
            <v>300102501203</v>
          </cell>
          <cell r="P386" t="str">
            <v>魏华</v>
          </cell>
        </row>
        <row r="387">
          <cell r="B387" t="str">
            <v>300102501204</v>
          </cell>
          <cell r="P387" t="str">
            <v>杨锐</v>
          </cell>
        </row>
        <row r="388">
          <cell r="B388" t="str">
            <v>300102121101</v>
          </cell>
          <cell r="P388" t="str">
            <v>孙海燕</v>
          </cell>
        </row>
        <row r="389">
          <cell r="B389" t="str">
            <v>300102121102</v>
          </cell>
          <cell r="P389" t="str">
            <v>王啸</v>
          </cell>
        </row>
        <row r="390">
          <cell r="B390" t="str">
            <v>300102121103</v>
          </cell>
          <cell r="P390" t="str">
            <v>闫琴玲</v>
          </cell>
        </row>
        <row r="391">
          <cell r="B391" t="str">
            <v>300102121104</v>
          </cell>
          <cell r="P391" t="str">
            <v>李玉超</v>
          </cell>
        </row>
        <row r="392">
          <cell r="B392" t="str">
            <v>300102121105</v>
          </cell>
          <cell r="P392" t="str">
            <v>孙四娟</v>
          </cell>
        </row>
        <row r="393">
          <cell r="B393" t="str">
            <v>300102121106</v>
          </cell>
          <cell r="P393" t="str">
            <v>马蕾</v>
          </cell>
        </row>
        <row r="394">
          <cell r="B394" t="str">
            <v>300102121107</v>
          </cell>
          <cell r="P394" t="str">
            <v>刘妍</v>
          </cell>
        </row>
        <row r="395">
          <cell r="B395" t="str">
            <v>300102121301</v>
          </cell>
          <cell r="P395" t="str">
            <v>王欢</v>
          </cell>
        </row>
        <row r="396">
          <cell r="B396" t="str">
            <v>300102121302</v>
          </cell>
          <cell r="P396" t="str">
            <v>李琦</v>
          </cell>
        </row>
        <row r="397">
          <cell r="B397" t="str">
            <v>300102121303</v>
          </cell>
          <cell r="P397" t="str">
            <v>杜丽君</v>
          </cell>
        </row>
        <row r="398">
          <cell r="B398" t="str">
            <v>300102121304</v>
          </cell>
          <cell r="P398" t="str">
            <v>郑华宇</v>
          </cell>
        </row>
        <row r="399">
          <cell r="B399" t="str">
            <v>300102121201</v>
          </cell>
          <cell r="P399" t="str">
            <v>何安</v>
          </cell>
        </row>
        <row r="400">
          <cell r="B400" t="str">
            <v>300102120101</v>
          </cell>
          <cell r="P400" t="str">
            <v>张翔宇</v>
          </cell>
        </row>
        <row r="401">
          <cell r="B401" t="str">
            <v>300102120102</v>
          </cell>
          <cell r="P401" t="str">
            <v>孙东霖</v>
          </cell>
        </row>
        <row r="402">
          <cell r="B402" t="str">
            <v>300102120103</v>
          </cell>
          <cell r="P402" t="str">
            <v>曹倩</v>
          </cell>
        </row>
        <row r="403">
          <cell r="B403" t="str">
            <v>300102120104</v>
          </cell>
          <cell r="P403" t="str">
            <v>郭大鹏</v>
          </cell>
        </row>
        <row r="404">
          <cell r="B404" t="str">
            <v>300102120105</v>
          </cell>
          <cell r="P404" t="str">
            <v>王成</v>
          </cell>
        </row>
        <row r="405">
          <cell r="B405" t="str">
            <v>300102120106</v>
          </cell>
          <cell r="P405" t="str">
            <v>张博</v>
          </cell>
        </row>
        <row r="406">
          <cell r="B406" t="str">
            <v>300102120107</v>
          </cell>
          <cell r="P406" t="str">
            <v>程晓晗</v>
          </cell>
        </row>
        <row r="407">
          <cell r="B407" t="str">
            <v>300102120108</v>
          </cell>
          <cell r="P407" t="str">
            <v>杜芳</v>
          </cell>
        </row>
        <row r="408">
          <cell r="B408" t="str">
            <v>300102120109</v>
          </cell>
          <cell r="P408" t="str">
            <v>廖晓</v>
          </cell>
        </row>
        <row r="409">
          <cell r="B409" t="str">
            <v>300102120110</v>
          </cell>
          <cell r="P409" t="str">
            <v>杨淑云</v>
          </cell>
        </row>
        <row r="410">
          <cell r="B410" t="str">
            <v>300102120111</v>
          </cell>
          <cell r="P410" t="str">
            <v>张凌超</v>
          </cell>
        </row>
        <row r="411">
          <cell r="B411" t="str">
            <v>300102120112</v>
          </cell>
          <cell r="P411" t="str">
            <v>孙威</v>
          </cell>
        </row>
        <row r="412">
          <cell r="B412" t="str">
            <v>300102129101</v>
          </cell>
          <cell r="P412" t="str">
            <v>段金伟</v>
          </cell>
        </row>
        <row r="413">
          <cell r="B413" t="str">
            <v>300102129102</v>
          </cell>
          <cell r="P413" t="str">
            <v>王真</v>
          </cell>
        </row>
        <row r="414">
          <cell r="B414" t="str">
            <v>300102129103</v>
          </cell>
          <cell r="P414" t="str">
            <v>崔林</v>
          </cell>
        </row>
        <row r="415">
          <cell r="B415" t="str">
            <v>300102129104</v>
          </cell>
          <cell r="P415" t="str">
            <v>何安</v>
          </cell>
        </row>
        <row r="416">
          <cell r="B416" t="str">
            <v>300102129105</v>
          </cell>
          <cell r="P416" t="str">
            <v>高磊</v>
          </cell>
        </row>
        <row r="417">
          <cell r="B417" t="str">
            <v>300102129106</v>
          </cell>
          <cell r="P417" t="str">
            <v>于伟波</v>
          </cell>
        </row>
        <row r="418">
          <cell r="B418" t="str">
            <v>300102129107</v>
          </cell>
          <cell r="P418" t="str">
            <v>杨莹</v>
          </cell>
        </row>
        <row r="419">
          <cell r="B419" t="str">
            <v>300102129108</v>
          </cell>
          <cell r="P419" t="str">
            <v>杨丽娟</v>
          </cell>
        </row>
        <row r="420">
          <cell r="B420" t="str">
            <v>300102129109</v>
          </cell>
          <cell r="P420" t="str">
            <v>柳顺义</v>
          </cell>
        </row>
        <row r="421">
          <cell r="B421" t="str">
            <v>300102129110</v>
          </cell>
          <cell r="P421" t="str">
            <v>袁振圣</v>
          </cell>
        </row>
        <row r="422">
          <cell r="B422" t="str">
            <v>300102129111</v>
          </cell>
          <cell r="P422" t="str">
            <v>吴华</v>
          </cell>
        </row>
        <row r="423">
          <cell r="B423" t="str">
            <v>300102129112</v>
          </cell>
          <cell r="P423" t="str">
            <v>张锦荣</v>
          </cell>
        </row>
        <row r="424">
          <cell r="B424" t="str">
            <v>300102120301</v>
          </cell>
          <cell r="P424" t="str">
            <v>拓宏亮</v>
          </cell>
        </row>
        <row r="425">
          <cell r="B425" t="str">
            <v>300102120302</v>
          </cell>
          <cell r="P425" t="str">
            <v>高普阳</v>
          </cell>
        </row>
        <row r="426">
          <cell r="B426" t="str">
            <v>300102120303</v>
          </cell>
          <cell r="P426" t="str">
            <v>王英辉</v>
          </cell>
        </row>
        <row r="427">
          <cell r="B427" t="str">
            <v>300102120304</v>
          </cell>
          <cell r="P427" t="str">
            <v>王珊珊</v>
          </cell>
        </row>
        <row r="428">
          <cell r="B428" t="str">
            <v>300102120305</v>
          </cell>
          <cell r="P428" t="str">
            <v>沈浩</v>
          </cell>
        </row>
        <row r="429">
          <cell r="B429" t="str">
            <v>300102129301</v>
          </cell>
          <cell r="P429" t="str">
            <v>衡子灵</v>
          </cell>
        </row>
        <row r="430">
          <cell r="B430" t="str">
            <v>300102129303</v>
          </cell>
          <cell r="P430" t="str">
            <v>王学智</v>
          </cell>
        </row>
        <row r="431">
          <cell r="B431" t="str">
            <v>300102120201</v>
          </cell>
          <cell r="P431" t="str">
            <v>吴田军</v>
          </cell>
        </row>
        <row r="432">
          <cell r="B432" t="str">
            <v>300102129201</v>
          </cell>
          <cell r="P432" t="str">
            <v>包雄雄</v>
          </cell>
        </row>
        <row r="433">
          <cell r="B433" t="str">
            <v>300102129202</v>
          </cell>
          <cell r="P433" t="str">
            <v>肖玉柱</v>
          </cell>
        </row>
        <row r="434">
          <cell r="B434" t="str">
            <v>300102127301</v>
          </cell>
          <cell r="P434" t="str">
            <v>宋学力</v>
          </cell>
        </row>
        <row r="435">
          <cell r="B435" t="str">
            <v>300102501101</v>
          </cell>
          <cell r="P435" t="str">
            <v>王金雅</v>
          </cell>
        </row>
        <row r="436">
          <cell r="B436" t="str">
            <v>300102221101</v>
          </cell>
          <cell r="P436" t="str">
            <v>刘敬一</v>
          </cell>
        </row>
        <row r="437">
          <cell r="B437" t="str">
            <v>300102221102</v>
          </cell>
          <cell r="P437" t="str">
            <v>王泰琪</v>
          </cell>
        </row>
        <row r="438">
          <cell r="B438" t="str">
            <v>300102221103</v>
          </cell>
          <cell r="P438" t="str">
            <v>刘瑞</v>
          </cell>
        </row>
        <row r="439">
          <cell r="B439" t="str">
            <v>300102221104</v>
          </cell>
          <cell r="P439" t="str">
            <v>肖红亮</v>
          </cell>
        </row>
        <row r="440">
          <cell r="B440" t="str">
            <v>300102221105</v>
          </cell>
          <cell r="P440" t="str">
            <v>刘钊</v>
          </cell>
        </row>
        <row r="441">
          <cell r="B441" t="str">
            <v>300102221106</v>
          </cell>
          <cell r="P441" t="str">
            <v>付佩</v>
          </cell>
        </row>
        <row r="442">
          <cell r="B442" t="str">
            <v>300102221303</v>
          </cell>
          <cell r="P442" t="str">
            <v>陈占明</v>
          </cell>
        </row>
        <row r="443">
          <cell r="B443" t="str">
            <v>300102221304</v>
          </cell>
          <cell r="P443" t="str">
            <v>潘应久</v>
          </cell>
        </row>
        <row r="444">
          <cell r="B444" t="str">
            <v>300102221201</v>
          </cell>
          <cell r="P444" t="str">
            <v>朱国华</v>
          </cell>
        </row>
        <row r="445">
          <cell r="B445" t="str">
            <v>300102221202</v>
          </cell>
          <cell r="P445" t="str">
            <v>解少博</v>
          </cell>
        </row>
        <row r="446">
          <cell r="B446" t="str">
            <v>300102221501</v>
          </cell>
          <cell r="P446" t="str">
            <v>何赟泽</v>
          </cell>
        </row>
        <row r="447">
          <cell r="B447" t="str">
            <v>300102221502</v>
          </cell>
          <cell r="P447" t="str">
            <v>孙川</v>
          </cell>
        </row>
        <row r="448">
          <cell r="B448" t="str">
            <v>300102221503</v>
          </cell>
          <cell r="P448" t="str">
            <v>刘晓东</v>
          </cell>
        </row>
        <row r="449">
          <cell r="B449" t="str">
            <v>300102221504</v>
          </cell>
          <cell r="P449" t="str">
            <v>刘通</v>
          </cell>
        </row>
        <row r="450">
          <cell r="B450" t="str">
            <v>300102221505</v>
          </cell>
          <cell r="P450" t="str">
            <v>蒋晓蓓</v>
          </cell>
        </row>
        <row r="451">
          <cell r="B451" t="str">
            <v>300102221506</v>
          </cell>
          <cell r="P451" t="str">
            <v>周奥</v>
          </cell>
        </row>
        <row r="452">
          <cell r="B452" t="str">
            <v>300102221507</v>
          </cell>
          <cell r="P452" t="str">
            <v>李刚</v>
          </cell>
        </row>
        <row r="453">
          <cell r="B453" t="str">
            <v>300102221508</v>
          </cell>
          <cell r="P453" t="str">
            <v>盛桂芬</v>
          </cell>
        </row>
        <row r="454">
          <cell r="B454" t="str">
            <v>300102221509</v>
          </cell>
          <cell r="P454" t="str">
            <v>赵玉伟</v>
          </cell>
        </row>
        <row r="455">
          <cell r="B455" t="str">
            <v>300102221510</v>
          </cell>
          <cell r="P455" t="str">
            <v>刘金龙</v>
          </cell>
        </row>
        <row r="456">
          <cell r="B456" t="str">
            <v>300102221511</v>
          </cell>
          <cell r="P456" t="str">
            <v>吴付威</v>
          </cell>
        </row>
        <row r="457">
          <cell r="B457" t="str">
            <v>300102221512</v>
          </cell>
          <cell r="P457" t="str">
            <v>耿莉敏</v>
          </cell>
        </row>
        <row r="458">
          <cell r="B458" t="str">
            <v>300102221513</v>
          </cell>
          <cell r="P458" t="str">
            <v>王建锋</v>
          </cell>
        </row>
        <row r="459">
          <cell r="B459" t="str">
            <v>300102221301</v>
          </cell>
          <cell r="P459" t="str">
            <v>马建</v>
          </cell>
        </row>
        <row r="460">
          <cell r="B460" t="str">
            <v>300102221302</v>
          </cell>
          <cell r="P460" t="str">
            <v>付锐</v>
          </cell>
        </row>
        <row r="461">
          <cell r="B461" t="str">
            <v>300102220103</v>
          </cell>
          <cell r="P461" t="str">
            <v>贺伊琳</v>
          </cell>
        </row>
        <row r="462">
          <cell r="B462" t="str">
            <v>300102220104</v>
          </cell>
          <cell r="P462" t="str">
            <v>葛振振</v>
          </cell>
        </row>
        <row r="463">
          <cell r="B463" t="str">
            <v>300102220105</v>
          </cell>
          <cell r="P463" t="str">
            <v>高楠</v>
          </cell>
        </row>
        <row r="464">
          <cell r="B464" t="str">
            <v>300102220106</v>
          </cell>
          <cell r="P464" t="str">
            <v>田顺</v>
          </cell>
        </row>
        <row r="465">
          <cell r="B465" t="str">
            <v>300102220107</v>
          </cell>
          <cell r="P465" t="str">
            <v>辛琪</v>
          </cell>
        </row>
        <row r="466">
          <cell r="B466" t="str">
            <v>300102220108</v>
          </cell>
          <cell r="P466" t="str">
            <v>杨阳</v>
          </cell>
        </row>
        <row r="467">
          <cell r="B467" t="str">
            <v>300102220109</v>
          </cell>
          <cell r="P467" t="str">
            <v>罗耿</v>
          </cell>
        </row>
        <row r="468">
          <cell r="B468" t="str">
            <v>300102220110</v>
          </cell>
          <cell r="P468" t="str">
            <v>张凯超</v>
          </cell>
        </row>
        <row r="469">
          <cell r="B469" t="str">
            <v>300102220111</v>
          </cell>
          <cell r="P469" t="str">
            <v>刘永涛</v>
          </cell>
        </row>
        <row r="470">
          <cell r="B470" t="str">
            <v>300102220112</v>
          </cell>
          <cell r="P470" t="str">
            <v>李阳阳</v>
          </cell>
        </row>
        <row r="471">
          <cell r="B471" t="str">
            <v>300102220113</v>
          </cell>
          <cell r="P471" t="str">
            <v>王姝</v>
          </cell>
        </row>
        <row r="472">
          <cell r="B472" t="str">
            <v>300102220114</v>
          </cell>
          <cell r="P472" t="str">
            <v>周辰雨</v>
          </cell>
        </row>
        <row r="473">
          <cell r="B473" t="str">
            <v>300102229101</v>
          </cell>
          <cell r="P473" t="str">
            <v>陈轶嵩</v>
          </cell>
        </row>
        <row r="474">
          <cell r="B474" t="str">
            <v>300102229102</v>
          </cell>
          <cell r="P474" t="str">
            <v>朱国华</v>
          </cell>
        </row>
        <row r="475">
          <cell r="B475" t="str">
            <v>300102229104</v>
          </cell>
          <cell r="P475" t="str">
            <v>张鹏</v>
          </cell>
        </row>
        <row r="476">
          <cell r="B476" t="str">
            <v>300102229105</v>
          </cell>
          <cell r="P476" t="str">
            <v>张硕</v>
          </cell>
        </row>
        <row r="477">
          <cell r="B477" t="str">
            <v>300102229106</v>
          </cell>
          <cell r="P477" t="str">
            <v>张大伟</v>
          </cell>
        </row>
        <row r="478">
          <cell r="B478" t="str">
            <v>300102229107</v>
          </cell>
          <cell r="P478" t="str">
            <v>顾玉磊</v>
          </cell>
        </row>
        <row r="479">
          <cell r="B479" t="str">
            <v>300102229108</v>
          </cell>
          <cell r="P479" t="str">
            <v>李彬</v>
          </cell>
        </row>
        <row r="480">
          <cell r="B480" t="str">
            <v>300102229110</v>
          </cell>
          <cell r="P480" t="str">
            <v>闫晟煜</v>
          </cell>
        </row>
        <row r="481">
          <cell r="B481" t="str">
            <v>300102229112</v>
          </cell>
          <cell r="P481" t="str">
            <v>杨炜</v>
          </cell>
        </row>
        <row r="482">
          <cell r="B482" t="str">
            <v>300102220301</v>
          </cell>
          <cell r="P482" t="str">
            <v>孟德安</v>
          </cell>
        </row>
        <row r="483">
          <cell r="B483" t="str">
            <v>300102220302</v>
          </cell>
          <cell r="P483" t="str">
            <v>丁楠</v>
          </cell>
        </row>
        <row r="484">
          <cell r="B484" t="str">
            <v>300102220303</v>
          </cell>
          <cell r="P484" t="str">
            <v>颜黎明</v>
          </cell>
        </row>
        <row r="485">
          <cell r="B485" t="str">
            <v>300102220304</v>
          </cell>
          <cell r="P485" t="str">
            <v>边琦</v>
          </cell>
        </row>
        <row r="486">
          <cell r="B486" t="str">
            <v>300102229301</v>
          </cell>
          <cell r="P486" t="str">
            <v>刘意立</v>
          </cell>
        </row>
        <row r="487">
          <cell r="B487" t="str">
            <v>300102220202</v>
          </cell>
          <cell r="P487" t="str">
            <v>王畅</v>
          </cell>
        </row>
        <row r="488">
          <cell r="B488" t="str">
            <v>300102220204</v>
          </cell>
          <cell r="P488" t="str">
            <v>韩毅</v>
          </cell>
        </row>
        <row r="489">
          <cell r="B489" t="str">
            <v>300102220206</v>
          </cell>
          <cell r="P489" t="str">
            <v>魏文辉</v>
          </cell>
        </row>
        <row r="490">
          <cell r="B490" t="str">
            <v>300102229202</v>
          </cell>
          <cell r="P490" t="str">
            <v>陈朝阳</v>
          </cell>
        </row>
        <row r="491">
          <cell r="B491" t="str">
            <v>300102229401</v>
          </cell>
          <cell r="P491" t="str">
            <v>余强</v>
          </cell>
        </row>
        <row r="492">
          <cell r="B492" t="str">
            <v>300102220502</v>
          </cell>
          <cell r="P492" t="str">
            <v>邹铁方</v>
          </cell>
        </row>
        <row r="493">
          <cell r="B493" t="str">
            <v>300102229507</v>
          </cell>
          <cell r="P493" t="str">
            <v>吴玲</v>
          </cell>
        </row>
        <row r="494">
          <cell r="B494" t="str">
            <v>300102229302</v>
          </cell>
          <cell r="P494" t="str">
            <v>赵轩</v>
          </cell>
        </row>
        <row r="495">
          <cell r="B495" t="str">
            <v>300102229303</v>
          </cell>
          <cell r="P495" t="str">
            <v>黄国良</v>
          </cell>
        </row>
        <row r="496">
          <cell r="B496" t="str">
            <v>300102229304</v>
          </cell>
          <cell r="P496" t="str">
            <v>SatishVenkataSivaUkkusuri</v>
          </cell>
        </row>
        <row r="497">
          <cell r="B497" t="str">
            <v>300102229305</v>
          </cell>
          <cell r="P497" t="str">
            <v>马菁</v>
          </cell>
        </row>
        <row r="498">
          <cell r="B498" t="str">
            <v>300102119301</v>
          </cell>
          <cell r="P498" t="str">
            <v>王贤文</v>
          </cell>
        </row>
        <row r="499">
          <cell r="B499" t="str">
            <v>300102291401</v>
          </cell>
          <cell r="P499" t="str">
            <v>窦妍</v>
          </cell>
        </row>
        <row r="500">
          <cell r="B500" t="str">
            <v>300102291402</v>
          </cell>
          <cell r="P500" t="str">
            <v>徐中华</v>
          </cell>
        </row>
        <row r="501">
          <cell r="B501" t="str">
            <v>300102291403</v>
          </cell>
          <cell r="P501" t="str">
            <v>郑睿</v>
          </cell>
        </row>
        <row r="502">
          <cell r="B502" t="str">
            <v>300102291404</v>
          </cell>
          <cell r="P502" t="str">
            <v>李文轩</v>
          </cell>
        </row>
        <row r="503">
          <cell r="B503" t="str">
            <v>300102291101</v>
          </cell>
          <cell r="P503" t="str">
            <v>贾悦发</v>
          </cell>
        </row>
        <row r="504">
          <cell r="B504" t="str">
            <v>300102291102</v>
          </cell>
          <cell r="P504" t="str">
            <v>孙钰琨</v>
          </cell>
        </row>
        <row r="505">
          <cell r="B505" t="str">
            <v>300102291103</v>
          </cell>
          <cell r="P505" t="str">
            <v>张倩倩</v>
          </cell>
        </row>
        <row r="506">
          <cell r="B506" t="str">
            <v>300102291104</v>
          </cell>
          <cell r="P506" t="str">
            <v>史文海</v>
          </cell>
        </row>
        <row r="507">
          <cell r="B507" t="str">
            <v>300102291105</v>
          </cell>
          <cell r="P507" t="str">
            <v>高燕燕</v>
          </cell>
        </row>
        <row r="508">
          <cell r="B508" t="str">
            <v>300102291106</v>
          </cell>
          <cell r="P508" t="str">
            <v>安永凯</v>
          </cell>
        </row>
        <row r="509">
          <cell r="B509" t="str">
            <v>300102291107</v>
          </cell>
          <cell r="P509" t="str">
            <v>王丰</v>
          </cell>
        </row>
        <row r="510">
          <cell r="B510" t="str">
            <v>300102291302</v>
          </cell>
          <cell r="P510" t="str">
            <v>任柏铭</v>
          </cell>
        </row>
        <row r="511">
          <cell r="B511" t="str">
            <v>300102291303</v>
          </cell>
          <cell r="P511" t="str">
            <v>陆彦玮</v>
          </cell>
        </row>
        <row r="512">
          <cell r="B512" t="str">
            <v>300102291304</v>
          </cell>
          <cell r="P512" t="str">
            <v>何龙雪</v>
          </cell>
        </row>
        <row r="513">
          <cell r="B513" t="str">
            <v>300102291201</v>
          </cell>
          <cell r="P513" t="str">
            <v>黄立辉</v>
          </cell>
        </row>
        <row r="514">
          <cell r="B514" t="str">
            <v>300102291501</v>
          </cell>
          <cell r="P514" t="str">
            <v>王凌青</v>
          </cell>
        </row>
        <row r="515">
          <cell r="B515" t="str">
            <v>300102291502</v>
          </cell>
          <cell r="P515" t="str">
            <v>李昕妍</v>
          </cell>
        </row>
        <row r="516">
          <cell r="B516" t="str">
            <v>300102291503</v>
          </cell>
          <cell r="P516" t="str">
            <v>徐冬</v>
          </cell>
        </row>
        <row r="517">
          <cell r="B517" t="str">
            <v>300102291504</v>
          </cell>
          <cell r="P517" t="str">
            <v>何炽</v>
          </cell>
        </row>
        <row r="518">
          <cell r="B518" t="str">
            <v>300102291505</v>
          </cell>
          <cell r="P518" t="str">
            <v>刘少康</v>
          </cell>
        </row>
        <row r="519">
          <cell r="B519" t="str">
            <v>300102291506</v>
          </cell>
          <cell r="P519" t="str">
            <v>王周锋</v>
          </cell>
        </row>
        <row r="520">
          <cell r="B520" t="str">
            <v>300102291507</v>
          </cell>
          <cell r="P520" t="str">
            <v>刘燕</v>
          </cell>
        </row>
        <row r="521">
          <cell r="B521" t="str">
            <v>300102291301</v>
          </cell>
          <cell r="P521" t="str">
            <v>丁飞</v>
          </cell>
        </row>
        <row r="522">
          <cell r="B522" t="str">
            <v>300102290101</v>
          </cell>
          <cell r="P522" t="str">
            <v>任冲锋</v>
          </cell>
        </row>
        <row r="523">
          <cell r="B523" t="str">
            <v>300102290102</v>
          </cell>
          <cell r="P523" t="str">
            <v>陈洁</v>
          </cell>
        </row>
        <row r="524">
          <cell r="B524" t="str">
            <v>300102290103</v>
          </cell>
          <cell r="P524" t="str">
            <v>罗钰</v>
          </cell>
        </row>
        <row r="525">
          <cell r="B525" t="str">
            <v>300102290104</v>
          </cell>
          <cell r="P525" t="str">
            <v>卫潇</v>
          </cell>
        </row>
        <row r="526">
          <cell r="B526" t="str">
            <v>300102290105</v>
          </cell>
          <cell r="P526" t="str">
            <v>贾志峰</v>
          </cell>
        </row>
        <row r="527">
          <cell r="B527" t="str">
            <v>300102290106</v>
          </cell>
          <cell r="P527" t="str">
            <v>程大伟</v>
          </cell>
        </row>
        <row r="528">
          <cell r="B528" t="str">
            <v>300102290107</v>
          </cell>
          <cell r="P528" t="str">
            <v>赵艳</v>
          </cell>
        </row>
        <row r="529">
          <cell r="B529" t="str">
            <v>300102290108</v>
          </cell>
          <cell r="P529" t="str">
            <v>张力元</v>
          </cell>
        </row>
        <row r="530">
          <cell r="B530" t="str">
            <v>300102299101</v>
          </cell>
          <cell r="P530" t="str">
            <v>黄立辉</v>
          </cell>
        </row>
        <row r="531">
          <cell r="B531" t="str">
            <v>300102299102</v>
          </cell>
          <cell r="P531" t="str">
            <v>吕继强</v>
          </cell>
        </row>
        <row r="532">
          <cell r="B532" t="str">
            <v>300102299103</v>
          </cell>
          <cell r="P532" t="str">
            <v>黄文峰</v>
          </cell>
        </row>
        <row r="533">
          <cell r="B533" t="str">
            <v>300102299104</v>
          </cell>
          <cell r="P533" t="str">
            <v>周美梅</v>
          </cell>
        </row>
        <row r="534">
          <cell r="B534" t="str">
            <v>300102299105</v>
          </cell>
          <cell r="P534" t="str">
            <v>巩兴晖</v>
          </cell>
        </row>
        <row r="535">
          <cell r="B535" t="str">
            <v>300102290301</v>
          </cell>
          <cell r="P535" t="str">
            <v>李斯文</v>
          </cell>
        </row>
        <row r="536">
          <cell r="B536" t="str">
            <v>300102290302</v>
          </cell>
          <cell r="P536" t="str">
            <v>张在勇</v>
          </cell>
        </row>
        <row r="537">
          <cell r="B537" t="str">
            <v>300102290201</v>
          </cell>
          <cell r="P537" t="str">
            <v>郑涵</v>
          </cell>
        </row>
        <row r="538">
          <cell r="B538" t="str">
            <v>300102290202</v>
          </cell>
          <cell r="P538" t="str">
            <v>吕向菲</v>
          </cell>
        </row>
        <row r="539">
          <cell r="B539" t="str">
            <v>300102299202</v>
          </cell>
          <cell r="P539" t="str">
            <v>魏玮</v>
          </cell>
        </row>
        <row r="540">
          <cell r="B540" t="str">
            <v>300102299203</v>
          </cell>
          <cell r="P540" t="str">
            <v>孙永昌</v>
          </cell>
        </row>
        <row r="541">
          <cell r="B541" t="str">
            <v>300102299204</v>
          </cell>
          <cell r="P541" t="str">
            <v>王雪丽</v>
          </cell>
        </row>
        <row r="542">
          <cell r="B542" t="str">
            <v>300102299205</v>
          </cell>
          <cell r="P542" t="str">
            <v>陈宇云</v>
          </cell>
        </row>
        <row r="543">
          <cell r="B543" t="str">
            <v>300102299401</v>
          </cell>
          <cell r="P543" t="str">
            <v>王文科</v>
          </cell>
        </row>
        <row r="544">
          <cell r="B544" t="str">
            <v>300102299505</v>
          </cell>
          <cell r="P544" t="str">
            <v>周亚红</v>
          </cell>
        </row>
        <row r="545">
          <cell r="B545" t="str">
            <v>300102297301</v>
          </cell>
          <cell r="P545" t="str">
            <v>贾夏</v>
          </cell>
        </row>
        <row r="546">
          <cell r="B546" t="str">
            <v>300102299301</v>
          </cell>
          <cell r="P546" t="str">
            <v>李培月</v>
          </cell>
        </row>
        <row r="547">
          <cell r="B547" t="str">
            <v>300102299302</v>
          </cell>
          <cell r="P547" t="str">
            <v>罗平平</v>
          </cell>
        </row>
        <row r="548">
          <cell r="B548" t="str">
            <v>300102299303</v>
          </cell>
          <cell r="P548" t="str">
            <v>王震洪</v>
          </cell>
        </row>
        <row r="549">
          <cell r="B549" t="str">
            <v>300102299306</v>
          </cell>
          <cell r="P549" t="str">
            <v>程宏飞</v>
          </cell>
        </row>
        <row r="550">
          <cell r="B550" t="str">
            <v>300102299304</v>
          </cell>
          <cell r="P550" t="str">
            <v>王其召</v>
          </cell>
        </row>
        <row r="551">
          <cell r="B551" t="str">
            <v>300102141101</v>
          </cell>
          <cell r="P551" t="str">
            <v>冯瑞</v>
          </cell>
        </row>
        <row r="552">
          <cell r="B552" t="str">
            <v>300102149101</v>
          </cell>
          <cell r="P552" t="str">
            <v>耿潇</v>
          </cell>
        </row>
        <row r="553">
          <cell r="B553" t="str">
            <v>300102269402</v>
          </cell>
          <cell r="P553" t="str">
            <v>宁晓红</v>
          </cell>
        </row>
        <row r="554">
          <cell r="B554" t="str">
            <v>300102351401</v>
          </cell>
          <cell r="P554" t="str">
            <v>谢丹妮</v>
          </cell>
        </row>
        <row r="555">
          <cell r="B555" t="str">
            <v>300102351301</v>
          </cell>
          <cell r="P555" t="str">
            <v>刘明</v>
          </cell>
        </row>
        <row r="556">
          <cell r="B556" t="str">
            <v>300102351501</v>
          </cell>
          <cell r="P556" t="str">
            <v>刘金宝</v>
          </cell>
        </row>
        <row r="557">
          <cell r="B557" t="str">
            <v>300102351502</v>
          </cell>
          <cell r="P557" t="str">
            <v>张庭瑜</v>
          </cell>
        </row>
        <row r="558">
          <cell r="B558" t="str">
            <v>300102351503</v>
          </cell>
          <cell r="P558" t="str">
            <v>王丹月</v>
          </cell>
        </row>
        <row r="559">
          <cell r="B559" t="str">
            <v>300102351504</v>
          </cell>
          <cell r="P559" t="str">
            <v>郑子成</v>
          </cell>
        </row>
        <row r="560">
          <cell r="B560" t="str">
            <v>300102351505</v>
          </cell>
          <cell r="P560" t="str">
            <v>王惠</v>
          </cell>
        </row>
        <row r="561">
          <cell r="B561" t="str">
            <v>300102351506</v>
          </cell>
          <cell r="P561" t="str">
            <v>朱熠</v>
          </cell>
        </row>
        <row r="562">
          <cell r="B562" t="str">
            <v>300102270106</v>
          </cell>
          <cell r="P562" t="str">
            <v>刘钊</v>
          </cell>
        </row>
        <row r="563">
          <cell r="B563" t="str">
            <v>300102270204</v>
          </cell>
          <cell r="P563" t="str">
            <v>尹芳</v>
          </cell>
        </row>
        <row r="564">
          <cell r="B564" t="str">
            <v>300102270206</v>
          </cell>
          <cell r="P564" t="str">
            <v>赵永华</v>
          </cell>
        </row>
        <row r="565">
          <cell r="B565" t="str">
            <v>300102279208</v>
          </cell>
          <cell r="P565" t="str">
            <v>韩磊</v>
          </cell>
        </row>
        <row r="566">
          <cell r="B566" t="str">
            <v>300102139301</v>
          </cell>
          <cell r="P566" t="str">
            <v>林忠</v>
          </cell>
        </row>
        <row r="567">
          <cell r="B567" t="str">
            <v>300102501102</v>
          </cell>
          <cell r="P567" t="str">
            <v>牛凤姣</v>
          </cell>
        </row>
        <row r="568">
          <cell r="B568" t="str">
            <v>300102241101</v>
          </cell>
          <cell r="P568" t="str">
            <v>孙朋朋</v>
          </cell>
        </row>
        <row r="569">
          <cell r="B569" t="str">
            <v>300102241102</v>
          </cell>
          <cell r="P569" t="str">
            <v>蒋渊德</v>
          </cell>
        </row>
        <row r="570">
          <cell r="B570" t="str">
            <v>300102241103</v>
          </cell>
          <cell r="P570" t="str">
            <v>景首才</v>
          </cell>
        </row>
        <row r="571">
          <cell r="B571" t="str">
            <v>300102241302</v>
          </cell>
          <cell r="P571" t="str">
            <v>田豆</v>
          </cell>
        </row>
        <row r="572">
          <cell r="B572" t="str">
            <v>300102241303</v>
          </cell>
          <cell r="P572" t="str">
            <v>王振</v>
          </cell>
        </row>
        <row r="573">
          <cell r="B573" t="str">
            <v>300102241304</v>
          </cell>
          <cell r="P573" t="str">
            <v>孙士杰</v>
          </cell>
        </row>
        <row r="574">
          <cell r="B574" t="str">
            <v>300102241201</v>
          </cell>
          <cell r="P574" t="str">
            <v>陈婷</v>
          </cell>
        </row>
        <row r="575">
          <cell r="B575" t="str">
            <v>300102241202</v>
          </cell>
          <cell r="P575" t="str">
            <v>张朝阳</v>
          </cell>
        </row>
        <row r="576">
          <cell r="B576" t="str">
            <v>300102241501</v>
          </cell>
          <cell r="P576" t="str">
            <v>张溪</v>
          </cell>
        </row>
        <row r="577">
          <cell r="B577" t="str">
            <v>300102241502</v>
          </cell>
          <cell r="P577" t="str">
            <v>王润民</v>
          </cell>
        </row>
        <row r="578">
          <cell r="B578" t="str">
            <v>300102241301</v>
          </cell>
          <cell r="P578" t="str">
            <v>段宗涛</v>
          </cell>
        </row>
        <row r="579">
          <cell r="B579" t="str">
            <v>300102241305</v>
          </cell>
          <cell r="P579" t="str">
            <v>周洲</v>
          </cell>
        </row>
        <row r="580">
          <cell r="B580" t="str">
            <v>300102240101</v>
          </cell>
          <cell r="P580" t="str">
            <v>贺小斐</v>
          </cell>
        </row>
        <row r="581">
          <cell r="B581" t="str">
            <v>300102240102</v>
          </cell>
          <cell r="P581" t="str">
            <v>赵一</v>
          </cell>
        </row>
        <row r="582">
          <cell r="B582" t="str">
            <v>300102240103</v>
          </cell>
          <cell r="P582" t="str">
            <v>解春雷</v>
          </cell>
        </row>
        <row r="583">
          <cell r="B583" t="str">
            <v>300102240105</v>
          </cell>
          <cell r="P583" t="str">
            <v>左龙</v>
          </cell>
        </row>
        <row r="584">
          <cell r="B584" t="str">
            <v>300102240106</v>
          </cell>
          <cell r="P584" t="str">
            <v>闵海根</v>
          </cell>
        </row>
        <row r="585">
          <cell r="B585" t="str">
            <v>300102240107</v>
          </cell>
          <cell r="P585" t="str">
            <v>屈八一</v>
          </cell>
        </row>
        <row r="586">
          <cell r="B586" t="str">
            <v>300102249101</v>
          </cell>
          <cell r="P586" t="str">
            <v>程鑫</v>
          </cell>
        </row>
        <row r="587">
          <cell r="B587" t="str">
            <v>300102249102</v>
          </cell>
          <cell r="P587" t="str">
            <v>高尧</v>
          </cell>
        </row>
        <row r="588">
          <cell r="B588" t="str">
            <v>300102249103</v>
          </cell>
          <cell r="P588" t="str">
            <v>王伟</v>
          </cell>
        </row>
        <row r="589">
          <cell r="B589" t="str">
            <v>300102249104</v>
          </cell>
          <cell r="P589" t="str">
            <v>高婧洁</v>
          </cell>
        </row>
        <row r="590">
          <cell r="B590" t="str">
            <v>300102249105</v>
          </cell>
          <cell r="P590" t="str">
            <v>李昕怡</v>
          </cell>
        </row>
        <row r="591">
          <cell r="B591" t="str">
            <v>300102249106</v>
          </cell>
          <cell r="P591" t="str">
            <v>田彬</v>
          </cell>
        </row>
        <row r="592">
          <cell r="B592" t="str">
            <v>300102249107</v>
          </cell>
          <cell r="P592" t="str">
            <v>李巍</v>
          </cell>
        </row>
        <row r="593">
          <cell r="B593" t="str">
            <v>300102249108</v>
          </cell>
          <cell r="P593" t="str">
            <v>马骏驰</v>
          </cell>
        </row>
        <row r="594">
          <cell r="B594" t="str">
            <v>300102249109</v>
          </cell>
          <cell r="P594" t="str">
            <v>王路阳</v>
          </cell>
        </row>
        <row r="595">
          <cell r="B595" t="str">
            <v>300102249110</v>
          </cell>
          <cell r="P595" t="str">
            <v>朱家伟</v>
          </cell>
        </row>
        <row r="596">
          <cell r="B596" t="str">
            <v>300102240301</v>
          </cell>
          <cell r="P596" t="str">
            <v>龚思远</v>
          </cell>
        </row>
        <row r="597">
          <cell r="B597" t="str">
            <v>300102240302</v>
          </cell>
          <cell r="P597" t="str">
            <v>陈鹏</v>
          </cell>
        </row>
        <row r="598">
          <cell r="B598" t="str">
            <v>300102240203</v>
          </cell>
          <cell r="P598" t="str">
            <v>杨澜</v>
          </cell>
        </row>
        <row r="599">
          <cell r="B599" t="str">
            <v>300102240204</v>
          </cell>
          <cell r="P599" t="str">
            <v>侯俊</v>
          </cell>
        </row>
        <row r="600">
          <cell r="B600" t="str">
            <v>300102240205</v>
          </cell>
          <cell r="P600" t="str">
            <v>刘立东</v>
          </cell>
        </row>
        <row r="601">
          <cell r="B601" t="str">
            <v>300102240206</v>
          </cell>
          <cell r="P601" t="str">
            <v>郝雪丽</v>
          </cell>
        </row>
        <row r="602">
          <cell r="B602" t="str">
            <v>300102240207</v>
          </cell>
          <cell r="P602" t="str">
            <v>贺之莉</v>
          </cell>
        </row>
        <row r="603">
          <cell r="B603" t="str">
            <v>300102240208</v>
          </cell>
          <cell r="P603" t="str">
            <v>任帅</v>
          </cell>
        </row>
        <row r="604">
          <cell r="B604" t="str">
            <v>300102249203</v>
          </cell>
          <cell r="P604" t="str">
            <v>马祥</v>
          </cell>
        </row>
        <row r="605">
          <cell r="B605" t="str">
            <v>300102249204</v>
          </cell>
          <cell r="P605" t="str">
            <v>明洋</v>
          </cell>
        </row>
        <row r="606">
          <cell r="B606" t="str">
            <v>300102249301</v>
          </cell>
          <cell r="P606" t="str">
            <v>李伟</v>
          </cell>
        </row>
        <row r="607">
          <cell r="B607" t="str">
            <v>300102249302</v>
          </cell>
          <cell r="P607" t="str">
            <v>王威</v>
          </cell>
        </row>
        <row r="608">
          <cell r="B608" t="str">
            <v>300102249303</v>
          </cell>
          <cell r="P608" t="str">
            <v>董晓岱</v>
          </cell>
        </row>
        <row r="609">
          <cell r="B609" t="str">
            <v>300102249304</v>
          </cell>
          <cell r="P609" t="str">
            <v>方勇</v>
          </cell>
        </row>
        <row r="610">
          <cell r="B610" t="str">
            <v>300102249306</v>
          </cell>
          <cell r="P610" t="str">
            <v>SusanLouise.Tighe</v>
          </cell>
        </row>
        <row r="611">
          <cell r="B611" t="str">
            <v>300102249308</v>
          </cell>
          <cell r="P611" t="str">
            <v>杜丽丽</v>
          </cell>
        </row>
        <row r="612">
          <cell r="B612" t="str">
            <v>300102249310</v>
          </cell>
          <cell r="P612" t="str">
            <v>朱依水</v>
          </cell>
        </row>
        <row r="613">
          <cell r="B613" t="str">
            <v>300102249315</v>
          </cell>
          <cell r="P613" t="str">
            <v>毛国强</v>
          </cell>
        </row>
        <row r="614">
          <cell r="B614" t="str">
            <v>300102249317</v>
          </cell>
          <cell r="P614" t="str">
            <v>李颖</v>
          </cell>
        </row>
        <row r="615">
          <cell r="B615" t="str">
            <v>300102249318</v>
          </cell>
          <cell r="P615" t="str">
            <v>郭晨</v>
          </cell>
        </row>
        <row r="616">
          <cell r="B616" t="str">
            <v>300102500101</v>
          </cell>
          <cell r="P616" t="str">
            <v>王磊</v>
          </cell>
        </row>
        <row r="617">
          <cell r="B617" t="str">
            <v>300102500102</v>
          </cell>
          <cell r="P617" t="str">
            <v>张伟伟</v>
          </cell>
        </row>
        <row r="618">
          <cell r="B618" t="str">
            <v>300102341101</v>
          </cell>
          <cell r="P618" t="str">
            <v>王斯琪</v>
          </cell>
        </row>
        <row r="619">
          <cell r="B619" t="str">
            <v>300102341102</v>
          </cell>
          <cell r="P619" t="str">
            <v>王秋玲</v>
          </cell>
        </row>
        <row r="620">
          <cell r="B620" t="str">
            <v>300102341103</v>
          </cell>
          <cell r="P620" t="str">
            <v>陈静</v>
          </cell>
        </row>
        <row r="621">
          <cell r="B621" t="str">
            <v>300102341104</v>
          </cell>
          <cell r="P621" t="str">
            <v>宋京妮</v>
          </cell>
        </row>
        <row r="622">
          <cell r="B622" t="str">
            <v>300102341304</v>
          </cell>
          <cell r="P622" t="str">
            <v>董是</v>
          </cell>
        </row>
        <row r="623">
          <cell r="B623" t="str">
            <v>300102341305</v>
          </cell>
          <cell r="P623" t="str">
            <v>高捷</v>
          </cell>
        </row>
        <row r="624">
          <cell r="B624" t="str">
            <v>300102341306</v>
          </cell>
          <cell r="P624" t="str">
            <v>赵丹婷</v>
          </cell>
        </row>
        <row r="625">
          <cell r="B625" t="str">
            <v>300102341307</v>
          </cell>
          <cell r="P625" t="str">
            <v>高亚楠</v>
          </cell>
        </row>
        <row r="626">
          <cell r="B626" t="str">
            <v>300102341308</v>
          </cell>
          <cell r="P626" t="str">
            <v>左琛</v>
          </cell>
        </row>
        <row r="627">
          <cell r="B627" t="str">
            <v>300102341201</v>
          </cell>
          <cell r="P627" t="str">
            <v>王宝杰</v>
          </cell>
        </row>
        <row r="628">
          <cell r="B628" t="str">
            <v>300102341501</v>
          </cell>
          <cell r="P628" t="str">
            <v>张文波</v>
          </cell>
        </row>
        <row r="629">
          <cell r="B629" t="str">
            <v>300102341502</v>
          </cell>
          <cell r="P629" t="str">
            <v>李烨</v>
          </cell>
        </row>
        <row r="630">
          <cell r="B630" t="str">
            <v>300102341503</v>
          </cell>
          <cell r="P630" t="str">
            <v>冯红霞</v>
          </cell>
        </row>
        <row r="631">
          <cell r="B631" t="str">
            <v>300102341504</v>
          </cell>
          <cell r="P631" t="str">
            <v>陈静</v>
          </cell>
        </row>
        <row r="632">
          <cell r="B632" t="str">
            <v>300102341505</v>
          </cell>
          <cell r="P632" t="str">
            <v>孙晓玲</v>
          </cell>
        </row>
        <row r="633">
          <cell r="B633" t="str">
            <v>300102341506</v>
          </cell>
          <cell r="P633" t="str">
            <v>陈志华</v>
          </cell>
        </row>
        <row r="634">
          <cell r="B634" t="str">
            <v>300102341507</v>
          </cell>
          <cell r="P634" t="str">
            <v>唐进君</v>
          </cell>
        </row>
        <row r="635">
          <cell r="B635" t="str">
            <v>300102341508</v>
          </cell>
          <cell r="P635" t="str">
            <v>陈雪琴</v>
          </cell>
        </row>
        <row r="636">
          <cell r="B636" t="str">
            <v>300102341509</v>
          </cell>
          <cell r="P636" t="str">
            <v>王雪</v>
          </cell>
        </row>
        <row r="637">
          <cell r="B637" t="str">
            <v>300102341510</v>
          </cell>
          <cell r="P637" t="str">
            <v>于华洋</v>
          </cell>
        </row>
        <row r="638">
          <cell r="B638" t="str">
            <v>300102341511</v>
          </cell>
          <cell r="P638" t="str">
            <v>康天蓓</v>
          </cell>
        </row>
        <row r="639">
          <cell r="B639" t="str">
            <v>300102341512</v>
          </cell>
          <cell r="P639" t="str">
            <v>陈亦新</v>
          </cell>
        </row>
        <row r="640">
          <cell r="B640" t="str">
            <v>300102341513</v>
          </cell>
          <cell r="P640" t="str">
            <v>毛新华</v>
          </cell>
        </row>
        <row r="641">
          <cell r="B641" t="str">
            <v>300102341301</v>
          </cell>
          <cell r="P641" t="str">
            <v>李旭</v>
          </cell>
        </row>
        <row r="642">
          <cell r="B642" t="str">
            <v>300102341302</v>
          </cell>
          <cell r="P642" t="str">
            <v>周伟</v>
          </cell>
        </row>
        <row r="643">
          <cell r="B643" t="str">
            <v>300102341303</v>
          </cell>
          <cell r="P643" t="str">
            <v>王元庆</v>
          </cell>
        </row>
        <row r="644">
          <cell r="B644" t="str">
            <v>300102210104</v>
          </cell>
          <cell r="P644" t="str">
            <v>于谦</v>
          </cell>
        </row>
        <row r="645">
          <cell r="B645" t="str">
            <v>300102210111</v>
          </cell>
          <cell r="P645" t="str">
            <v>张玉婷</v>
          </cell>
        </row>
        <row r="646">
          <cell r="B646" t="str">
            <v>300102210113</v>
          </cell>
          <cell r="P646" t="str">
            <v>吕璞</v>
          </cell>
        </row>
        <row r="647">
          <cell r="B647" t="str">
            <v>300102210118</v>
          </cell>
          <cell r="P647" t="str">
            <v>丁玲</v>
          </cell>
        </row>
        <row r="648">
          <cell r="B648" t="str">
            <v>300102210119</v>
          </cell>
          <cell r="P648" t="str">
            <v>陈琳</v>
          </cell>
        </row>
        <row r="649">
          <cell r="B649" t="str">
            <v>300102210120</v>
          </cell>
          <cell r="P649" t="str">
            <v>刘丹</v>
          </cell>
        </row>
        <row r="650">
          <cell r="B650" t="str">
            <v>300102210126</v>
          </cell>
          <cell r="P650" t="str">
            <v>畅玉皎</v>
          </cell>
        </row>
        <row r="651">
          <cell r="B651" t="str">
            <v>300102220101</v>
          </cell>
          <cell r="P651" t="str">
            <v>赵姣</v>
          </cell>
        </row>
        <row r="652">
          <cell r="B652" t="str">
            <v>300102220102</v>
          </cell>
          <cell r="P652" t="str">
            <v>陈希琼</v>
          </cell>
        </row>
        <row r="653">
          <cell r="B653" t="str">
            <v>300102240104</v>
          </cell>
          <cell r="P653" t="str">
            <v>于少伟</v>
          </cell>
        </row>
        <row r="654">
          <cell r="B654" t="str">
            <v>300102229109</v>
          </cell>
          <cell r="P654" t="str">
            <v>张锐</v>
          </cell>
        </row>
        <row r="655">
          <cell r="B655" t="str">
            <v>300102229111</v>
          </cell>
          <cell r="P655" t="str">
            <v>王茵</v>
          </cell>
        </row>
        <row r="656">
          <cell r="B656" t="str">
            <v>300102239103</v>
          </cell>
          <cell r="P656" t="str">
            <v>曹宁博</v>
          </cell>
        </row>
        <row r="657">
          <cell r="B657" t="str">
            <v>300102239105</v>
          </cell>
          <cell r="P657" t="str">
            <v>陈文强</v>
          </cell>
        </row>
        <row r="658">
          <cell r="B658" t="str">
            <v>300102219301</v>
          </cell>
          <cell r="P658" t="str">
            <v>姚振兴</v>
          </cell>
        </row>
        <row r="659">
          <cell r="B659" t="str">
            <v>300102210214</v>
          </cell>
          <cell r="P659" t="str">
            <v>马书红</v>
          </cell>
        </row>
        <row r="660">
          <cell r="B660" t="str">
            <v>300102220203</v>
          </cell>
          <cell r="P660" t="str">
            <v>王宁</v>
          </cell>
        </row>
        <row r="661">
          <cell r="B661" t="str">
            <v>300102220205</v>
          </cell>
          <cell r="P661" t="str">
            <v>胡卉</v>
          </cell>
        </row>
        <row r="662">
          <cell r="B662" t="str">
            <v>300102229201</v>
          </cell>
          <cell r="P662" t="str">
            <v>徐婷</v>
          </cell>
        </row>
        <row r="663">
          <cell r="B663" t="str">
            <v>300102219312</v>
          </cell>
          <cell r="P663" t="str">
            <v>柏强</v>
          </cell>
        </row>
        <row r="664">
          <cell r="B664" t="str">
            <v>300102271401</v>
          </cell>
          <cell r="P664" t="str">
            <v>胡波</v>
          </cell>
        </row>
        <row r="665">
          <cell r="B665" t="str">
            <v>300102271402</v>
          </cell>
          <cell r="P665" t="str">
            <v>孙楠</v>
          </cell>
        </row>
        <row r="666">
          <cell r="B666" t="str">
            <v>300102271403</v>
          </cell>
          <cell r="P666" t="str">
            <v>杜金花</v>
          </cell>
        </row>
        <row r="667">
          <cell r="B667" t="str">
            <v>300102271303</v>
          </cell>
          <cell r="P667" t="str">
            <v>陈宝赟</v>
          </cell>
        </row>
        <row r="668">
          <cell r="B668" t="str">
            <v>300102271304</v>
          </cell>
          <cell r="P668" t="str">
            <v>杜静国</v>
          </cell>
        </row>
        <row r="669">
          <cell r="B669" t="str">
            <v>300102271305</v>
          </cell>
          <cell r="P669" t="str">
            <v>汪洋</v>
          </cell>
        </row>
        <row r="670">
          <cell r="B670" t="str">
            <v>300102271201</v>
          </cell>
          <cell r="P670" t="str">
            <v>栾燕</v>
          </cell>
        </row>
        <row r="671">
          <cell r="B671" t="str">
            <v>300102271202</v>
          </cell>
          <cell r="P671" t="str">
            <v>王辉</v>
          </cell>
        </row>
        <row r="672">
          <cell r="B672" t="str">
            <v>300102271203</v>
          </cell>
          <cell r="P672" t="str">
            <v>刘鹏</v>
          </cell>
        </row>
        <row r="673">
          <cell r="B673" t="str">
            <v>300102271204</v>
          </cell>
          <cell r="P673" t="str">
            <v>陈璟元</v>
          </cell>
        </row>
        <row r="674">
          <cell r="B674" t="str">
            <v>300102271205</v>
          </cell>
          <cell r="P674" t="str">
            <v>周伟</v>
          </cell>
        </row>
        <row r="675">
          <cell r="B675" t="str">
            <v>300102271206</v>
          </cell>
          <cell r="P675" t="str">
            <v>林鑫</v>
          </cell>
        </row>
        <row r="676">
          <cell r="B676" t="str">
            <v>300102271207</v>
          </cell>
          <cell r="P676" t="str">
            <v>陈有炘</v>
          </cell>
        </row>
        <row r="677">
          <cell r="B677" t="str">
            <v>300102271208</v>
          </cell>
          <cell r="P677" t="str">
            <v>王梦玺</v>
          </cell>
        </row>
        <row r="678">
          <cell r="B678" t="str">
            <v>300102271209</v>
          </cell>
          <cell r="P678" t="str">
            <v>赵联党</v>
          </cell>
        </row>
        <row r="679">
          <cell r="B679" t="str">
            <v>300102271501</v>
          </cell>
          <cell r="P679" t="str">
            <v>鞠明辉</v>
          </cell>
        </row>
        <row r="680">
          <cell r="B680" t="str">
            <v>300102271301</v>
          </cell>
          <cell r="P680" t="str">
            <v>温汉捷</v>
          </cell>
        </row>
        <row r="681">
          <cell r="B681" t="str">
            <v>300102271302</v>
          </cell>
          <cell r="P681" t="str">
            <v>吴昌志</v>
          </cell>
        </row>
        <row r="682">
          <cell r="B682" t="str">
            <v>300102270101</v>
          </cell>
          <cell r="P682" t="str">
            <v>黄玉</v>
          </cell>
        </row>
        <row r="683">
          <cell r="B683" t="str">
            <v>300102270102</v>
          </cell>
          <cell r="P683" t="str">
            <v>杜玮</v>
          </cell>
        </row>
        <row r="684">
          <cell r="B684" t="str">
            <v>300102270103</v>
          </cell>
          <cell r="P684" t="str">
            <v>刘晓波</v>
          </cell>
        </row>
        <row r="685">
          <cell r="B685" t="str">
            <v>300102270105</v>
          </cell>
          <cell r="P685" t="str">
            <v>熊堃</v>
          </cell>
        </row>
        <row r="686">
          <cell r="B686" t="str">
            <v>300102270107</v>
          </cell>
          <cell r="P686" t="str">
            <v>裴磊</v>
          </cell>
        </row>
        <row r="687">
          <cell r="B687" t="str">
            <v>300102270109</v>
          </cell>
          <cell r="P687" t="str">
            <v>覃小丽</v>
          </cell>
        </row>
        <row r="688">
          <cell r="B688" t="str">
            <v>300102270110</v>
          </cell>
          <cell r="P688" t="str">
            <v>张雪</v>
          </cell>
        </row>
        <row r="689">
          <cell r="B689" t="str">
            <v>300102279102</v>
          </cell>
          <cell r="P689" t="str">
            <v>陈璟元</v>
          </cell>
        </row>
        <row r="690">
          <cell r="B690" t="str">
            <v>300102279105</v>
          </cell>
          <cell r="P690" t="str">
            <v>程三友</v>
          </cell>
        </row>
        <row r="691">
          <cell r="B691" t="str">
            <v>300102279106</v>
          </cell>
          <cell r="P691" t="str">
            <v>吴小力</v>
          </cell>
        </row>
        <row r="692">
          <cell r="B692" t="str">
            <v>300102279107</v>
          </cell>
          <cell r="P692" t="str">
            <v>李治杭</v>
          </cell>
        </row>
        <row r="693">
          <cell r="B693" t="str">
            <v>300102279108</v>
          </cell>
          <cell r="P693" t="str">
            <v>刘成军</v>
          </cell>
        </row>
        <row r="694">
          <cell r="B694" t="str">
            <v>300102279109</v>
          </cell>
          <cell r="P694" t="str">
            <v>郑贵山</v>
          </cell>
        </row>
        <row r="695">
          <cell r="B695" t="str">
            <v>300102270104</v>
          </cell>
          <cell r="P695" t="str">
            <v>周海</v>
          </cell>
        </row>
        <row r="696">
          <cell r="B696" t="str">
            <v>300102270108</v>
          </cell>
          <cell r="P696" t="str">
            <v>黄何鑫</v>
          </cell>
        </row>
        <row r="697">
          <cell r="B697" t="str">
            <v>300102270301</v>
          </cell>
          <cell r="P697" t="str">
            <v>李琪佳</v>
          </cell>
        </row>
        <row r="698">
          <cell r="B698" t="str">
            <v>300102279301</v>
          </cell>
          <cell r="P698" t="str">
            <v>刘鹏</v>
          </cell>
        </row>
        <row r="699">
          <cell r="B699" t="str">
            <v>300102279302</v>
          </cell>
          <cell r="P699" t="str">
            <v>吴佳林</v>
          </cell>
        </row>
        <row r="700">
          <cell r="B700" t="str">
            <v>300102279303</v>
          </cell>
          <cell r="P700" t="str">
            <v>赵联党</v>
          </cell>
        </row>
        <row r="701">
          <cell r="B701" t="str">
            <v>300102279304</v>
          </cell>
          <cell r="P701" t="str">
            <v>周伟</v>
          </cell>
        </row>
        <row r="702">
          <cell r="B702" t="str">
            <v>300102270201</v>
          </cell>
          <cell r="P702" t="str">
            <v>刘源</v>
          </cell>
        </row>
        <row r="703">
          <cell r="B703" t="str">
            <v>300102270202</v>
          </cell>
          <cell r="P703" t="str">
            <v>李佐臣</v>
          </cell>
        </row>
        <row r="704">
          <cell r="B704" t="str">
            <v>300102270203</v>
          </cell>
          <cell r="P704" t="str">
            <v>刘艳荣</v>
          </cell>
        </row>
        <row r="705">
          <cell r="B705" t="str">
            <v>300102270205</v>
          </cell>
          <cell r="P705" t="str">
            <v>赵少伟</v>
          </cell>
        </row>
        <row r="706">
          <cell r="B706" t="str">
            <v>300102279201</v>
          </cell>
          <cell r="P706" t="str">
            <v>王盟</v>
          </cell>
        </row>
        <row r="707">
          <cell r="B707" t="str">
            <v>300102279202</v>
          </cell>
          <cell r="P707" t="str">
            <v>杨秀清</v>
          </cell>
        </row>
        <row r="708">
          <cell r="B708" t="str">
            <v>300102279203</v>
          </cell>
          <cell r="P708" t="str">
            <v>段俊</v>
          </cell>
        </row>
        <row r="709">
          <cell r="B709" t="str">
            <v>300102279204</v>
          </cell>
          <cell r="P709" t="str">
            <v>李瑞保</v>
          </cell>
        </row>
        <row r="710">
          <cell r="B710" t="str">
            <v>300102279205</v>
          </cell>
          <cell r="P710" t="str">
            <v>王冉</v>
          </cell>
        </row>
        <row r="711">
          <cell r="B711" t="str">
            <v>300102279206</v>
          </cell>
          <cell r="P711" t="str">
            <v>于强</v>
          </cell>
        </row>
        <row r="712">
          <cell r="B712" t="str">
            <v>300102279209</v>
          </cell>
          <cell r="P712" t="str">
            <v>杨高学</v>
          </cell>
        </row>
        <row r="713">
          <cell r="B713" t="str">
            <v>300102279210</v>
          </cell>
          <cell r="P713" t="str">
            <v>夏昭德</v>
          </cell>
        </row>
        <row r="714">
          <cell r="B714" t="str">
            <v>300102279211</v>
          </cell>
          <cell r="P714" t="str">
            <v>夏明哲</v>
          </cell>
        </row>
        <row r="715">
          <cell r="B715" t="str">
            <v>300102279212</v>
          </cell>
          <cell r="P715" t="str">
            <v>李辉</v>
          </cell>
        </row>
        <row r="716">
          <cell r="B716" t="str">
            <v>300102299206</v>
          </cell>
          <cell r="P716" t="str">
            <v>刘招</v>
          </cell>
        </row>
        <row r="717">
          <cell r="B717" t="str">
            <v>300102279503</v>
          </cell>
          <cell r="P717" t="str">
            <v>李娟</v>
          </cell>
        </row>
        <row r="718">
          <cell r="B718" t="str">
            <v>300102279504</v>
          </cell>
          <cell r="P718" t="str">
            <v>史志明</v>
          </cell>
        </row>
        <row r="719">
          <cell r="B719" t="str">
            <v>300102278303</v>
          </cell>
          <cell r="P719" t="str">
            <v>刘磊</v>
          </cell>
        </row>
        <row r="720">
          <cell r="B720" t="str">
            <v>300102279305</v>
          </cell>
          <cell r="P720" t="str">
            <v>全成</v>
          </cell>
        </row>
        <row r="721">
          <cell r="B721" t="str">
            <v>300102279306</v>
          </cell>
          <cell r="P721" t="str">
            <v>赵志琦</v>
          </cell>
        </row>
        <row r="722">
          <cell r="B722" t="str">
            <v>300102281669</v>
          </cell>
          <cell r="P722" t="str">
            <v>李慧</v>
          </cell>
        </row>
        <row r="723">
          <cell r="B723" t="str">
            <v>300102411602</v>
          </cell>
          <cell r="P723" t="str">
            <v>周华</v>
          </cell>
        </row>
        <row r="724">
          <cell r="B724" t="str">
            <v>300102411608</v>
          </cell>
          <cell r="P724" t="str">
            <v>侯全华</v>
          </cell>
        </row>
        <row r="725">
          <cell r="B725" t="str">
            <v>300102411610</v>
          </cell>
          <cell r="P725" t="str">
            <v>刘勇</v>
          </cell>
        </row>
        <row r="726">
          <cell r="B726" t="str">
            <v>300102411631</v>
          </cell>
          <cell r="P726" t="str">
            <v>王晓敏</v>
          </cell>
        </row>
        <row r="727">
          <cell r="B727" t="str">
            <v>300102411633</v>
          </cell>
          <cell r="P727" t="str">
            <v>袁荔</v>
          </cell>
        </row>
        <row r="728">
          <cell r="B728" t="str">
            <v>300102411646</v>
          </cell>
          <cell r="P728" t="str">
            <v>张月</v>
          </cell>
        </row>
        <row r="729">
          <cell r="B729" t="str">
            <v>300102411683</v>
          </cell>
          <cell r="P729" t="str">
            <v>郭婷</v>
          </cell>
        </row>
        <row r="730">
          <cell r="B730" t="str">
            <v>300102411687</v>
          </cell>
          <cell r="P730" t="str">
            <v>余侃华</v>
          </cell>
        </row>
        <row r="731">
          <cell r="B731" t="str">
            <v>300102411691</v>
          </cell>
          <cell r="P731" t="str">
            <v>洪诗迪</v>
          </cell>
        </row>
        <row r="732">
          <cell r="B732" t="str">
            <v>300102231601</v>
          </cell>
          <cell r="P732" t="str">
            <v>苟辰楠</v>
          </cell>
        </row>
        <row r="733">
          <cell r="B733" t="str">
            <v>300102231603</v>
          </cell>
          <cell r="P733" t="str">
            <v>张圣忠</v>
          </cell>
        </row>
        <row r="734">
          <cell r="B734" t="str">
            <v>300102231604</v>
          </cell>
          <cell r="P734" t="str">
            <v>徐海成</v>
          </cell>
        </row>
        <row r="735">
          <cell r="B735" t="str">
            <v>300102231609</v>
          </cell>
          <cell r="P735" t="str">
            <v>孙启鹏</v>
          </cell>
        </row>
        <row r="736">
          <cell r="B736" t="str">
            <v>300102231615</v>
          </cell>
          <cell r="P736" t="str">
            <v>李倩</v>
          </cell>
        </row>
        <row r="737">
          <cell r="B737" t="str">
            <v>300102231616</v>
          </cell>
          <cell r="P737" t="str">
            <v>何浩楠</v>
          </cell>
        </row>
        <row r="738">
          <cell r="B738" t="str">
            <v>300102231617</v>
          </cell>
          <cell r="P738" t="str">
            <v>蔡晓琰</v>
          </cell>
        </row>
        <row r="739">
          <cell r="B739" t="str">
            <v>300102231618</v>
          </cell>
          <cell r="P739" t="str">
            <v>王薇</v>
          </cell>
        </row>
        <row r="740">
          <cell r="B740" t="str">
            <v>300102231619</v>
          </cell>
          <cell r="P740" t="str">
            <v>郭慧婷</v>
          </cell>
        </row>
        <row r="741">
          <cell r="B741" t="str">
            <v>300102231620</v>
          </cell>
          <cell r="P741" t="str">
            <v>李永平</v>
          </cell>
        </row>
        <row r="742">
          <cell r="B742" t="str">
            <v>300102231627</v>
          </cell>
          <cell r="P742" t="str">
            <v>王芳</v>
          </cell>
        </row>
        <row r="743">
          <cell r="B743" t="str">
            <v>300102231639</v>
          </cell>
          <cell r="P743" t="str">
            <v>白礼彪</v>
          </cell>
        </row>
        <row r="744">
          <cell r="B744" t="str">
            <v>300102231640</v>
          </cell>
          <cell r="P744" t="str">
            <v>杜强</v>
          </cell>
        </row>
        <row r="745">
          <cell r="B745" t="str">
            <v>300102231641</v>
          </cell>
          <cell r="P745" t="str">
            <v>张静晓</v>
          </cell>
        </row>
        <row r="746">
          <cell r="B746" t="str">
            <v>300102231644</v>
          </cell>
          <cell r="P746" t="str">
            <v>张锴琦</v>
          </cell>
        </row>
        <row r="747">
          <cell r="B747" t="str">
            <v>300102231647</v>
          </cell>
          <cell r="P747" t="str">
            <v>伍佳妮</v>
          </cell>
        </row>
        <row r="748">
          <cell r="B748" t="str">
            <v>300102231648</v>
          </cell>
          <cell r="P748" t="str">
            <v>王奕淇</v>
          </cell>
        </row>
        <row r="749">
          <cell r="B749" t="str">
            <v>300102231649</v>
          </cell>
          <cell r="P749" t="str">
            <v>张梁梁</v>
          </cell>
        </row>
        <row r="750">
          <cell r="B750" t="str">
            <v>300102231650</v>
          </cell>
          <cell r="P750" t="str">
            <v>徐妍</v>
          </cell>
        </row>
        <row r="751">
          <cell r="B751" t="str">
            <v>300102231651</v>
          </cell>
          <cell r="P751" t="str">
            <v>薛晴</v>
          </cell>
        </row>
        <row r="752">
          <cell r="B752" t="str">
            <v>300102231654</v>
          </cell>
          <cell r="P752" t="str">
            <v>张瑞晗</v>
          </cell>
        </row>
        <row r="753">
          <cell r="B753" t="str">
            <v>300102231655</v>
          </cell>
          <cell r="P753" t="str">
            <v>李德鸿</v>
          </cell>
        </row>
        <row r="754">
          <cell r="B754" t="str">
            <v>300102231656</v>
          </cell>
          <cell r="P754" t="str">
            <v>尚震</v>
          </cell>
        </row>
        <row r="755">
          <cell r="B755" t="str">
            <v>300102231658</v>
          </cell>
          <cell r="P755" t="str">
            <v>李博阳</v>
          </cell>
        </row>
        <row r="756">
          <cell r="B756" t="str">
            <v>300102231659</v>
          </cell>
          <cell r="P756" t="str">
            <v>高赢</v>
          </cell>
        </row>
        <row r="757">
          <cell r="B757" t="str">
            <v>300102231666</v>
          </cell>
          <cell r="P757" t="str">
            <v>王超</v>
          </cell>
        </row>
        <row r="758">
          <cell r="B758" t="str">
            <v>300102231674</v>
          </cell>
          <cell r="P758" t="str">
            <v>史金召</v>
          </cell>
        </row>
        <row r="759">
          <cell r="B759" t="str">
            <v>300102231678</v>
          </cell>
          <cell r="P759" t="str">
            <v>王亚妮</v>
          </cell>
        </row>
        <row r="760">
          <cell r="B760" t="str">
            <v>300102231679</v>
          </cell>
          <cell r="P760" t="str">
            <v>李敏</v>
          </cell>
        </row>
        <row r="761">
          <cell r="B761" t="str">
            <v>300102231680</v>
          </cell>
          <cell r="P761" t="str">
            <v>王婕妤</v>
          </cell>
        </row>
        <row r="762">
          <cell r="B762" t="str">
            <v>300102231681</v>
          </cell>
          <cell r="P762" t="str">
            <v>白雪</v>
          </cell>
        </row>
        <row r="763">
          <cell r="B763" t="str">
            <v>300102231689</v>
          </cell>
          <cell r="P763" t="str">
            <v>陈宏进</v>
          </cell>
        </row>
        <row r="764">
          <cell r="B764" t="str">
            <v>310823155005</v>
          </cell>
          <cell r="P764" t="str">
            <v>薛晴</v>
          </cell>
        </row>
        <row r="765">
          <cell r="B765" t="str">
            <v>300102238620</v>
          </cell>
          <cell r="P765" t="str">
            <v>白礼彪</v>
          </cell>
        </row>
        <row r="766">
          <cell r="B766" t="str">
            <v>300102239616</v>
          </cell>
          <cell r="P766" t="str">
            <v>张静晓</v>
          </cell>
        </row>
        <row r="767">
          <cell r="B767" t="str">
            <v>300102239617</v>
          </cell>
          <cell r="P767" t="str">
            <v>杜强</v>
          </cell>
        </row>
        <row r="768">
          <cell r="B768" t="str">
            <v>300102239629</v>
          </cell>
          <cell r="P768" t="str">
            <v>伍佳妮</v>
          </cell>
        </row>
        <row r="769">
          <cell r="B769" t="str">
            <v>300102161605</v>
          </cell>
          <cell r="P769" t="str">
            <v>殷峰</v>
          </cell>
        </row>
        <row r="770">
          <cell r="B770" t="str">
            <v>300102161613</v>
          </cell>
          <cell r="P770" t="str">
            <v>冯峰</v>
          </cell>
        </row>
        <row r="771">
          <cell r="B771" t="str">
            <v>300102161614</v>
          </cell>
          <cell r="P771" t="str">
            <v>代建鹏</v>
          </cell>
        </row>
        <row r="772">
          <cell r="B772" t="str">
            <v>300102161642</v>
          </cell>
          <cell r="P772" t="str">
            <v>陈怀平</v>
          </cell>
        </row>
        <row r="773">
          <cell r="B773" t="str">
            <v>300102161643</v>
          </cell>
          <cell r="P773" t="str">
            <v>杜熙</v>
          </cell>
        </row>
        <row r="774">
          <cell r="B774" t="str">
            <v>300102161661</v>
          </cell>
          <cell r="P774" t="str">
            <v>张晋宏</v>
          </cell>
        </row>
        <row r="775">
          <cell r="B775" t="str">
            <v>300102161662</v>
          </cell>
          <cell r="P775" t="str">
            <v>于琳</v>
          </cell>
        </row>
        <row r="776">
          <cell r="B776" t="str">
            <v>300102161663</v>
          </cell>
          <cell r="P776" t="str">
            <v>郝苏君</v>
          </cell>
        </row>
        <row r="777">
          <cell r="B777" t="str">
            <v>300102161668</v>
          </cell>
          <cell r="P777" t="str">
            <v>王蔷</v>
          </cell>
        </row>
        <row r="778">
          <cell r="B778" t="str">
            <v>300102161670</v>
          </cell>
          <cell r="P778" t="str">
            <v>杨超</v>
          </cell>
        </row>
        <row r="779">
          <cell r="B779" t="str">
            <v>300102161672</v>
          </cell>
          <cell r="P779" t="str">
            <v>孙百亮</v>
          </cell>
        </row>
        <row r="780">
          <cell r="B780" t="str">
            <v>300102161673</v>
          </cell>
          <cell r="P780" t="str">
            <v>高硕</v>
          </cell>
        </row>
        <row r="781">
          <cell r="B781" t="str">
            <v>300102161685</v>
          </cell>
          <cell r="P781" t="str">
            <v>杨斌</v>
          </cell>
        </row>
        <row r="782">
          <cell r="B782" t="str">
            <v>300102161686</v>
          </cell>
          <cell r="P782" t="str">
            <v>王振宇</v>
          </cell>
        </row>
        <row r="783">
          <cell r="B783" t="str">
            <v>300102111606</v>
          </cell>
          <cell r="P783" t="str">
            <v>王灿友</v>
          </cell>
        </row>
        <row r="784">
          <cell r="B784" t="str">
            <v>300102111607</v>
          </cell>
          <cell r="P784" t="str">
            <v>尚子娟</v>
          </cell>
        </row>
        <row r="785">
          <cell r="B785" t="str">
            <v>300102111611</v>
          </cell>
          <cell r="P785" t="str">
            <v>赵文义</v>
          </cell>
        </row>
        <row r="786">
          <cell r="B786" t="str">
            <v>300102111612</v>
          </cell>
          <cell r="P786" t="str">
            <v>苏蕾</v>
          </cell>
        </row>
        <row r="787">
          <cell r="B787" t="str">
            <v>300102111636</v>
          </cell>
          <cell r="P787" t="str">
            <v>侯婧</v>
          </cell>
        </row>
        <row r="788">
          <cell r="B788" t="str">
            <v>300102111637</v>
          </cell>
          <cell r="P788" t="str">
            <v>刘聪</v>
          </cell>
        </row>
        <row r="789">
          <cell r="B789" t="str">
            <v>300102111638</v>
          </cell>
          <cell r="P789" t="str">
            <v>帅伟</v>
          </cell>
        </row>
        <row r="790">
          <cell r="B790" t="str">
            <v>300102111652</v>
          </cell>
          <cell r="P790" t="str">
            <v>李晓平</v>
          </cell>
        </row>
        <row r="791">
          <cell r="B791" t="str">
            <v>300102111653</v>
          </cell>
          <cell r="P791" t="str">
            <v>包涵川</v>
          </cell>
        </row>
        <row r="792">
          <cell r="B792" t="str">
            <v>300102111657</v>
          </cell>
          <cell r="P792" t="str">
            <v>李炎炎</v>
          </cell>
        </row>
        <row r="793">
          <cell r="B793" t="str">
            <v>300102111664</v>
          </cell>
          <cell r="P793" t="str">
            <v>韩雪</v>
          </cell>
        </row>
        <row r="794">
          <cell r="B794" t="str">
            <v>300102111665</v>
          </cell>
          <cell r="P794" t="str">
            <v>朱田凤</v>
          </cell>
        </row>
        <row r="795">
          <cell r="B795" t="str">
            <v>300102111671</v>
          </cell>
          <cell r="P795" t="str">
            <v>杜波</v>
          </cell>
        </row>
        <row r="796">
          <cell r="B796" t="str">
            <v>300102111675</v>
          </cell>
          <cell r="P796" t="str">
            <v>李钰婷</v>
          </cell>
        </row>
        <row r="797">
          <cell r="B797" t="str">
            <v>300102111682</v>
          </cell>
          <cell r="P797" t="str">
            <v>蔡洁</v>
          </cell>
        </row>
        <row r="798">
          <cell r="B798" t="str">
            <v>300102339664</v>
          </cell>
          <cell r="P798" t="str">
            <v>冀芳</v>
          </cell>
        </row>
        <row r="799">
          <cell r="B799" t="str">
            <v>300102141629</v>
          </cell>
          <cell r="P799" t="str">
            <v>祝菁</v>
          </cell>
        </row>
        <row r="800">
          <cell r="B800" t="str">
            <v>300102141630</v>
          </cell>
          <cell r="P800" t="str">
            <v>路锋辉</v>
          </cell>
        </row>
        <row r="801">
          <cell r="B801" t="str">
            <v>300102501634</v>
          </cell>
          <cell r="P801" t="str">
            <v>柴晨</v>
          </cell>
        </row>
        <row r="802">
          <cell r="B802" t="str">
            <v>300102501635</v>
          </cell>
          <cell r="P802" t="str">
            <v>张媛</v>
          </cell>
        </row>
        <row r="803">
          <cell r="B803" t="str">
            <v>300102501632</v>
          </cell>
          <cell r="P803" t="str">
            <v>张永</v>
          </cell>
        </row>
        <row r="804">
          <cell r="B804" t="str">
            <v>300102131628</v>
          </cell>
          <cell r="P804" t="str">
            <v>刘冠东</v>
          </cell>
        </row>
        <row r="805">
          <cell r="B805" t="str">
            <v>300102131660</v>
          </cell>
          <cell r="P805" t="str">
            <v>秦思</v>
          </cell>
        </row>
        <row r="806">
          <cell r="B806" t="str">
            <v>300102501690</v>
          </cell>
          <cell r="P806" t="str">
            <v>刘天宇</v>
          </cell>
        </row>
        <row r="807">
          <cell r="B807" t="str">
            <v>300102501623</v>
          </cell>
          <cell r="P807" t="str">
            <v>任璐</v>
          </cell>
        </row>
        <row r="808">
          <cell r="B808" t="str">
            <v>300102501624</v>
          </cell>
          <cell r="P808" t="str">
            <v>王佳</v>
          </cell>
        </row>
        <row r="809">
          <cell r="B809" t="str">
            <v>300102501625</v>
          </cell>
          <cell r="P809" t="str">
            <v>杨南熙</v>
          </cell>
        </row>
        <row r="810">
          <cell r="B810" t="str">
            <v>300102501626</v>
          </cell>
          <cell r="P810" t="str">
            <v>景立竹</v>
          </cell>
        </row>
        <row r="811">
          <cell r="B811" t="str">
            <v>300102501688</v>
          </cell>
          <cell r="P811" t="str">
            <v>杨海挺</v>
          </cell>
        </row>
        <row r="812">
          <cell r="B812" t="str">
            <v>300102341621</v>
          </cell>
          <cell r="P812" t="str">
            <v>朱文英</v>
          </cell>
        </row>
        <row r="813">
          <cell r="B813" t="str">
            <v>300102341622</v>
          </cell>
          <cell r="P813" t="str">
            <v>李琼</v>
          </cell>
        </row>
        <row r="814">
          <cell r="B814" t="str">
            <v>300102341645</v>
          </cell>
          <cell r="P814" t="str">
            <v>汪勇杰</v>
          </cell>
        </row>
        <row r="815">
          <cell r="B815" t="str">
            <v>300102341667</v>
          </cell>
          <cell r="P815" t="str">
            <v>杨磊</v>
          </cell>
        </row>
        <row r="816">
          <cell r="B816" t="str">
            <v>300102341676</v>
          </cell>
          <cell r="P816" t="str">
            <v>姚振兴</v>
          </cell>
        </row>
        <row r="817">
          <cell r="B817" t="str">
            <v>300102341677</v>
          </cell>
          <cell r="P817" t="str">
            <v>陈波</v>
          </cell>
        </row>
        <row r="818">
          <cell r="B818" t="str">
            <v>300102341684</v>
          </cell>
          <cell r="P818" t="str">
            <v>宋金鹏</v>
          </cell>
        </row>
        <row r="819">
          <cell r="B819" t="str">
            <v>300102238611</v>
          </cell>
          <cell r="P819" t="str">
            <v>陈文强</v>
          </cell>
        </row>
        <row r="820">
          <cell r="B820" t="str">
            <v>300102271692</v>
          </cell>
          <cell r="P820" t="str">
            <v>查方勇</v>
          </cell>
        </row>
        <row r="821">
          <cell r="B821" t="str">
            <v>300102311812</v>
          </cell>
          <cell r="P821" t="str">
            <v>张晓琳</v>
          </cell>
        </row>
        <row r="822">
          <cell r="B822" t="str">
            <v>300102261807</v>
          </cell>
          <cell r="P822" t="str">
            <v>潘迎</v>
          </cell>
        </row>
        <row r="823">
          <cell r="B823" t="str">
            <v>300102321805</v>
          </cell>
          <cell r="P823" t="str">
            <v>赵丹</v>
          </cell>
        </row>
        <row r="824">
          <cell r="B824" t="str">
            <v>300102641821</v>
          </cell>
          <cell r="P824" t="str">
            <v>赵建彬</v>
          </cell>
        </row>
        <row r="825">
          <cell r="B825" t="str">
            <v>300102211801</v>
          </cell>
          <cell r="P825" t="str">
            <v>刘徐</v>
          </cell>
        </row>
        <row r="826">
          <cell r="B826" t="str">
            <v>300102361820</v>
          </cell>
          <cell r="P826" t="str">
            <v>姚以亮</v>
          </cell>
        </row>
        <row r="827">
          <cell r="B827" t="str">
            <v>300102251803</v>
          </cell>
          <cell r="P827" t="str">
            <v>雷剑</v>
          </cell>
        </row>
        <row r="828">
          <cell r="B828" t="str">
            <v>300102281809</v>
          </cell>
          <cell r="P828" t="str">
            <v>孟庆鹏</v>
          </cell>
        </row>
        <row r="829">
          <cell r="B829" t="str">
            <v>300102411811</v>
          </cell>
          <cell r="P829" t="str">
            <v>刘鹏</v>
          </cell>
        </row>
        <row r="830">
          <cell r="B830" t="str">
            <v>300102231804</v>
          </cell>
          <cell r="P830" t="str">
            <v>李宏伟</v>
          </cell>
        </row>
        <row r="831">
          <cell r="B831" t="str">
            <v>300102121817</v>
          </cell>
          <cell r="P831" t="str">
            <v>屈颖</v>
          </cell>
        </row>
        <row r="832">
          <cell r="B832" t="str">
            <v>300102161815</v>
          </cell>
          <cell r="P832" t="str">
            <v>郭云珠</v>
          </cell>
        </row>
        <row r="833">
          <cell r="B833" t="str">
            <v>300102221802</v>
          </cell>
          <cell r="P833" t="str">
            <v>倪凤英</v>
          </cell>
        </row>
        <row r="834">
          <cell r="B834" t="str">
            <v>300102111816</v>
          </cell>
          <cell r="P834" t="str">
            <v>王东</v>
          </cell>
        </row>
        <row r="835">
          <cell r="B835" t="str">
            <v>300102291810</v>
          </cell>
          <cell r="P835" t="str">
            <v>王妍</v>
          </cell>
        </row>
        <row r="836">
          <cell r="B836" t="str">
            <v>300102141819</v>
          </cell>
          <cell r="P836" t="str">
            <v>栾义峰</v>
          </cell>
        </row>
        <row r="837">
          <cell r="B837" t="str">
            <v>300102351814</v>
          </cell>
          <cell r="P837" t="str">
            <v>李文</v>
          </cell>
        </row>
        <row r="838">
          <cell r="B838" t="str">
            <v>300102131818</v>
          </cell>
          <cell r="P838" t="str">
            <v>宁育国</v>
          </cell>
        </row>
        <row r="839">
          <cell r="B839" t="str">
            <v>300102241806</v>
          </cell>
          <cell r="P839" t="str">
            <v>陈沛</v>
          </cell>
        </row>
        <row r="840">
          <cell r="B840" t="str">
            <v>300102341813</v>
          </cell>
          <cell r="P840" t="str">
            <v>李婷</v>
          </cell>
        </row>
        <row r="841">
          <cell r="B841" t="str">
            <v>300102271808</v>
          </cell>
          <cell r="P841" t="str">
            <v>武永江</v>
          </cell>
        </row>
        <row r="842">
          <cell r="B842" t="str">
            <v>300102261712</v>
          </cell>
          <cell r="P842" t="str">
            <v>郭剑</v>
          </cell>
        </row>
        <row r="843">
          <cell r="B843" t="str">
            <v>300102261713</v>
          </cell>
          <cell r="P843" t="str">
            <v>谢威</v>
          </cell>
        </row>
        <row r="844">
          <cell r="B844" t="str">
            <v>300102261714</v>
          </cell>
          <cell r="P844" t="str">
            <v>罗新刚</v>
          </cell>
        </row>
        <row r="845">
          <cell r="B845" t="str">
            <v>300102261715</v>
          </cell>
          <cell r="P845" t="str">
            <v>贾智杰</v>
          </cell>
        </row>
        <row r="846">
          <cell r="B846" t="str">
            <v>300102261716</v>
          </cell>
          <cell r="P846" t="str">
            <v>常江</v>
          </cell>
        </row>
        <row r="847">
          <cell r="B847" t="str">
            <v>300102261717</v>
          </cell>
          <cell r="P847" t="str">
            <v>张义蜜</v>
          </cell>
        </row>
        <row r="848">
          <cell r="B848" t="str">
            <v>300102261718</v>
          </cell>
          <cell r="P848" t="str">
            <v>白正伟</v>
          </cell>
        </row>
        <row r="849">
          <cell r="B849" t="str">
            <v>300102261719</v>
          </cell>
          <cell r="P849" t="str">
            <v>刘伽</v>
          </cell>
        </row>
        <row r="850">
          <cell r="B850" t="str">
            <v>300102261720</v>
          </cell>
          <cell r="P850" t="str">
            <v>宋宇飞</v>
          </cell>
        </row>
        <row r="851">
          <cell r="B851" t="str">
            <v>300102260707</v>
          </cell>
          <cell r="P851" t="str">
            <v>秦志伟</v>
          </cell>
        </row>
        <row r="852">
          <cell r="B852" t="str">
            <v>300102260708</v>
          </cell>
          <cell r="P852" t="str">
            <v>周阳</v>
          </cell>
        </row>
        <row r="853">
          <cell r="B853" t="str">
            <v>300102320720</v>
          </cell>
          <cell r="P853" t="str">
            <v>宋家成</v>
          </cell>
        </row>
        <row r="854">
          <cell r="B854" t="str">
            <v>300102211701</v>
          </cell>
          <cell r="P854" t="str">
            <v>王帅</v>
          </cell>
        </row>
        <row r="855">
          <cell r="B855" t="str">
            <v>300102211702</v>
          </cell>
          <cell r="P855" t="str">
            <v>郭福成</v>
          </cell>
        </row>
        <row r="856">
          <cell r="B856" t="str">
            <v>300102211703</v>
          </cell>
          <cell r="P856" t="str">
            <v>刘涛</v>
          </cell>
        </row>
        <row r="857">
          <cell r="B857" t="str">
            <v>300102211704</v>
          </cell>
          <cell r="P857" t="str">
            <v>傅豪</v>
          </cell>
        </row>
        <row r="858">
          <cell r="B858" t="str">
            <v>300102211705</v>
          </cell>
          <cell r="P858" t="str">
            <v>董仕豪</v>
          </cell>
        </row>
        <row r="859">
          <cell r="B859" t="str">
            <v>300102211706</v>
          </cell>
          <cell r="P859" t="str">
            <v>宋超杰</v>
          </cell>
        </row>
        <row r="860">
          <cell r="B860" t="str">
            <v>300102211707</v>
          </cell>
          <cell r="P860" t="str">
            <v>王小庆</v>
          </cell>
        </row>
        <row r="861">
          <cell r="B861" t="str">
            <v>300102211708</v>
          </cell>
          <cell r="P861" t="str">
            <v>常宏涛</v>
          </cell>
        </row>
        <row r="862">
          <cell r="B862" t="str">
            <v>300102211709</v>
          </cell>
          <cell r="P862" t="str">
            <v>孙立鹏</v>
          </cell>
        </row>
        <row r="863">
          <cell r="B863" t="str">
            <v>300102210702</v>
          </cell>
          <cell r="P863" t="str">
            <v>蒋修明</v>
          </cell>
        </row>
        <row r="864">
          <cell r="B864" t="str">
            <v>300102210703</v>
          </cell>
          <cell r="P864" t="str">
            <v>宿金菲</v>
          </cell>
        </row>
        <row r="865">
          <cell r="B865" t="str">
            <v>300102210704</v>
          </cell>
          <cell r="P865" t="str">
            <v>朱佰贺</v>
          </cell>
        </row>
        <row r="866">
          <cell r="B866" t="str">
            <v>300102210705</v>
          </cell>
          <cell r="P866" t="str">
            <v>问鹏辉</v>
          </cell>
        </row>
        <row r="867">
          <cell r="B867" t="str">
            <v>300102251710</v>
          </cell>
          <cell r="P867" t="str">
            <v>杨双阁</v>
          </cell>
        </row>
        <row r="868">
          <cell r="B868" t="str">
            <v>300102251711</v>
          </cell>
          <cell r="P868" t="str">
            <v>姚泽琛</v>
          </cell>
        </row>
        <row r="869">
          <cell r="B869" t="str">
            <v>300102281723</v>
          </cell>
          <cell r="P869" t="str">
            <v>高芳芳</v>
          </cell>
        </row>
        <row r="870">
          <cell r="B870" t="str">
            <v>300102281724</v>
          </cell>
          <cell r="P870" t="str">
            <v>任翔</v>
          </cell>
        </row>
        <row r="871">
          <cell r="B871" t="str">
            <v>300102280711</v>
          </cell>
          <cell r="P871" t="str">
            <v>黄敏</v>
          </cell>
        </row>
        <row r="872">
          <cell r="B872" t="str">
            <v>300102280710</v>
          </cell>
          <cell r="P872" t="str">
            <v>李超</v>
          </cell>
        </row>
        <row r="873">
          <cell r="B873" t="str">
            <v>300102280712</v>
          </cell>
          <cell r="P873" t="str">
            <v>杨雪</v>
          </cell>
        </row>
        <row r="874">
          <cell r="B874" t="str">
            <v>300102280713</v>
          </cell>
          <cell r="P874" t="str">
            <v>袁玉杰</v>
          </cell>
        </row>
        <row r="875">
          <cell r="B875" t="str">
            <v>300102280714</v>
          </cell>
          <cell r="P875" t="str">
            <v>马煜东</v>
          </cell>
        </row>
        <row r="876">
          <cell r="B876" t="str">
            <v>300102230706</v>
          </cell>
          <cell r="P876" t="str">
            <v>李毅</v>
          </cell>
        </row>
        <row r="877">
          <cell r="B877" t="str">
            <v>300102291726</v>
          </cell>
          <cell r="P877" t="str">
            <v>张奇莹</v>
          </cell>
        </row>
        <row r="878">
          <cell r="B878" t="str">
            <v>300102291727</v>
          </cell>
          <cell r="P878" t="str">
            <v>郑丹</v>
          </cell>
        </row>
        <row r="879">
          <cell r="B879" t="str">
            <v>300102291728</v>
          </cell>
          <cell r="P879" t="str">
            <v>张林江</v>
          </cell>
        </row>
        <row r="880">
          <cell r="B880" t="str">
            <v>300102290715</v>
          </cell>
          <cell r="P880" t="str">
            <v>徐盼盼</v>
          </cell>
        </row>
        <row r="881">
          <cell r="B881" t="str">
            <v>300102290717</v>
          </cell>
          <cell r="P881" t="str">
            <v>苏凤梅</v>
          </cell>
        </row>
        <row r="882">
          <cell r="B882" t="str">
            <v>300102290716</v>
          </cell>
          <cell r="P882" t="str">
            <v>贾慧</v>
          </cell>
        </row>
        <row r="883">
          <cell r="B883" t="str">
            <v>300102290719</v>
          </cell>
          <cell r="P883" t="str">
            <v>李环环</v>
          </cell>
        </row>
        <row r="884">
          <cell r="B884" t="str">
            <v>300102290718</v>
          </cell>
          <cell r="P884" t="str">
            <v>王海科</v>
          </cell>
        </row>
        <row r="885">
          <cell r="B885" t="str">
            <v>300102351730</v>
          </cell>
          <cell r="P885" t="str">
            <v>周煜杰</v>
          </cell>
        </row>
        <row r="886">
          <cell r="B886" t="str">
            <v>300102341729</v>
          </cell>
          <cell r="P886" t="str">
            <v>张娜</v>
          </cell>
        </row>
        <row r="887">
          <cell r="B887" t="str">
            <v>300102271721</v>
          </cell>
          <cell r="P887" t="str">
            <v>赵帮胜</v>
          </cell>
        </row>
        <row r="888">
          <cell r="B888" t="str">
            <v>300102271722</v>
          </cell>
          <cell r="P888" t="str">
            <v>高作宇</v>
          </cell>
        </row>
        <row r="889">
          <cell r="B889" t="str">
            <v>300102270709</v>
          </cell>
          <cell r="P889" t="str">
            <v>支倩</v>
          </cell>
        </row>
      </sheetData>
      <sheetData sheetId="2"/>
      <sheetData sheetId="3"/>
      <sheetData sheetId="4"/>
      <sheetData sheetId="5"/>
      <sheetData sheetId="6"/>
      <sheetData sheetId="7"/>
      <sheetData sheetId="8"/>
      <sheetData sheetId="9"/>
      <sheetData sheetId="1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填写说明"/>
      <sheetName val="项目信息统计表"/>
      <sheetName val="二级学科目录"/>
      <sheetName val="辅助数据"/>
    </sheetNames>
    <sheetDataSet>
      <sheetData sheetId="0"/>
      <sheetData sheetId="1">
        <row r="2">
          <cell r="P2" t="str">
            <v>*项目负责人信息</v>
          </cell>
        </row>
        <row r="3">
          <cell r="B3" t="str">
            <v>*项目编号</v>
          </cell>
          <cell r="P3" t="str">
            <v>*姓名</v>
          </cell>
        </row>
        <row r="4">
          <cell r="B4" t="str">
            <v>300102312501</v>
          </cell>
          <cell r="P4" t="str">
            <v>李元元</v>
          </cell>
        </row>
        <row r="5">
          <cell r="B5" t="str">
            <v>300102312502</v>
          </cell>
          <cell r="P5" t="str">
            <v>薛斌</v>
          </cell>
        </row>
        <row r="6">
          <cell r="B6" t="str">
            <v>300102312503</v>
          </cell>
          <cell r="P6" t="str">
            <v>孙国强</v>
          </cell>
        </row>
        <row r="7">
          <cell r="B7" t="str">
            <v>300102262504</v>
          </cell>
          <cell r="P7" t="str">
            <v>倪家明</v>
          </cell>
        </row>
        <row r="8">
          <cell r="B8" t="str">
            <v>300102262505</v>
          </cell>
          <cell r="P8" t="str">
            <v>慕焕东</v>
          </cell>
        </row>
        <row r="9">
          <cell r="B9" t="str">
            <v>300102262506</v>
          </cell>
          <cell r="P9" t="str">
            <v>禹海涛</v>
          </cell>
        </row>
        <row r="10">
          <cell r="B10" t="str">
            <v>300102262507</v>
          </cell>
          <cell r="P10" t="str">
            <v>吴礼舟</v>
          </cell>
        </row>
        <row r="11">
          <cell r="B11" t="str">
            <v>300102262508</v>
          </cell>
          <cell r="P11" t="str">
            <v>赵晓辰</v>
          </cell>
        </row>
        <row r="12">
          <cell r="B12" t="str">
            <v>300102262509</v>
          </cell>
          <cell r="P12" t="str">
            <v>王飞永</v>
          </cell>
        </row>
        <row r="13">
          <cell r="B13" t="str">
            <v>300102262510</v>
          </cell>
          <cell r="P13" t="str">
            <v>苏鑫</v>
          </cell>
        </row>
        <row r="14">
          <cell r="B14" t="str">
            <v>300102262511</v>
          </cell>
          <cell r="P14" t="str">
            <v>张博琛</v>
          </cell>
        </row>
        <row r="15">
          <cell r="B15" t="str">
            <v>300102262512</v>
          </cell>
          <cell r="P15" t="str">
            <v>张文婷</v>
          </cell>
        </row>
        <row r="16">
          <cell r="B16" t="str">
            <v>300102262513</v>
          </cell>
          <cell r="P16" t="str">
            <v>程刚</v>
          </cell>
        </row>
        <row r="17">
          <cell r="B17" t="str">
            <v>300102260505</v>
          </cell>
          <cell r="P17" t="str">
            <v>章丽莎</v>
          </cell>
        </row>
        <row r="18">
          <cell r="B18" t="str">
            <v>300102260501</v>
          </cell>
          <cell r="P18" t="str">
            <v>王奎峰</v>
          </cell>
        </row>
        <row r="19">
          <cell r="B19" t="str">
            <v>300102260504</v>
          </cell>
          <cell r="P19" t="str">
            <v>张妮</v>
          </cell>
        </row>
        <row r="20">
          <cell r="B20" t="str">
            <v>300102261505</v>
          </cell>
          <cell r="P20" t="str">
            <v>陈国超</v>
          </cell>
        </row>
        <row r="21">
          <cell r="B21" t="str">
            <v>300102262501</v>
          </cell>
          <cell r="P21" t="str">
            <v>吴韶艳</v>
          </cell>
        </row>
        <row r="22">
          <cell r="B22" t="str">
            <v>300102262502</v>
          </cell>
          <cell r="P22" t="str">
            <v>吴明</v>
          </cell>
        </row>
        <row r="23">
          <cell r="B23" t="str">
            <v>300102262503</v>
          </cell>
          <cell r="P23" t="str">
            <v>付昱凯</v>
          </cell>
        </row>
        <row r="24">
          <cell r="B24" t="str">
            <v>300102262401</v>
          </cell>
          <cell r="P24" t="str">
            <v>张双成</v>
          </cell>
        </row>
        <row r="25">
          <cell r="B25" t="str">
            <v>300102262402</v>
          </cell>
          <cell r="P25" t="str">
            <v>李艳</v>
          </cell>
        </row>
        <row r="26">
          <cell r="B26" t="str">
            <v>300102322502</v>
          </cell>
          <cell r="P26" t="str">
            <v>蔡磊</v>
          </cell>
        </row>
        <row r="27">
          <cell r="B27" t="str">
            <v>300102322503</v>
          </cell>
          <cell r="P27" t="str">
            <v>周延</v>
          </cell>
        </row>
        <row r="28">
          <cell r="B28" t="str">
            <v>300102322504</v>
          </cell>
          <cell r="P28" t="str">
            <v>周杨</v>
          </cell>
        </row>
        <row r="29">
          <cell r="B29" t="str">
            <v>300102322501</v>
          </cell>
          <cell r="P29" t="str">
            <v>文常保</v>
          </cell>
        </row>
        <row r="30">
          <cell r="B30" t="str">
            <v>300102212504</v>
          </cell>
          <cell r="P30" t="str">
            <v>何永明</v>
          </cell>
        </row>
        <row r="31">
          <cell r="B31" t="str">
            <v>300102212505</v>
          </cell>
          <cell r="P31" t="str">
            <v>辛灏辉</v>
          </cell>
        </row>
        <row r="32">
          <cell r="B32" t="str">
            <v>300102212506</v>
          </cell>
          <cell r="P32" t="str">
            <v>耿少波</v>
          </cell>
        </row>
        <row r="33">
          <cell r="B33" t="str">
            <v>300102212507</v>
          </cell>
          <cell r="P33" t="str">
            <v>高俊锋</v>
          </cell>
        </row>
        <row r="34">
          <cell r="B34" t="str">
            <v>300102212508</v>
          </cell>
          <cell r="P34" t="str">
            <v>谢远</v>
          </cell>
        </row>
        <row r="35">
          <cell r="B35" t="str">
            <v>300102212509</v>
          </cell>
          <cell r="P35" t="str">
            <v>赵越</v>
          </cell>
        </row>
        <row r="36">
          <cell r="B36" t="str">
            <v>300102212510</v>
          </cell>
          <cell r="P36" t="str">
            <v>刘路路</v>
          </cell>
        </row>
        <row r="37">
          <cell r="B37" t="str">
            <v>300102212511</v>
          </cell>
          <cell r="P37" t="str">
            <v>张阳</v>
          </cell>
        </row>
        <row r="38">
          <cell r="B38" t="str">
            <v>300102212512</v>
          </cell>
          <cell r="P38" t="str">
            <v>陈宗武</v>
          </cell>
        </row>
        <row r="39">
          <cell r="B39" t="str">
            <v>300102212513</v>
          </cell>
          <cell r="P39" t="str">
            <v>李杰</v>
          </cell>
        </row>
        <row r="40">
          <cell r="B40" t="str">
            <v>300102212514</v>
          </cell>
          <cell r="P40" t="str">
            <v>刘国强</v>
          </cell>
        </row>
        <row r="41">
          <cell r="B41" t="str">
            <v>300102212515</v>
          </cell>
          <cell r="P41" t="str">
            <v>徐坤</v>
          </cell>
        </row>
        <row r="42">
          <cell r="B42" t="str">
            <v>300102212516</v>
          </cell>
          <cell r="P42" t="str">
            <v>孙晓龙</v>
          </cell>
        </row>
        <row r="43">
          <cell r="B43" t="str">
            <v>300102212517</v>
          </cell>
          <cell r="P43" t="str">
            <v>韩丽丽</v>
          </cell>
        </row>
        <row r="44">
          <cell r="B44" t="str">
            <v>300102212518</v>
          </cell>
          <cell r="P44" t="str">
            <v>全伟</v>
          </cell>
        </row>
        <row r="45">
          <cell r="B45" t="str">
            <v>300102212519</v>
          </cell>
          <cell r="P45" t="str">
            <v>刘畅</v>
          </cell>
        </row>
        <row r="46">
          <cell r="B46" t="str">
            <v>300102212520</v>
          </cell>
          <cell r="P46" t="str">
            <v>张由由</v>
          </cell>
        </row>
        <row r="47">
          <cell r="B47" t="str">
            <v>300102212521</v>
          </cell>
          <cell r="P47" t="str">
            <v>李光玲</v>
          </cell>
        </row>
        <row r="48">
          <cell r="B48" t="str">
            <v>300102212522</v>
          </cell>
          <cell r="P48" t="str">
            <v>胡兵兵</v>
          </cell>
        </row>
        <row r="49">
          <cell r="B49" t="str">
            <v>300102212523</v>
          </cell>
          <cell r="P49" t="str">
            <v>熊峰</v>
          </cell>
        </row>
        <row r="50">
          <cell r="B50" t="str">
            <v>300102212524</v>
          </cell>
          <cell r="P50" t="str">
            <v>赵秋红</v>
          </cell>
        </row>
        <row r="51">
          <cell r="B51" t="str">
            <v>300102212525</v>
          </cell>
          <cell r="P51" t="str">
            <v>徐兵</v>
          </cell>
        </row>
        <row r="52">
          <cell r="B52" t="str">
            <v>300102212526</v>
          </cell>
          <cell r="P52" t="str">
            <v>李慧</v>
          </cell>
        </row>
        <row r="53">
          <cell r="B53" t="str">
            <v>300102210517</v>
          </cell>
          <cell r="P53" t="str">
            <v>张煜敏</v>
          </cell>
        </row>
        <row r="54">
          <cell r="B54" t="str">
            <v>300102210514</v>
          </cell>
          <cell r="P54" t="str">
            <v>周军勇</v>
          </cell>
        </row>
        <row r="55">
          <cell r="B55" t="str">
            <v>300102219516</v>
          </cell>
          <cell r="P55" t="str">
            <v>侯月琴</v>
          </cell>
        </row>
        <row r="56">
          <cell r="B56" t="str">
            <v>300102219517</v>
          </cell>
          <cell r="P56" t="str">
            <v>于华洋</v>
          </cell>
        </row>
        <row r="57">
          <cell r="B57" t="str">
            <v>300102219529</v>
          </cell>
          <cell r="P57" t="str">
            <v>黄诗冰</v>
          </cell>
        </row>
        <row r="58">
          <cell r="B58" t="str">
            <v>300102212501</v>
          </cell>
          <cell r="P58" t="str">
            <v>秦雯</v>
          </cell>
        </row>
        <row r="59">
          <cell r="B59" t="str">
            <v>300102212502</v>
          </cell>
          <cell r="P59" t="str">
            <v>周勇军</v>
          </cell>
        </row>
        <row r="60">
          <cell r="B60" t="str">
            <v>300102212503</v>
          </cell>
          <cell r="P60" t="str">
            <v>朱谭谭</v>
          </cell>
        </row>
        <row r="61">
          <cell r="B61" t="str">
            <v>300102252502</v>
          </cell>
          <cell r="P61" t="str">
            <v>曹修全</v>
          </cell>
        </row>
        <row r="62">
          <cell r="B62" t="str">
            <v>300102252503</v>
          </cell>
          <cell r="P62" t="str">
            <v>熊小峰</v>
          </cell>
        </row>
        <row r="63">
          <cell r="B63" t="str">
            <v>300102252504</v>
          </cell>
          <cell r="P63" t="str">
            <v>许才彬</v>
          </cell>
        </row>
        <row r="64">
          <cell r="B64" t="str">
            <v>300102252505</v>
          </cell>
          <cell r="P64" t="str">
            <v>董方方</v>
          </cell>
        </row>
        <row r="65">
          <cell r="B65" t="str">
            <v>300102252506</v>
          </cell>
          <cell r="P65" t="str">
            <v>石媛</v>
          </cell>
        </row>
        <row r="66">
          <cell r="B66" t="str">
            <v>300102252507</v>
          </cell>
          <cell r="P66" t="str">
            <v>袁彬</v>
          </cell>
        </row>
        <row r="67">
          <cell r="B67" t="str">
            <v>300102252508</v>
          </cell>
          <cell r="P67" t="str">
            <v>张敏</v>
          </cell>
        </row>
        <row r="68">
          <cell r="B68" t="str">
            <v>300102252509</v>
          </cell>
          <cell r="P68" t="str">
            <v>马天雪</v>
          </cell>
        </row>
        <row r="69">
          <cell r="B69" t="str">
            <v>300102252510</v>
          </cell>
          <cell r="P69" t="str">
            <v>曹霆</v>
          </cell>
        </row>
        <row r="70">
          <cell r="B70" t="str">
            <v>300102252511</v>
          </cell>
          <cell r="P70" t="str">
            <v>张丹</v>
          </cell>
        </row>
        <row r="71">
          <cell r="B71" t="str">
            <v>300102252512</v>
          </cell>
          <cell r="P71" t="str">
            <v>崔敏超</v>
          </cell>
        </row>
        <row r="72">
          <cell r="B72" t="str">
            <v>300102252513</v>
          </cell>
          <cell r="P72" t="str">
            <v>张建龙</v>
          </cell>
        </row>
        <row r="73">
          <cell r="B73" t="str">
            <v>300102252514</v>
          </cell>
          <cell r="P73" t="str">
            <v>向平</v>
          </cell>
        </row>
        <row r="74">
          <cell r="B74" t="str">
            <v>300102251509</v>
          </cell>
          <cell r="P74" t="str">
            <v>贺雨田</v>
          </cell>
        </row>
        <row r="75">
          <cell r="B75" t="str">
            <v>300102259509</v>
          </cell>
          <cell r="P75" t="str">
            <v>邓孔书</v>
          </cell>
        </row>
        <row r="76">
          <cell r="B76" t="str">
            <v>300102252501</v>
          </cell>
          <cell r="P76" t="str">
            <v>张翼飞</v>
          </cell>
        </row>
        <row r="77">
          <cell r="B77" t="str">
            <v>300102282502</v>
          </cell>
          <cell r="P77" t="str">
            <v>张倩</v>
          </cell>
        </row>
        <row r="78">
          <cell r="B78" t="str">
            <v>300102282503</v>
          </cell>
          <cell r="P78" t="str">
            <v>马财龙</v>
          </cell>
        </row>
        <row r="79">
          <cell r="B79" t="str">
            <v>300102282504</v>
          </cell>
          <cell r="P79" t="str">
            <v>兰官奇</v>
          </cell>
        </row>
        <row r="80">
          <cell r="B80" t="str">
            <v>300102282501</v>
          </cell>
          <cell r="P80" t="str">
            <v>吴沛</v>
          </cell>
        </row>
        <row r="81">
          <cell r="B81" t="str">
            <v>300102282401</v>
          </cell>
          <cell r="P81" t="str">
            <v>魏慧</v>
          </cell>
        </row>
        <row r="82">
          <cell r="B82" t="str">
            <v>300102411401</v>
          </cell>
          <cell r="P82" t="str">
            <v>李朝欣</v>
          </cell>
        </row>
        <row r="83">
          <cell r="B83" t="str">
            <v>300102232503</v>
          </cell>
          <cell r="P83" t="str">
            <v>徐妍</v>
          </cell>
        </row>
        <row r="84">
          <cell r="B84" t="str">
            <v>300102232504</v>
          </cell>
          <cell r="P84" t="str">
            <v>杜强</v>
          </cell>
        </row>
        <row r="85">
          <cell r="B85" t="str">
            <v>300102232505</v>
          </cell>
          <cell r="P85" t="str">
            <v>孙启鹏</v>
          </cell>
        </row>
        <row r="86">
          <cell r="B86" t="str">
            <v>300102162501</v>
          </cell>
          <cell r="P86" t="str">
            <v>刘云博</v>
          </cell>
        </row>
        <row r="87">
          <cell r="B87" t="str">
            <v>300102162502</v>
          </cell>
          <cell r="P87" t="str">
            <v>李婷</v>
          </cell>
        </row>
        <row r="88">
          <cell r="B88" t="str">
            <v>300102222504</v>
          </cell>
          <cell r="P88" t="str">
            <v>邓召学</v>
          </cell>
        </row>
        <row r="89">
          <cell r="B89" t="str">
            <v>300102222505</v>
          </cell>
          <cell r="P89" t="str">
            <v>伍毅平</v>
          </cell>
        </row>
        <row r="90">
          <cell r="B90" t="str">
            <v>300102222506</v>
          </cell>
          <cell r="P90" t="str">
            <v>韩周鹏</v>
          </cell>
        </row>
        <row r="91">
          <cell r="B91" t="str">
            <v>300102222507</v>
          </cell>
          <cell r="P91" t="str">
            <v>任翠萍</v>
          </cell>
        </row>
        <row r="92">
          <cell r="B92" t="str">
            <v>300102222508</v>
          </cell>
          <cell r="P92" t="str">
            <v>陈运星</v>
          </cell>
        </row>
        <row r="93">
          <cell r="B93" t="str">
            <v>300102222509</v>
          </cell>
          <cell r="P93" t="str">
            <v>高建兵</v>
          </cell>
        </row>
        <row r="94">
          <cell r="B94" t="str">
            <v>300102222510</v>
          </cell>
          <cell r="P94" t="str">
            <v>潘明章</v>
          </cell>
        </row>
        <row r="95">
          <cell r="B95" t="str">
            <v>300102222511</v>
          </cell>
          <cell r="P95" t="str">
            <v>梁金虎</v>
          </cell>
        </row>
        <row r="96">
          <cell r="B96" t="str">
            <v>300102222512</v>
          </cell>
          <cell r="P96" t="str">
            <v>史程</v>
          </cell>
        </row>
        <row r="97">
          <cell r="B97" t="str">
            <v>300102222513</v>
          </cell>
          <cell r="P97" t="str">
            <v>王峰</v>
          </cell>
        </row>
        <row r="98">
          <cell r="B98" t="str">
            <v>300102221505</v>
          </cell>
          <cell r="P98" t="str">
            <v>蒋晓蓓</v>
          </cell>
        </row>
        <row r="99">
          <cell r="B99" t="str">
            <v>300102229505</v>
          </cell>
          <cell r="P99" t="str">
            <v>张名芳</v>
          </cell>
        </row>
        <row r="100">
          <cell r="B100" t="str">
            <v>300102229508</v>
          </cell>
          <cell r="P100" t="str">
            <v>刘卓凡</v>
          </cell>
        </row>
        <row r="101">
          <cell r="B101" t="str">
            <v>300102229511</v>
          </cell>
          <cell r="P101" t="str">
            <v>祝小元</v>
          </cell>
        </row>
        <row r="102">
          <cell r="B102" t="str">
            <v>300102222501</v>
          </cell>
          <cell r="P102" t="str">
            <v>王畅</v>
          </cell>
        </row>
        <row r="103">
          <cell r="B103" t="str">
            <v>300102222502</v>
          </cell>
          <cell r="P103" t="str">
            <v>彭朝林</v>
          </cell>
        </row>
        <row r="104">
          <cell r="B104" t="str">
            <v>300102222503</v>
          </cell>
          <cell r="P104" t="str">
            <v>冯镇</v>
          </cell>
        </row>
        <row r="105">
          <cell r="B105" t="str">
            <v>300102222401</v>
          </cell>
          <cell r="P105" t="str">
            <v>陈昊</v>
          </cell>
        </row>
        <row r="106">
          <cell r="B106" t="str">
            <v>300102112501</v>
          </cell>
          <cell r="P106" t="str">
            <v>刘雯雯</v>
          </cell>
        </row>
        <row r="107">
          <cell r="B107" t="str">
            <v>300102112502</v>
          </cell>
          <cell r="P107" t="str">
            <v>韩雪</v>
          </cell>
        </row>
        <row r="108">
          <cell r="B108" t="str">
            <v>300102292502</v>
          </cell>
          <cell r="P108" t="str">
            <v>冯蝶静</v>
          </cell>
        </row>
        <row r="109">
          <cell r="B109" t="str">
            <v>300102292503</v>
          </cell>
          <cell r="P109" t="str">
            <v>冯右骖</v>
          </cell>
        </row>
        <row r="110">
          <cell r="B110" t="str">
            <v>300102292504</v>
          </cell>
          <cell r="P110" t="str">
            <v>杨晨曦</v>
          </cell>
        </row>
        <row r="111">
          <cell r="B111" t="str">
            <v>300102292505</v>
          </cell>
          <cell r="P111" t="str">
            <v>逯延军</v>
          </cell>
        </row>
        <row r="112">
          <cell r="B112" t="str">
            <v>300102292506</v>
          </cell>
          <cell r="P112" t="str">
            <v>梁嘉平</v>
          </cell>
        </row>
        <row r="113">
          <cell r="B113" t="str">
            <v>300102290501</v>
          </cell>
          <cell r="P113" t="str">
            <v>卢昶雨</v>
          </cell>
        </row>
        <row r="114">
          <cell r="B114" t="str">
            <v>300102290504</v>
          </cell>
          <cell r="P114" t="str">
            <v>张军</v>
          </cell>
        </row>
        <row r="115">
          <cell r="B115" t="str">
            <v>300102292501</v>
          </cell>
          <cell r="P115" t="str">
            <v>王周锋</v>
          </cell>
        </row>
        <row r="116">
          <cell r="B116" t="str">
            <v>300102352502</v>
          </cell>
          <cell r="P116" t="str">
            <v>彭飚</v>
          </cell>
        </row>
        <row r="117">
          <cell r="B117" t="str">
            <v>300102352503</v>
          </cell>
          <cell r="P117" t="str">
            <v>雷娜</v>
          </cell>
        </row>
        <row r="118">
          <cell r="B118" t="str">
            <v>300102352504</v>
          </cell>
          <cell r="P118" t="str">
            <v>李燕</v>
          </cell>
        </row>
        <row r="119">
          <cell r="B119" t="str">
            <v>300102352505</v>
          </cell>
          <cell r="P119" t="str">
            <v>郭斌</v>
          </cell>
        </row>
        <row r="120">
          <cell r="B120" t="str">
            <v>300102352506</v>
          </cell>
          <cell r="P120" t="str">
            <v>吴婷婷</v>
          </cell>
        </row>
        <row r="121">
          <cell r="B121" t="str">
            <v>300102352501</v>
          </cell>
          <cell r="P121" t="str">
            <v>李霞</v>
          </cell>
        </row>
        <row r="122">
          <cell r="B122" t="str">
            <v>300102242501</v>
          </cell>
          <cell r="P122" t="str">
            <v>王润民</v>
          </cell>
        </row>
        <row r="123">
          <cell r="B123" t="str">
            <v>300102242502</v>
          </cell>
          <cell r="P123" t="str">
            <v>张立成</v>
          </cell>
        </row>
        <row r="124">
          <cell r="B124" t="str">
            <v>300102342503</v>
          </cell>
          <cell r="P124" t="str">
            <v>唐春艳</v>
          </cell>
        </row>
        <row r="125">
          <cell r="B125" t="str">
            <v>300102342504</v>
          </cell>
          <cell r="P125" t="str">
            <v>肖赟</v>
          </cell>
        </row>
        <row r="126">
          <cell r="B126" t="str">
            <v>300102342505</v>
          </cell>
          <cell r="P126" t="str">
            <v>郭延永</v>
          </cell>
        </row>
        <row r="127">
          <cell r="B127" t="str">
            <v>300102342506</v>
          </cell>
          <cell r="P127" t="str">
            <v>何庆</v>
          </cell>
        </row>
        <row r="128">
          <cell r="B128" t="str">
            <v>300102342507</v>
          </cell>
          <cell r="P128" t="str">
            <v>陈方玺</v>
          </cell>
        </row>
        <row r="129">
          <cell r="B129" t="str">
            <v>300102342508</v>
          </cell>
          <cell r="P129" t="str">
            <v>吴彪</v>
          </cell>
        </row>
        <row r="130">
          <cell r="B130" t="str">
            <v>300102342509</v>
          </cell>
          <cell r="P130" t="str">
            <v>高阳</v>
          </cell>
        </row>
        <row r="131">
          <cell r="B131" t="str">
            <v>300102342510</v>
          </cell>
          <cell r="P131" t="str">
            <v>宋永超</v>
          </cell>
        </row>
        <row r="132">
          <cell r="B132" t="str">
            <v>300102342511</v>
          </cell>
          <cell r="P132" t="str">
            <v>王璇</v>
          </cell>
        </row>
        <row r="133">
          <cell r="B133" t="str">
            <v>300102342512</v>
          </cell>
          <cell r="P133" t="str">
            <v>陈柳花</v>
          </cell>
        </row>
        <row r="134">
          <cell r="B134" t="str">
            <v>300102342513</v>
          </cell>
          <cell r="P134" t="str">
            <v>王哲一</v>
          </cell>
        </row>
        <row r="135">
          <cell r="B135" t="str">
            <v>300102342514</v>
          </cell>
          <cell r="P135" t="str">
            <v>张吉松</v>
          </cell>
        </row>
        <row r="136">
          <cell r="B136" t="str">
            <v>300102342515</v>
          </cell>
          <cell r="P136" t="str">
            <v>刘志亮</v>
          </cell>
        </row>
        <row r="137">
          <cell r="B137" t="str">
            <v>300102342516</v>
          </cell>
          <cell r="P137" t="str">
            <v>魏超</v>
          </cell>
        </row>
        <row r="138">
          <cell r="B138" t="str">
            <v>300102342501</v>
          </cell>
          <cell r="P138" t="str">
            <v>董治</v>
          </cell>
        </row>
        <row r="139">
          <cell r="B139" t="str">
            <v>300102342502</v>
          </cell>
          <cell r="P139" t="str">
            <v>付鑫</v>
          </cell>
        </row>
        <row r="140">
          <cell r="B140" t="str">
            <v>300102272502</v>
          </cell>
          <cell r="P140" t="str">
            <v>黄凡</v>
          </cell>
        </row>
        <row r="141">
          <cell r="B141" t="str">
            <v>300102272503</v>
          </cell>
          <cell r="P141" t="str">
            <v>邓宇峰</v>
          </cell>
        </row>
        <row r="142">
          <cell r="B142" t="str">
            <v>300102272504</v>
          </cell>
          <cell r="P142" t="str">
            <v>王岩</v>
          </cell>
        </row>
        <row r="143">
          <cell r="B143" t="str">
            <v>300102272501</v>
          </cell>
          <cell r="P143" t="str">
            <v>杜玮</v>
          </cell>
        </row>
        <row r="144">
          <cell r="B144" t="str">
            <v>300102310301</v>
          </cell>
          <cell r="P144" t="str">
            <v>牛艳辉</v>
          </cell>
        </row>
        <row r="145">
          <cell r="B145" t="str">
            <v>300102312601</v>
          </cell>
          <cell r="P145" t="str">
            <v>常明丰</v>
          </cell>
        </row>
        <row r="146">
          <cell r="B146" t="str">
            <v>300102312401</v>
          </cell>
          <cell r="P146" t="str">
            <v>倪磊</v>
          </cell>
        </row>
        <row r="147">
          <cell r="B147" t="str">
            <v>300102312402</v>
          </cell>
          <cell r="P147" t="str">
            <v>何锐</v>
          </cell>
        </row>
        <row r="148">
          <cell r="B148" t="str">
            <v>300102312403</v>
          </cell>
          <cell r="P148" t="str">
            <v>晁敏</v>
          </cell>
        </row>
        <row r="149">
          <cell r="B149" t="str">
            <v>300102312404</v>
          </cell>
          <cell r="P149" t="str">
            <v>许培俊</v>
          </cell>
        </row>
        <row r="150">
          <cell r="B150" t="str">
            <v>300102312405</v>
          </cell>
          <cell r="P150" t="str">
            <v>白敏</v>
          </cell>
        </row>
        <row r="151">
          <cell r="B151" t="str">
            <v>300102312406</v>
          </cell>
          <cell r="P151" t="str">
            <v>李辉</v>
          </cell>
        </row>
        <row r="152">
          <cell r="B152" t="str">
            <v>300102312407</v>
          </cell>
          <cell r="P152" t="str">
            <v>张勇</v>
          </cell>
        </row>
        <row r="153">
          <cell r="B153" t="str">
            <v>300102311401</v>
          </cell>
          <cell r="P153" t="str">
            <v>徐义库</v>
          </cell>
        </row>
        <row r="154">
          <cell r="B154" t="str">
            <v>300102311402</v>
          </cell>
          <cell r="P154" t="str">
            <v>况栋梁</v>
          </cell>
        </row>
        <row r="155">
          <cell r="B155" t="str">
            <v>300102311403</v>
          </cell>
          <cell r="P155" t="str">
            <v>袁战伟</v>
          </cell>
        </row>
        <row r="156">
          <cell r="B156" t="str">
            <v>300102311404</v>
          </cell>
          <cell r="P156" t="str">
            <v>李卓</v>
          </cell>
        </row>
        <row r="157">
          <cell r="B157" t="str">
            <v>300102311405</v>
          </cell>
          <cell r="P157" t="str">
            <v>张文雪</v>
          </cell>
        </row>
        <row r="158">
          <cell r="B158" t="str">
            <v>300102310201</v>
          </cell>
          <cell r="P158" t="str">
            <v>张学敏</v>
          </cell>
        </row>
        <row r="159">
          <cell r="B159" t="str">
            <v>300102310202</v>
          </cell>
          <cell r="P159" t="str">
            <v>魏俊基</v>
          </cell>
        </row>
        <row r="160">
          <cell r="B160" t="str">
            <v>300102310203</v>
          </cell>
          <cell r="P160" t="str">
            <v>郑佳红</v>
          </cell>
        </row>
        <row r="161">
          <cell r="B161" t="str">
            <v>300102310204</v>
          </cell>
          <cell r="P161" t="str">
            <v>俞鹏飞</v>
          </cell>
        </row>
        <row r="162">
          <cell r="B162" t="str">
            <v>300102262901</v>
          </cell>
          <cell r="P162" t="str">
            <v>孙巍锋</v>
          </cell>
        </row>
        <row r="163">
          <cell r="B163" t="str">
            <v>300102262902</v>
          </cell>
          <cell r="P163" t="str">
            <v>朱武</v>
          </cell>
        </row>
        <row r="164">
          <cell r="B164" t="str">
            <v>300102262908</v>
          </cell>
          <cell r="P164" t="str">
            <v>吕艳</v>
          </cell>
        </row>
        <row r="165">
          <cell r="B165" t="str">
            <v>300102262906</v>
          </cell>
          <cell r="P165" t="str">
            <v>冷艳秋</v>
          </cell>
        </row>
        <row r="166">
          <cell r="B166" t="str">
            <v>300102262907</v>
          </cell>
          <cell r="P166" t="str">
            <v>马鹏辉</v>
          </cell>
        </row>
        <row r="167">
          <cell r="B167" t="str">
            <v>300102262904</v>
          </cell>
          <cell r="P167" t="str">
            <v>黄强兵</v>
          </cell>
        </row>
        <row r="168">
          <cell r="B168" t="str">
            <v>300102262905</v>
          </cell>
          <cell r="P168" t="str">
            <v>朱兴华</v>
          </cell>
        </row>
        <row r="169">
          <cell r="B169" t="str">
            <v>300102262909</v>
          </cell>
          <cell r="P169" t="str">
            <v>孟振江</v>
          </cell>
        </row>
        <row r="170">
          <cell r="B170" t="str">
            <v>300102262910</v>
          </cell>
          <cell r="P170" t="str">
            <v>黄伟亮</v>
          </cell>
        </row>
        <row r="171">
          <cell r="B171" t="str">
            <v>300102260301</v>
          </cell>
          <cell r="P171" t="str">
            <v>李振洪</v>
          </cell>
        </row>
        <row r="172">
          <cell r="B172" t="str">
            <v>300102261302</v>
          </cell>
          <cell r="P172" t="str">
            <v>张勤</v>
          </cell>
        </row>
        <row r="173">
          <cell r="B173" t="str">
            <v>300102261301</v>
          </cell>
          <cell r="P173" t="str">
            <v>黄观文</v>
          </cell>
        </row>
        <row r="174">
          <cell r="B174" t="str">
            <v>300102262601</v>
          </cell>
          <cell r="P174" t="str">
            <v>段少帅</v>
          </cell>
        </row>
        <row r="175">
          <cell r="B175" t="str">
            <v>300102261303</v>
          </cell>
          <cell r="P175" t="str">
            <v>康孝森</v>
          </cell>
        </row>
        <row r="176">
          <cell r="B176" t="str">
            <v>300102261304</v>
          </cell>
          <cell r="P176" t="str">
            <v>王晨</v>
          </cell>
        </row>
        <row r="177">
          <cell r="B177" t="str">
            <v>300102261305</v>
          </cell>
          <cell r="P177" t="str">
            <v>舒宝</v>
          </cell>
        </row>
        <row r="178">
          <cell r="B178" t="str">
            <v>300102261306</v>
          </cell>
          <cell r="P178" t="str">
            <v>徐世刚</v>
          </cell>
        </row>
        <row r="179">
          <cell r="B179" t="str">
            <v>300102261307</v>
          </cell>
          <cell r="P179" t="str">
            <v>马铭</v>
          </cell>
        </row>
        <row r="180">
          <cell r="B180" t="str">
            <v>300102262201</v>
          </cell>
          <cell r="P180" t="str">
            <v>张继锋</v>
          </cell>
        </row>
        <row r="181">
          <cell r="B181" t="str">
            <v>300102262202</v>
          </cell>
          <cell r="P181" t="str">
            <v>席江波</v>
          </cell>
        </row>
        <row r="182">
          <cell r="B182" t="str">
            <v>300102262203</v>
          </cell>
          <cell r="P182" t="str">
            <v>丁明涛</v>
          </cell>
        </row>
        <row r="183">
          <cell r="B183" t="str">
            <v>300102262204</v>
          </cell>
          <cell r="P183" t="str">
            <v>郝建斌</v>
          </cell>
        </row>
        <row r="184">
          <cell r="B184" t="str">
            <v>300102262205</v>
          </cell>
          <cell r="P184" t="str">
            <v>白林</v>
          </cell>
        </row>
        <row r="185">
          <cell r="B185" t="str">
            <v>300102262206</v>
          </cell>
          <cell r="P185" t="str">
            <v>杨成生</v>
          </cell>
        </row>
        <row r="186">
          <cell r="B186" t="str">
            <v>300102261201</v>
          </cell>
          <cell r="P186" t="str">
            <v>周建美</v>
          </cell>
        </row>
        <row r="187">
          <cell r="B187" t="str">
            <v>300102261202</v>
          </cell>
          <cell r="P187" t="str">
            <v>徐强</v>
          </cell>
        </row>
        <row r="188">
          <cell r="B188" t="str">
            <v>300102260201</v>
          </cell>
          <cell r="P188" t="str">
            <v>刘鑫</v>
          </cell>
        </row>
        <row r="189">
          <cell r="B189" t="str">
            <v>300102260202</v>
          </cell>
          <cell r="P189" t="str">
            <v>鲁宝亮</v>
          </cell>
        </row>
        <row r="190">
          <cell r="B190" t="str">
            <v>300102260203</v>
          </cell>
          <cell r="P190" t="str">
            <v>李宇</v>
          </cell>
        </row>
        <row r="191">
          <cell r="B191" t="str">
            <v>300102260204</v>
          </cell>
          <cell r="P191" t="str">
            <v>张常亮</v>
          </cell>
        </row>
        <row r="192">
          <cell r="B192" t="str">
            <v>300102260205</v>
          </cell>
          <cell r="P192" t="str">
            <v>熊炜</v>
          </cell>
        </row>
        <row r="193">
          <cell r="B193" t="str">
            <v>300102260206</v>
          </cell>
          <cell r="P193" t="str">
            <v>赵建林</v>
          </cell>
        </row>
        <row r="194">
          <cell r="B194" t="str">
            <v>300102262101</v>
          </cell>
          <cell r="P194" t="str">
            <v>齐彦福</v>
          </cell>
        </row>
        <row r="195">
          <cell r="B195" t="str">
            <v>300102262102</v>
          </cell>
          <cell r="P195" t="str">
            <v>张颖</v>
          </cell>
        </row>
        <row r="196">
          <cell r="B196" t="str">
            <v>300102262103</v>
          </cell>
          <cell r="P196" t="str">
            <v>胡景</v>
          </cell>
        </row>
        <row r="197">
          <cell r="B197" t="str">
            <v>300102262104</v>
          </cell>
          <cell r="P197" t="str">
            <v>崔福庆</v>
          </cell>
        </row>
        <row r="198">
          <cell r="B198" t="str">
            <v>300102262105</v>
          </cell>
          <cell r="P198" t="str">
            <v>杜源</v>
          </cell>
        </row>
        <row r="199">
          <cell r="B199" t="str">
            <v>300102261101</v>
          </cell>
          <cell r="P199" t="str">
            <v>李宇白</v>
          </cell>
        </row>
        <row r="200">
          <cell r="B200" t="str">
            <v>300102261102</v>
          </cell>
          <cell r="P200" t="str">
            <v>李文阳</v>
          </cell>
        </row>
        <row r="201">
          <cell r="B201" t="str">
            <v>300102261103</v>
          </cell>
          <cell r="P201" t="str">
            <v>占洁伟</v>
          </cell>
        </row>
        <row r="202">
          <cell r="B202" t="str">
            <v>300102261104</v>
          </cell>
          <cell r="P202" t="str">
            <v>田镇</v>
          </cell>
        </row>
        <row r="203">
          <cell r="B203" t="str">
            <v>300102261105</v>
          </cell>
          <cell r="P203" t="str">
            <v>宋莎</v>
          </cell>
        </row>
        <row r="204">
          <cell r="B204" t="str">
            <v>300102261106</v>
          </cell>
          <cell r="P204" t="str">
            <v>刘文韬</v>
          </cell>
        </row>
        <row r="205">
          <cell r="B205" t="str">
            <v>300102261107</v>
          </cell>
          <cell r="P205" t="str">
            <v>任志明</v>
          </cell>
        </row>
        <row r="206">
          <cell r="B206" t="str">
            <v>300102261108</v>
          </cell>
          <cell r="P206" t="str">
            <v>高美玲</v>
          </cell>
        </row>
        <row r="207">
          <cell r="B207" t="str">
            <v>300102261109</v>
          </cell>
          <cell r="P207" t="str">
            <v>马见青</v>
          </cell>
        </row>
        <row r="208">
          <cell r="B208" t="str">
            <v>300102320305</v>
          </cell>
          <cell r="P208" t="str">
            <v>王萍</v>
          </cell>
        </row>
        <row r="209">
          <cell r="B209" t="str">
            <v>300102322201</v>
          </cell>
          <cell r="P209" t="str">
            <v>刘维宇</v>
          </cell>
        </row>
        <row r="210">
          <cell r="B210" t="str">
            <v>300102320202</v>
          </cell>
          <cell r="P210" t="str">
            <v>房建武</v>
          </cell>
        </row>
        <row r="211">
          <cell r="B211" t="str">
            <v>300102320203</v>
          </cell>
          <cell r="P211" t="str">
            <v>杨盼盼</v>
          </cell>
        </row>
        <row r="212">
          <cell r="B212" t="str">
            <v>300102322101</v>
          </cell>
          <cell r="P212" t="str">
            <v>李晓玲</v>
          </cell>
        </row>
        <row r="213">
          <cell r="B213" t="str">
            <v>300102322102</v>
          </cell>
          <cell r="P213" t="str">
            <v>李陇杰</v>
          </cell>
        </row>
        <row r="214">
          <cell r="B214" t="str">
            <v>300102322103</v>
          </cell>
          <cell r="P214" t="str">
            <v>曹雯</v>
          </cell>
        </row>
        <row r="215">
          <cell r="B215" t="str">
            <v>300102321101</v>
          </cell>
          <cell r="P215" t="str">
            <v>李立</v>
          </cell>
        </row>
        <row r="216">
          <cell r="B216" t="str">
            <v>300102321102</v>
          </cell>
          <cell r="P216" t="str">
            <v>马宇骋</v>
          </cell>
        </row>
        <row r="217">
          <cell r="B217" t="str">
            <v>300102110655</v>
          </cell>
          <cell r="P217" t="str">
            <v>蔡洁</v>
          </cell>
        </row>
        <row r="218">
          <cell r="B218" t="str">
            <v>300102219307</v>
          </cell>
          <cell r="P218" t="str">
            <v>FwaTien
Fang</v>
          </cell>
        </row>
        <row r="219">
          <cell r="B219" t="str">
            <v>300102219308</v>
          </cell>
          <cell r="P219" t="str">
            <v>裴建中</v>
          </cell>
        </row>
        <row r="220">
          <cell r="B220" t="str">
            <v>300102219309</v>
          </cell>
          <cell r="P220" t="str">
            <v>王春生</v>
          </cell>
        </row>
        <row r="221">
          <cell r="B221" t="str">
            <v>300102211307</v>
          </cell>
          <cell r="P221" t="str">
            <v>韩振强</v>
          </cell>
        </row>
        <row r="222">
          <cell r="B222" t="str">
            <v>300102210303</v>
          </cell>
          <cell r="P222" t="str">
            <v>罗彦斌</v>
          </cell>
        </row>
        <row r="223">
          <cell r="B223" t="str">
            <v>300102210302</v>
          </cell>
          <cell r="P223" t="str">
            <v>杨旭</v>
          </cell>
        </row>
        <row r="224">
          <cell r="B224" t="str">
            <v>300102219310</v>
          </cell>
          <cell r="P224" t="str">
            <v>刘永健</v>
          </cell>
        </row>
        <row r="225">
          <cell r="B225" t="str">
            <v>300102211302</v>
          </cell>
          <cell r="P225" t="str">
            <v>包卫星</v>
          </cell>
        </row>
        <row r="226">
          <cell r="B226" t="str">
            <v>300102211301</v>
          </cell>
          <cell r="P226" t="str">
            <v>张久鹏</v>
          </cell>
        </row>
        <row r="227">
          <cell r="B227" t="str">
            <v>300102212302</v>
          </cell>
          <cell r="P227" t="str">
            <v>汪海年</v>
          </cell>
        </row>
        <row r="228">
          <cell r="B228" t="str">
            <v>300102210301</v>
          </cell>
          <cell r="P228" t="str">
            <v>李宗志</v>
          </cell>
        </row>
        <row r="229">
          <cell r="B229" t="str">
            <v>300102212903</v>
          </cell>
          <cell r="P229" t="str">
            <v>翁效林</v>
          </cell>
        </row>
        <row r="230">
          <cell r="B230" t="str">
            <v>300102212904</v>
          </cell>
          <cell r="P230" t="str">
            <v>王永东</v>
          </cell>
        </row>
        <row r="231">
          <cell r="B231" t="str">
            <v>300102212911</v>
          </cell>
          <cell r="P231" t="str">
            <v>张景峰</v>
          </cell>
        </row>
        <row r="232">
          <cell r="B232" t="str">
            <v>300102212912</v>
          </cell>
          <cell r="P232" t="str">
            <v>朱伟庆</v>
          </cell>
        </row>
        <row r="233">
          <cell r="B233" t="str">
            <v>300102212913</v>
          </cell>
          <cell r="P233" t="str">
            <v>冯振刚</v>
          </cell>
        </row>
        <row r="234">
          <cell r="B234" t="str">
            <v>300102212914</v>
          </cell>
          <cell r="P234" t="str">
            <v>郑小博</v>
          </cell>
        </row>
        <row r="235">
          <cell r="B235" t="str">
            <v>300102212905</v>
          </cell>
          <cell r="P235" t="str">
            <v>王晓明</v>
          </cell>
        </row>
        <row r="236">
          <cell r="B236" t="str">
            <v>300102212906</v>
          </cell>
          <cell r="P236" t="str">
            <v>纪小平</v>
          </cell>
        </row>
        <row r="237">
          <cell r="B237" t="str">
            <v>300102212907</v>
          </cell>
          <cell r="P237" t="str">
            <v>张岗</v>
          </cell>
        </row>
        <row r="238">
          <cell r="B238" t="str">
            <v>300102212908</v>
          </cell>
          <cell r="P238" t="str">
            <v>徐龙飞</v>
          </cell>
        </row>
        <row r="239">
          <cell r="B239" t="str">
            <v>300102212909</v>
          </cell>
          <cell r="P239" t="str">
            <v>牛艳伟</v>
          </cell>
        </row>
        <row r="240">
          <cell r="B240" t="str">
            <v>300102212910</v>
          </cell>
          <cell r="P240" t="str">
            <v>王朝辉</v>
          </cell>
        </row>
        <row r="241">
          <cell r="B241" t="str">
            <v>300102219317</v>
          </cell>
          <cell r="P241" t="str">
            <v>蒋玮</v>
          </cell>
        </row>
        <row r="242">
          <cell r="B242" t="str">
            <v>300102219314</v>
          </cell>
          <cell r="P242" t="str">
            <v>王朝辉</v>
          </cell>
        </row>
        <row r="243">
          <cell r="B243" t="str">
            <v>300102211303</v>
          </cell>
          <cell r="P243" t="str">
            <v>姜磊</v>
          </cell>
        </row>
        <row r="244">
          <cell r="B244" t="str">
            <v>300102211304</v>
          </cell>
          <cell r="P244" t="str">
            <v>陈适之</v>
          </cell>
        </row>
        <row r="245">
          <cell r="B245" t="str">
            <v>300102211305</v>
          </cell>
          <cell r="P245" t="str">
            <v>陈子璇</v>
          </cell>
        </row>
        <row r="246">
          <cell r="B246" t="str">
            <v>300102211306</v>
          </cell>
          <cell r="P246" t="str">
            <v>赵彦虎</v>
          </cell>
        </row>
        <row r="247">
          <cell r="B247" t="str">
            <v>300102212301</v>
          </cell>
          <cell r="P247" t="str">
            <v>李林</v>
          </cell>
        </row>
        <row r="248">
          <cell r="B248" t="str">
            <v>300102212201</v>
          </cell>
          <cell r="P248" t="str">
            <v>王旭昊</v>
          </cell>
        </row>
        <row r="249">
          <cell r="B249" t="str">
            <v>300102212202</v>
          </cell>
          <cell r="P249" t="str">
            <v>王志丰</v>
          </cell>
        </row>
        <row r="250">
          <cell r="B250" t="str">
            <v>300102212203</v>
          </cell>
          <cell r="P250" t="str">
            <v>贾兴利</v>
          </cell>
        </row>
        <row r="251">
          <cell r="B251" t="str">
            <v>300102212204</v>
          </cell>
          <cell r="P251" t="str">
            <v>王志超</v>
          </cell>
        </row>
        <row r="252">
          <cell r="B252" t="str">
            <v>300102212205</v>
          </cell>
          <cell r="P252" t="str">
            <v>高启栋</v>
          </cell>
        </row>
        <row r="253">
          <cell r="B253" t="str">
            <v>300102212206</v>
          </cell>
          <cell r="P253" t="str">
            <v>栗培龙</v>
          </cell>
        </row>
        <row r="254">
          <cell r="B254" t="str">
            <v>300102212207</v>
          </cell>
          <cell r="P254" t="str">
            <v>李昂</v>
          </cell>
        </row>
        <row r="255">
          <cell r="B255" t="str">
            <v>300102212208</v>
          </cell>
          <cell r="P255" t="str">
            <v>李程</v>
          </cell>
        </row>
        <row r="256">
          <cell r="B256" t="str">
            <v>300102212209</v>
          </cell>
          <cell r="P256" t="str">
            <v>周敉</v>
          </cell>
        </row>
        <row r="257">
          <cell r="B257" t="str">
            <v>300102212210</v>
          </cell>
          <cell r="P257" t="str">
            <v>惠冰</v>
          </cell>
        </row>
        <row r="258">
          <cell r="B258" t="str">
            <v>300102212211</v>
          </cell>
          <cell r="P258" t="str">
            <v>徐金枝</v>
          </cell>
        </row>
        <row r="259">
          <cell r="B259" t="str">
            <v>300102212212</v>
          </cell>
          <cell r="P259" t="str">
            <v>武芳文</v>
          </cell>
        </row>
        <row r="260">
          <cell r="B260" t="str">
            <v>300102212213</v>
          </cell>
          <cell r="P260" t="str">
            <v>包含</v>
          </cell>
        </row>
        <row r="261">
          <cell r="B261" t="str">
            <v>300102211201</v>
          </cell>
          <cell r="P261" t="str">
            <v>段兰</v>
          </cell>
        </row>
        <row r="262">
          <cell r="B262" t="str">
            <v>300102211202</v>
          </cell>
          <cell r="P262" t="str">
            <v>闫标</v>
          </cell>
        </row>
        <row r="263">
          <cell r="B263" t="str">
            <v>300102211203</v>
          </cell>
          <cell r="P263" t="str">
            <v>刘状壮</v>
          </cell>
        </row>
        <row r="264">
          <cell r="B264" t="str">
            <v>300102211204</v>
          </cell>
          <cell r="P264" t="str">
            <v>任锐</v>
          </cell>
        </row>
        <row r="265">
          <cell r="B265" t="str">
            <v>300102211205</v>
          </cell>
          <cell r="P265" t="str">
            <v>范祥</v>
          </cell>
        </row>
        <row r="266">
          <cell r="B266" t="str">
            <v>300102210207</v>
          </cell>
          <cell r="P266" t="str">
            <v>魏堃</v>
          </cell>
        </row>
        <row r="267">
          <cell r="B267" t="str">
            <v>300102210208</v>
          </cell>
          <cell r="P267" t="str">
            <v>高广中</v>
          </cell>
        </row>
        <row r="268">
          <cell r="B268" t="str">
            <v>300102210209</v>
          </cell>
          <cell r="P268" t="str">
            <v>袁帅</v>
          </cell>
        </row>
        <row r="269">
          <cell r="B269" t="str">
            <v>300102210210</v>
          </cell>
          <cell r="P269" t="str">
            <v>肖莉丽</v>
          </cell>
        </row>
        <row r="270">
          <cell r="B270" t="str">
            <v>300102210211</v>
          </cell>
          <cell r="P270" t="str">
            <v>司伟</v>
          </cell>
        </row>
        <row r="271">
          <cell r="B271" t="str">
            <v>300102210212</v>
          </cell>
          <cell r="P271" t="str">
            <v>王峰</v>
          </cell>
        </row>
        <row r="272">
          <cell r="B272" t="str">
            <v>300102210213</v>
          </cell>
          <cell r="P272" t="str">
            <v>陈锐</v>
          </cell>
        </row>
        <row r="273">
          <cell r="B273" t="str">
            <v>300102210215</v>
          </cell>
          <cell r="P273" t="str">
            <v>王佳佳</v>
          </cell>
        </row>
        <row r="274">
          <cell r="B274" t="str">
            <v>300102210216</v>
          </cell>
          <cell r="P274" t="str">
            <v>李尧</v>
          </cell>
        </row>
        <row r="275">
          <cell r="B275" t="str">
            <v>300102212101</v>
          </cell>
          <cell r="P275" t="str">
            <v>薛志佳</v>
          </cell>
        </row>
        <row r="276">
          <cell r="B276" t="str">
            <v>300102212102</v>
          </cell>
          <cell r="P276" t="str">
            <v>刘江</v>
          </cell>
        </row>
        <row r="277">
          <cell r="B277" t="str">
            <v>300102212103</v>
          </cell>
          <cell r="P277" t="str">
            <v>丁东</v>
          </cell>
        </row>
        <row r="278">
          <cell r="B278" t="str">
            <v>300102212104</v>
          </cell>
          <cell r="P278" t="str">
            <v>邢成炜</v>
          </cell>
        </row>
        <row r="279">
          <cell r="B279" t="str">
            <v>300102212105</v>
          </cell>
          <cell r="P279" t="str">
            <v>徐星辰</v>
          </cell>
        </row>
        <row r="280">
          <cell r="B280" t="str">
            <v>300102212106</v>
          </cell>
          <cell r="P280" t="str">
            <v>王雪</v>
          </cell>
        </row>
        <row r="281">
          <cell r="B281" t="str">
            <v>300102212107</v>
          </cell>
          <cell r="P281" t="str">
            <v>高超</v>
          </cell>
        </row>
        <row r="282">
          <cell r="B282" t="str">
            <v>300102212108</v>
          </cell>
          <cell r="P282" t="str">
            <v>杨树成</v>
          </cell>
        </row>
        <row r="283">
          <cell r="B283" t="str">
            <v>300102251301</v>
          </cell>
          <cell r="P283" t="str">
            <v>程海鹰</v>
          </cell>
        </row>
        <row r="284">
          <cell r="B284" t="str">
            <v>300102252201</v>
          </cell>
          <cell r="P284" t="str">
            <v>张晗</v>
          </cell>
        </row>
        <row r="285">
          <cell r="B285" t="str">
            <v>300102252202</v>
          </cell>
          <cell r="P285" t="str">
            <v>左浩</v>
          </cell>
        </row>
        <row r="286">
          <cell r="B286" t="str">
            <v>300102251201</v>
          </cell>
          <cell r="P286" t="str">
            <v>耿麒</v>
          </cell>
        </row>
        <row r="287">
          <cell r="B287" t="str">
            <v>300102251202</v>
          </cell>
          <cell r="P287" t="str">
            <v>赵睿英</v>
          </cell>
        </row>
        <row r="288">
          <cell r="B288" t="str">
            <v>300102251203</v>
          </cell>
          <cell r="P288" t="str">
            <v>夏晓华</v>
          </cell>
        </row>
        <row r="289">
          <cell r="B289" t="str">
            <v>300102251204</v>
          </cell>
          <cell r="P289" t="str">
            <v>汪学斌</v>
          </cell>
        </row>
        <row r="290">
          <cell r="B290" t="str">
            <v>300102250201</v>
          </cell>
          <cell r="P290" t="str">
            <v>丁凯</v>
          </cell>
        </row>
        <row r="291">
          <cell r="B291" t="str">
            <v>300102250202</v>
          </cell>
          <cell r="P291" t="str">
            <v>郭磊</v>
          </cell>
        </row>
        <row r="292">
          <cell r="B292" t="str">
            <v>300102250203</v>
          </cell>
          <cell r="P292" t="str">
            <v>刘晓辉</v>
          </cell>
        </row>
        <row r="293">
          <cell r="B293" t="str">
            <v>300102252101</v>
          </cell>
          <cell r="P293" t="str">
            <v>曹蕾蕾</v>
          </cell>
        </row>
        <row r="294">
          <cell r="B294" t="str">
            <v>300102252102</v>
          </cell>
          <cell r="P294" t="str">
            <v>张航</v>
          </cell>
        </row>
        <row r="295">
          <cell r="B295" t="str">
            <v>300102252103</v>
          </cell>
          <cell r="P295" t="str">
            <v>阎贝</v>
          </cell>
        </row>
        <row r="296">
          <cell r="B296" t="str">
            <v>300102252104</v>
          </cell>
          <cell r="P296" t="str">
            <v>徐信芯</v>
          </cell>
        </row>
        <row r="297">
          <cell r="B297" t="str">
            <v>300102252105</v>
          </cell>
          <cell r="P297" t="str">
            <v>董渊哲</v>
          </cell>
        </row>
        <row r="298">
          <cell r="B298" t="str">
            <v>300102252106</v>
          </cell>
          <cell r="P298" t="str">
            <v>陈瑱贤</v>
          </cell>
        </row>
        <row r="299">
          <cell r="B299" t="str">
            <v>300102252107</v>
          </cell>
          <cell r="P299" t="str">
            <v>梅永钢</v>
          </cell>
        </row>
        <row r="300">
          <cell r="B300" t="str">
            <v>300102252108</v>
          </cell>
          <cell r="P300" t="str">
            <v>孙霖霖</v>
          </cell>
        </row>
        <row r="301">
          <cell r="B301" t="str">
            <v>300102252109</v>
          </cell>
          <cell r="P301" t="str">
            <v>田远思</v>
          </cell>
        </row>
        <row r="302">
          <cell r="B302" t="str">
            <v>300102252110</v>
          </cell>
          <cell r="P302" t="str">
            <v>黎程山</v>
          </cell>
        </row>
        <row r="303">
          <cell r="B303" t="str">
            <v>300102252111</v>
          </cell>
          <cell r="P303" t="str">
            <v>郭芳</v>
          </cell>
        </row>
        <row r="304">
          <cell r="B304" t="str">
            <v>300102251101</v>
          </cell>
          <cell r="P304" t="str">
            <v>钟京洋</v>
          </cell>
        </row>
        <row r="305">
          <cell r="B305" t="str">
            <v>300102251102</v>
          </cell>
          <cell r="P305" t="str">
            <v>杨羽</v>
          </cell>
        </row>
        <row r="306">
          <cell r="B306" t="str">
            <v>300102251103</v>
          </cell>
          <cell r="P306" t="str">
            <v>赵丹</v>
          </cell>
        </row>
        <row r="307">
          <cell r="B307" t="str">
            <v>300102251104</v>
          </cell>
          <cell r="P307" t="str">
            <v>王朋辉</v>
          </cell>
        </row>
        <row r="308">
          <cell r="B308" t="str">
            <v>300102251105</v>
          </cell>
          <cell r="P308" t="str">
            <v>孙岩辉</v>
          </cell>
        </row>
        <row r="309">
          <cell r="B309" t="str">
            <v>300102281303</v>
          </cell>
          <cell r="P309" t="str">
            <v>邢国华</v>
          </cell>
        </row>
        <row r="310">
          <cell r="B310" t="str">
            <v>300102281301</v>
          </cell>
          <cell r="P310" t="str">
            <v>吴涛</v>
          </cell>
        </row>
        <row r="311">
          <cell r="B311" t="str">
            <v>300102282601</v>
          </cell>
          <cell r="P311" t="str">
            <v>李慧</v>
          </cell>
        </row>
        <row r="312">
          <cell r="B312" t="str">
            <v>300102281302</v>
          </cell>
          <cell r="P312" t="str">
            <v>康凯</v>
          </cell>
        </row>
        <row r="313">
          <cell r="B313" t="str">
            <v>300102282201</v>
          </cell>
          <cell r="P313" t="str">
            <v>柴少波</v>
          </cell>
        </row>
        <row r="314">
          <cell r="B314" t="str">
            <v>300102282202</v>
          </cell>
          <cell r="P314" t="str">
            <v>肖晶晶</v>
          </cell>
        </row>
        <row r="315">
          <cell r="B315" t="str">
            <v>300102282203</v>
          </cell>
          <cell r="P315" t="str">
            <v>刘禹阳</v>
          </cell>
        </row>
        <row r="316">
          <cell r="B316" t="str">
            <v>300102282204</v>
          </cell>
          <cell r="P316" t="str">
            <v>吴函恒</v>
          </cell>
        </row>
        <row r="317">
          <cell r="B317" t="str">
            <v>300102282205</v>
          </cell>
          <cell r="P317" t="str">
            <v>何俊</v>
          </cell>
        </row>
        <row r="318">
          <cell r="B318" t="str">
            <v>300102282206</v>
          </cell>
          <cell r="P318" t="str">
            <v>张常光</v>
          </cell>
        </row>
        <row r="319">
          <cell r="B319" t="str">
            <v>300102282207</v>
          </cell>
          <cell r="P319" t="str">
            <v>廖芳芳</v>
          </cell>
        </row>
        <row r="320">
          <cell r="B320" t="str">
            <v>300102282208</v>
          </cell>
          <cell r="P320" t="str">
            <v>秦朝刚</v>
          </cell>
        </row>
        <row r="321">
          <cell r="B321" t="str">
            <v>300102281201</v>
          </cell>
          <cell r="P321" t="str">
            <v>何皎洁</v>
          </cell>
        </row>
        <row r="322">
          <cell r="B322" t="str">
            <v>300102281202</v>
          </cell>
          <cell r="P322" t="str">
            <v>张亚国</v>
          </cell>
        </row>
        <row r="323">
          <cell r="B323" t="str">
            <v>300102281203</v>
          </cell>
          <cell r="P323" t="str">
            <v>黄沛</v>
          </cell>
        </row>
        <row r="324">
          <cell r="B324" t="str">
            <v>300102281204</v>
          </cell>
          <cell r="P324" t="str">
            <v>吕晶</v>
          </cell>
        </row>
        <row r="325">
          <cell r="B325" t="str">
            <v>300102281205</v>
          </cell>
          <cell r="P325" t="str">
            <v>管宇</v>
          </cell>
        </row>
        <row r="326">
          <cell r="B326" t="str">
            <v>300102281206</v>
          </cell>
          <cell r="P326" t="str">
            <v>刘钦</v>
          </cell>
        </row>
        <row r="327">
          <cell r="B327" t="str">
            <v>300102280201</v>
          </cell>
          <cell r="P327" t="str">
            <v>刘岩</v>
          </cell>
        </row>
        <row r="328">
          <cell r="B328" t="str">
            <v>300102280202</v>
          </cell>
          <cell r="P328" t="str">
            <v>王博</v>
          </cell>
        </row>
        <row r="329">
          <cell r="B329" t="str">
            <v>300102280203</v>
          </cell>
          <cell r="P329" t="str">
            <v>张冬芳</v>
          </cell>
        </row>
        <row r="330">
          <cell r="B330" t="str">
            <v>300102280204</v>
          </cell>
          <cell r="P330" t="str">
            <v>刘喜</v>
          </cell>
        </row>
        <row r="331">
          <cell r="B331" t="str">
            <v>300102280205</v>
          </cell>
          <cell r="P331" t="str">
            <v>袁春燕</v>
          </cell>
        </row>
        <row r="332">
          <cell r="B332" t="str">
            <v>300102282101</v>
          </cell>
          <cell r="P332" t="str">
            <v>王鹭</v>
          </cell>
        </row>
        <row r="333">
          <cell r="B333" t="str">
            <v>300102282102</v>
          </cell>
          <cell r="P333" t="str">
            <v>杨飞</v>
          </cell>
        </row>
        <row r="334">
          <cell r="B334" t="str">
            <v>300102282103</v>
          </cell>
          <cell r="P334" t="str">
            <v>冯超</v>
          </cell>
        </row>
        <row r="335">
          <cell r="B335" t="str">
            <v>300102282104</v>
          </cell>
          <cell r="P335" t="str">
            <v>李晓玲</v>
          </cell>
        </row>
        <row r="336">
          <cell r="B336" t="str">
            <v>300102282105</v>
          </cell>
          <cell r="P336" t="str">
            <v>王璐</v>
          </cell>
        </row>
        <row r="337">
          <cell r="B337" t="str">
            <v>300102282106</v>
          </cell>
          <cell r="P337" t="str">
            <v>罗达</v>
          </cell>
        </row>
        <row r="338">
          <cell r="B338" t="str">
            <v>300102282107</v>
          </cell>
          <cell r="P338" t="str">
            <v>李文超</v>
          </cell>
        </row>
        <row r="339">
          <cell r="B339" t="str">
            <v>300102282108</v>
          </cell>
          <cell r="P339" t="str">
            <v>药天运</v>
          </cell>
        </row>
        <row r="340">
          <cell r="B340" t="str">
            <v>300102282109</v>
          </cell>
          <cell r="P340" t="str">
            <v>郭远庆</v>
          </cell>
        </row>
        <row r="341">
          <cell r="B341" t="str">
            <v>300102282110</v>
          </cell>
          <cell r="P341" t="str">
            <v>肖玮</v>
          </cell>
        </row>
        <row r="342">
          <cell r="B342" t="str">
            <v>300102282111</v>
          </cell>
          <cell r="P342" t="str">
            <v>姚欣梅</v>
          </cell>
        </row>
        <row r="343">
          <cell r="B343" t="str">
            <v>300102282112</v>
          </cell>
          <cell r="P343" t="str">
            <v>常召群</v>
          </cell>
        </row>
        <row r="344">
          <cell r="B344" t="str">
            <v>300102281101</v>
          </cell>
          <cell r="P344" t="str">
            <v>魏心声</v>
          </cell>
        </row>
        <row r="345">
          <cell r="B345" t="str">
            <v>300102281102</v>
          </cell>
          <cell r="P345" t="str">
            <v>王瑞</v>
          </cell>
        </row>
        <row r="346">
          <cell r="B346" t="str">
            <v>300102412501</v>
          </cell>
          <cell r="P346" t="str">
            <v>周华</v>
          </cell>
        </row>
        <row r="347">
          <cell r="B347" t="str">
            <v>300102412601</v>
          </cell>
          <cell r="P347" t="str">
            <v>马西娜</v>
          </cell>
        </row>
        <row r="348">
          <cell r="B348" t="str">
            <v>300102412602</v>
          </cell>
          <cell r="P348" t="str">
            <v>袁荔</v>
          </cell>
        </row>
        <row r="349">
          <cell r="B349" t="str">
            <v>300102412603</v>
          </cell>
          <cell r="P349" t="str">
            <v>常海霞</v>
          </cell>
        </row>
        <row r="350">
          <cell r="B350" t="str">
            <v>300102412604</v>
          </cell>
          <cell r="P350" t="str">
            <v>任娟</v>
          </cell>
        </row>
        <row r="351">
          <cell r="B351" t="str">
            <v>300102412605</v>
          </cell>
          <cell r="P351" t="str">
            <v>刘明</v>
          </cell>
        </row>
        <row r="352">
          <cell r="B352" t="str">
            <v>300102412606</v>
          </cell>
          <cell r="P352" t="str">
            <v>马轩</v>
          </cell>
        </row>
        <row r="353">
          <cell r="B353" t="str">
            <v>300102412607</v>
          </cell>
          <cell r="P353" t="str">
            <v>申一彤</v>
          </cell>
        </row>
        <row r="354">
          <cell r="B354" t="str">
            <v>300102411301</v>
          </cell>
          <cell r="P354" t="str">
            <v>马轩</v>
          </cell>
        </row>
        <row r="355">
          <cell r="B355" t="str">
            <v>300102412202</v>
          </cell>
          <cell r="P355" t="str">
            <v>岳红记</v>
          </cell>
        </row>
        <row r="356">
          <cell r="B356" t="str">
            <v>300102411201</v>
          </cell>
          <cell r="P356" t="str">
            <v>马西娜</v>
          </cell>
        </row>
        <row r="357">
          <cell r="B357" t="str">
            <v>300102410201</v>
          </cell>
          <cell r="P357" t="str">
            <v>樊禹江</v>
          </cell>
        </row>
        <row r="358">
          <cell r="B358" t="str">
            <v>300102412101</v>
          </cell>
          <cell r="P358" t="str">
            <v>李维佳</v>
          </cell>
        </row>
        <row r="359">
          <cell r="B359" t="str">
            <v>300102412102</v>
          </cell>
          <cell r="P359" t="str">
            <v>周吉喆</v>
          </cell>
        </row>
        <row r="360">
          <cell r="B360" t="str">
            <v>300102411101</v>
          </cell>
          <cell r="P360" t="str">
            <v>谭静斌</v>
          </cell>
        </row>
        <row r="361">
          <cell r="B361" t="str">
            <v>300102411102</v>
          </cell>
          <cell r="P361" t="str">
            <v>杨俊涛</v>
          </cell>
        </row>
        <row r="362">
          <cell r="B362" t="str">
            <v>300102411103</v>
          </cell>
          <cell r="P362" t="str">
            <v>杨乐</v>
          </cell>
        </row>
        <row r="363">
          <cell r="B363" t="str">
            <v>300102411104</v>
          </cell>
          <cell r="P363" t="str">
            <v>董晓</v>
          </cell>
        </row>
        <row r="364">
          <cell r="B364" t="str">
            <v>300102411106</v>
          </cell>
          <cell r="P364" t="str">
            <v>段亚琼</v>
          </cell>
        </row>
        <row r="365">
          <cell r="B365" t="str">
            <v>300102231301</v>
          </cell>
          <cell r="P365" t="str">
            <v>邹小伟</v>
          </cell>
        </row>
        <row r="366">
          <cell r="B366" t="str">
            <v>300102232501</v>
          </cell>
          <cell r="P366" t="str">
            <v>张圣忠</v>
          </cell>
        </row>
        <row r="367">
          <cell r="B367" t="str">
            <v>300102232502</v>
          </cell>
          <cell r="P367" t="str">
            <v>杨南熙</v>
          </cell>
        </row>
        <row r="368">
          <cell r="B368" t="str">
            <v>300102232601</v>
          </cell>
          <cell r="P368" t="str">
            <v>白礼彪</v>
          </cell>
        </row>
        <row r="369">
          <cell r="B369" t="str">
            <v>300102232602</v>
          </cell>
          <cell r="P369" t="str">
            <v>戴涛</v>
          </cell>
        </row>
        <row r="370">
          <cell r="B370" t="str">
            <v>300102232603</v>
          </cell>
          <cell r="P370" t="str">
            <v>张梁梁</v>
          </cell>
        </row>
        <row r="371">
          <cell r="B371" t="str">
            <v>300102232604</v>
          </cell>
          <cell r="P371" t="str">
            <v>李博阳</v>
          </cell>
        </row>
        <row r="372">
          <cell r="B372" t="str">
            <v>300102232605</v>
          </cell>
          <cell r="P372" t="str">
            <v>王奕淇</v>
          </cell>
        </row>
        <row r="373">
          <cell r="B373" t="str">
            <v>300102232606</v>
          </cell>
          <cell r="P373" t="str">
            <v>李倩</v>
          </cell>
        </row>
        <row r="374">
          <cell r="B374" t="str">
            <v>300102232607</v>
          </cell>
          <cell r="P374" t="str">
            <v>张熠沛</v>
          </cell>
        </row>
        <row r="375">
          <cell r="B375" t="str">
            <v>300102232608</v>
          </cell>
          <cell r="P375" t="str">
            <v>乔小乐</v>
          </cell>
        </row>
        <row r="376">
          <cell r="B376" t="str">
            <v>300102232609</v>
          </cell>
          <cell r="P376" t="str">
            <v>郑明波</v>
          </cell>
        </row>
        <row r="377">
          <cell r="B377" t="str">
            <v>300102232610</v>
          </cell>
          <cell r="P377" t="str">
            <v>权飞过</v>
          </cell>
        </row>
        <row r="378">
          <cell r="B378" t="str">
            <v>300102232611</v>
          </cell>
          <cell r="P378" t="str">
            <v>王经略</v>
          </cell>
        </row>
        <row r="379">
          <cell r="B379" t="str">
            <v>300102232612</v>
          </cell>
          <cell r="P379" t="str">
            <v>高赢</v>
          </cell>
        </row>
        <row r="380">
          <cell r="B380" t="str">
            <v>300102232613</v>
          </cell>
          <cell r="P380" t="str">
            <v>刘箐</v>
          </cell>
        </row>
        <row r="381">
          <cell r="B381" t="str">
            <v>300102232614</v>
          </cell>
          <cell r="P381" t="str">
            <v>李德鸿</v>
          </cell>
        </row>
        <row r="382">
          <cell r="B382" t="str">
            <v>300102232615</v>
          </cell>
          <cell r="P382" t="str">
            <v>何浩楠</v>
          </cell>
        </row>
        <row r="383">
          <cell r="B383" t="str">
            <v>300102232616</v>
          </cell>
          <cell r="P383" t="str">
            <v>伍佳妮</v>
          </cell>
        </row>
        <row r="384">
          <cell r="B384" t="str">
            <v>300102232617</v>
          </cell>
          <cell r="P384" t="str">
            <v>聂梁林</v>
          </cell>
        </row>
        <row r="385">
          <cell r="B385" t="str">
            <v>300102232618</v>
          </cell>
          <cell r="P385" t="str">
            <v>蔡晓琰</v>
          </cell>
        </row>
        <row r="386">
          <cell r="B386" t="str">
            <v>300102232619</v>
          </cell>
          <cell r="P386" t="str">
            <v>郭慧婷</v>
          </cell>
        </row>
        <row r="387">
          <cell r="B387" t="str">
            <v>300102232620</v>
          </cell>
          <cell r="P387" t="str">
            <v>李兆磊</v>
          </cell>
        </row>
        <row r="388">
          <cell r="B388" t="str">
            <v>300102232621</v>
          </cell>
          <cell r="P388" t="str">
            <v>白文琦</v>
          </cell>
        </row>
        <row r="389">
          <cell r="B389" t="str">
            <v>300102231302</v>
          </cell>
          <cell r="P389" t="str">
            <v>戴涛</v>
          </cell>
        </row>
        <row r="390">
          <cell r="B390" t="str">
            <v>300102232201</v>
          </cell>
          <cell r="P390" t="str">
            <v>孙铭</v>
          </cell>
        </row>
        <row r="391">
          <cell r="B391" t="str">
            <v>300102232101</v>
          </cell>
          <cell r="P391" t="str">
            <v>周琦</v>
          </cell>
        </row>
        <row r="392">
          <cell r="B392" t="str">
            <v>300102232102</v>
          </cell>
          <cell r="P392" t="str">
            <v>张士行</v>
          </cell>
        </row>
        <row r="393">
          <cell r="B393" t="str">
            <v>300102232103</v>
          </cell>
          <cell r="P393" t="str">
            <v>杨望暾</v>
          </cell>
        </row>
        <row r="394">
          <cell r="B394" t="str">
            <v>300102231101</v>
          </cell>
          <cell r="P394" t="str">
            <v>赵杰</v>
          </cell>
        </row>
        <row r="395">
          <cell r="B395" t="str">
            <v>300102230613</v>
          </cell>
          <cell r="P395" t="str">
            <v>白礼彪</v>
          </cell>
        </row>
        <row r="396">
          <cell r="B396" t="str">
            <v>300102239662</v>
          </cell>
          <cell r="P396" t="str">
            <v>张梁梁</v>
          </cell>
        </row>
        <row r="397">
          <cell r="B397" t="str">
            <v>300102502201</v>
          </cell>
          <cell r="P397" t="str">
            <v>陈永瑞</v>
          </cell>
        </row>
        <row r="398">
          <cell r="B398" t="str">
            <v>300102502202</v>
          </cell>
          <cell r="P398" t="str">
            <v>杨锐</v>
          </cell>
        </row>
        <row r="399">
          <cell r="B399" t="str">
            <v>300102502203</v>
          </cell>
          <cell r="P399" t="str">
            <v>魏华</v>
          </cell>
        </row>
        <row r="400">
          <cell r="B400" t="str">
            <v>300102121301</v>
          </cell>
          <cell r="P400" t="str">
            <v>王欢</v>
          </cell>
        </row>
        <row r="401">
          <cell r="B401" t="str">
            <v>300102121302</v>
          </cell>
          <cell r="P401" t="str">
            <v>李琦</v>
          </cell>
        </row>
        <row r="402">
          <cell r="B402" t="str">
            <v>300102121303</v>
          </cell>
          <cell r="P402" t="str">
            <v>杜丽君</v>
          </cell>
        </row>
        <row r="403">
          <cell r="B403" t="str">
            <v>300102121304</v>
          </cell>
          <cell r="P403" t="str">
            <v>郑华宇</v>
          </cell>
        </row>
        <row r="404">
          <cell r="B404" t="str">
            <v>300102122201</v>
          </cell>
          <cell r="P404" t="str">
            <v>侯兆阳</v>
          </cell>
        </row>
        <row r="405">
          <cell r="B405" t="str">
            <v>300102122202</v>
          </cell>
          <cell r="P405" t="str">
            <v>衡子灵</v>
          </cell>
        </row>
        <row r="406">
          <cell r="B406" t="str">
            <v>300102121201</v>
          </cell>
          <cell r="P406" t="str">
            <v>何安</v>
          </cell>
        </row>
        <row r="407">
          <cell r="B407" t="str">
            <v>300102120201</v>
          </cell>
          <cell r="P407" t="str">
            <v>吴田军</v>
          </cell>
        </row>
        <row r="408">
          <cell r="B408" t="str">
            <v>300102122101</v>
          </cell>
          <cell r="P408" t="str">
            <v>王长鹏</v>
          </cell>
        </row>
        <row r="409">
          <cell r="B409" t="str">
            <v>300102122102</v>
          </cell>
          <cell r="P409" t="str">
            <v>拓宏亮</v>
          </cell>
        </row>
        <row r="410">
          <cell r="B410" t="str">
            <v>300102122103</v>
          </cell>
          <cell r="P410" t="str">
            <v>马维力</v>
          </cell>
        </row>
        <row r="411">
          <cell r="B411" t="str">
            <v>300102122104</v>
          </cell>
          <cell r="P411" t="str">
            <v>包雄雄</v>
          </cell>
        </row>
        <row r="412">
          <cell r="B412" t="str">
            <v>300102122105</v>
          </cell>
          <cell r="P412" t="str">
            <v>张丽</v>
          </cell>
        </row>
        <row r="413">
          <cell r="B413" t="str">
            <v>300102122106</v>
          </cell>
          <cell r="P413" t="str">
            <v>邹鹏飞</v>
          </cell>
        </row>
        <row r="414">
          <cell r="B414" t="str">
            <v>300102122107</v>
          </cell>
          <cell r="P414" t="str">
            <v>高普阳</v>
          </cell>
        </row>
        <row r="415">
          <cell r="B415" t="str">
            <v>300102122108</v>
          </cell>
          <cell r="P415" t="str">
            <v>梁文彪</v>
          </cell>
        </row>
        <row r="416">
          <cell r="B416" t="str">
            <v>300102122109</v>
          </cell>
          <cell r="P416" t="str">
            <v>刘敏</v>
          </cell>
        </row>
        <row r="417">
          <cell r="B417" t="str">
            <v>300102122110</v>
          </cell>
          <cell r="P417" t="str">
            <v>王英辉</v>
          </cell>
        </row>
        <row r="418">
          <cell r="B418" t="str">
            <v>300102122111</v>
          </cell>
          <cell r="P418" t="str">
            <v>井晓华</v>
          </cell>
        </row>
        <row r="419">
          <cell r="B419" t="str">
            <v>300102122112</v>
          </cell>
          <cell r="P419" t="str">
            <v>王学智</v>
          </cell>
        </row>
        <row r="420">
          <cell r="B420" t="str">
            <v>300102122113</v>
          </cell>
          <cell r="P420" t="str">
            <v>赵楠楠</v>
          </cell>
        </row>
        <row r="421">
          <cell r="B421" t="str">
            <v>300102122114</v>
          </cell>
          <cell r="P421" t="str">
            <v>石垚</v>
          </cell>
        </row>
        <row r="422">
          <cell r="B422" t="str">
            <v>300102122115</v>
          </cell>
          <cell r="P422" t="str">
            <v>李青艳</v>
          </cell>
        </row>
        <row r="423">
          <cell r="B423" t="str">
            <v>300102121101</v>
          </cell>
          <cell r="P423" t="str">
            <v>孙海燕</v>
          </cell>
        </row>
        <row r="424">
          <cell r="B424" t="str">
            <v>300102121102</v>
          </cell>
          <cell r="P424" t="str">
            <v>王啸</v>
          </cell>
        </row>
        <row r="425">
          <cell r="B425" t="str">
            <v>300102121103</v>
          </cell>
          <cell r="P425" t="str">
            <v>闫琴玲</v>
          </cell>
        </row>
        <row r="426">
          <cell r="B426" t="str">
            <v>300102121104</v>
          </cell>
          <cell r="P426" t="str">
            <v>李玉超</v>
          </cell>
        </row>
        <row r="427">
          <cell r="B427" t="str">
            <v>300102121105</v>
          </cell>
          <cell r="P427" t="str">
            <v>孙四娟</v>
          </cell>
        </row>
        <row r="428">
          <cell r="B428" t="str">
            <v>300102121106</v>
          </cell>
          <cell r="P428" t="str">
            <v>马蕾</v>
          </cell>
        </row>
        <row r="429">
          <cell r="B429" t="str">
            <v>300102121107</v>
          </cell>
          <cell r="P429" t="str">
            <v>刘妍</v>
          </cell>
        </row>
        <row r="430">
          <cell r="B430" t="str">
            <v>300102162601</v>
          </cell>
          <cell r="P430" t="str">
            <v>刘康乐</v>
          </cell>
        </row>
        <row r="431">
          <cell r="B431" t="str">
            <v>300102162602</v>
          </cell>
          <cell r="P431" t="str">
            <v>叶锐</v>
          </cell>
        </row>
        <row r="432">
          <cell r="B432" t="str">
            <v>300102162603</v>
          </cell>
          <cell r="P432" t="str">
            <v>张晋宏</v>
          </cell>
        </row>
        <row r="433">
          <cell r="B433" t="str">
            <v>300102162604</v>
          </cell>
          <cell r="P433" t="str">
            <v>郝苏君</v>
          </cell>
        </row>
        <row r="434">
          <cell r="B434" t="str">
            <v>300102162605</v>
          </cell>
          <cell r="P434" t="str">
            <v>田雪航</v>
          </cell>
        </row>
        <row r="435">
          <cell r="B435" t="str">
            <v>300102162606</v>
          </cell>
          <cell r="P435" t="str">
            <v>张蓉</v>
          </cell>
        </row>
        <row r="436">
          <cell r="B436" t="str">
            <v>300102162607</v>
          </cell>
          <cell r="P436" t="str">
            <v>王泽琳</v>
          </cell>
        </row>
        <row r="437">
          <cell r="B437" t="str">
            <v>300102162608</v>
          </cell>
          <cell r="P437" t="str">
            <v>余猛</v>
          </cell>
        </row>
        <row r="438">
          <cell r="B438" t="str">
            <v>300102162609</v>
          </cell>
          <cell r="P438" t="str">
            <v>陈丽蓉</v>
          </cell>
        </row>
        <row r="439">
          <cell r="B439" t="str">
            <v>300102162610</v>
          </cell>
          <cell r="P439" t="str">
            <v>亓红帅</v>
          </cell>
        </row>
        <row r="440">
          <cell r="B440" t="str">
            <v>300102162611</v>
          </cell>
          <cell r="P440" t="str">
            <v>王振宇</v>
          </cell>
        </row>
        <row r="441">
          <cell r="B441" t="str">
            <v>300102162612</v>
          </cell>
          <cell r="P441" t="str">
            <v>金栋昌</v>
          </cell>
        </row>
        <row r="442">
          <cell r="B442" t="str">
            <v>300102162613</v>
          </cell>
          <cell r="P442" t="str">
            <v>汶红涛</v>
          </cell>
        </row>
        <row r="443">
          <cell r="B443" t="str">
            <v>300102162614</v>
          </cell>
          <cell r="P443" t="str">
            <v>王茜</v>
          </cell>
        </row>
        <row r="444">
          <cell r="B444" t="str">
            <v>300102162615</v>
          </cell>
          <cell r="P444" t="str">
            <v>郭云珠</v>
          </cell>
        </row>
        <row r="445">
          <cell r="B445" t="str">
            <v>300102162616</v>
          </cell>
          <cell r="P445" t="str">
            <v>杜熙</v>
          </cell>
        </row>
        <row r="446">
          <cell r="B446" t="str">
            <v>300102162617</v>
          </cell>
          <cell r="P446" t="str">
            <v>刘芳芳</v>
          </cell>
        </row>
        <row r="447">
          <cell r="B447" t="str">
            <v>300102162618</v>
          </cell>
          <cell r="P447" t="str">
            <v>高硕</v>
          </cell>
        </row>
        <row r="448">
          <cell r="B448" t="str">
            <v>300102162619</v>
          </cell>
          <cell r="P448" t="str">
            <v>尚子娟</v>
          </cell>
        </row>
        <row r="449">
          <cell r="B449" t="str">
            <v>300102160632</v>
          </cell>
          <cell r="P449" t="str">
            <v>杜熙</v>
          </cell>
        </row>
        <row r="450">
          <cell r="B450" t="str">
            <v>300102501101</v>
          </cell>
          <cell r="P450" t="str">
            <v>王金雅</v>
          </cell>
        </row>
        <row r="451">
          <cell r="B451" t="str">
            <v>300102221301</v>
          </cell>
          <cell r="P451" t="str">
            <v>马建</v>
          </cell>
        </row>
        <row r="452">
          <cell r="B452" t="str">
            <v>300102221302</v>
          </cell>
          <cell r="P452" t="str">
            <v>付锐</v>
          </cell>
        </row>
        <row r="453">
          <cell r="B453" t="str">
            <v>300102229304</v>
          </cell>
          <cell r="P453" t="str">
            <v>SatishVenkataSivaUkkusuri</v>
          </cell>
        </row>
        <row r="454">
          <cell r="B454" t="str">
            <v>300102222601</v>
          </cell>
          <cell r="P454" t="str">
            <v>郑文捷</v>
          </cell>
        </row>
        <row r="455">
          <cell r="B455" t="str">
            <v>300102221303</v>
          </cell>
          <cell r="P455" t="str">
            <v>陈占明</v>
          </cell>
        </row>
        <row r="456">
          <cell r="B456" t="str">
            <v>300102221304</v>
          </cell>
          <cell r="P456" t="str">
            <v>潘应久</v>
          </cell>
        </row>
        <row r="457">
          <cell r="B457" t="str">
            <v>300102222201</v>
          </cell>
          <cell r="P457" t="str">
            <v>史培龙</v>
          </cell>
        </row>
        <row r="458">
          <cell r="B458" t="str">
            <v>300102222202</v>
          </cell>
          <cell r="P458" t="str">
            <v>杨阳</v>
          </cell>
        </row>
        <row r="459">
          <cell r="B459" t="str">
            <v>300102222203</v>
          </cell>
          <cell r="P459" t="str">
            <v>张鹏</v>
          </cell>
        </row>
        <row r="460">
          <cell r="B460" t="str">
            <v>300102221201</v>
          </cell>
          <cell r="P460" t="str">
            <v>朱国华</v>
          </cell>
        </row>
        <row r="461">
          <cell r="B461" t="str">
            <v>300102221202</v>
          </cell>
          <cell r="P461" t="str">
            <v>解少博</v>
          </cell>
        </row>
        <row r="462">
          <cell r="B462" t="str">
            <v>300102220202</v>
          </cell>
          <cell r="P462" t="str">
            <v>王畅</v>
          </cell>
        </row>
        <row r="463">
          <cell r="B463" t="str">
            <v>300102220204</v>
          </cell>
          <cell r="P463" t="str">
            <v>韩毅</v>
          </cell>
        </row>
        <row r="464">
          <cell r="B464" t="str">
            <v>300102220206</v>
          </cell>
          <cell r="P464" t="str">
            <v>魏文辉</v>
          </cell>
        </row>
        <row r="465">
          <cell r="B465" t="str">
            <v>300102222101</v>
          </cell>
          <cell r="P465" t="str">
            <v>朱丹</v>
          </cell>
        </row>
        <row r="466">
          <cell r="B466" t="str">
            <v>300102222102</v>
          </cell>
          <cell r="P466" t="str">
            <v>黄东</v>
          </cell>
        </row>
        <row r="467">
          <cell r="B467" t="str">
            <v>300102222103</v>
          </cell>
          <cell r="P467" t="str">
            <v>王澍</v>
          </cell>
        </row>
        <row r="468">
          <cell r="B468" t="str">
            <v>300102222104</v>
          </cell>
          <cell r="P468" t="str">
            <v>王小琛</v>
          </cell>
        </row>
        <row r="469">
          <cell r="B469" t="str">
            <v>300102222105</v>
          </cell>
          <cell r="P469" t="str">
            <v>李嫚嫚</v>
          </cell>
        </row>
        <row r="470">
          <cell r="B470" t="str">
            <v>300102222106</v>
          </cell>
          <cell r="P470" t="str">
            <v>孙秦豫</v>
          </cell>
        </row>
        <row r="471">
          <cell r="B471" t="str">
            <v>300102222107</v>
          </cell>
          <cell r="P471" t="str">
            <v>王振</v>
          </cell>
        </row>
        <row r="472">
          <cell r="B472" t="str">
            <v>300102222108</v>
          </cell>
          <cell r="P472" t="str">
            <v>张凯</v>
          </cell>
        </row>
        <row r="473">
          <cell r="B473" t="str">
            <v>300102222109</v>
          </cell>
          <cell r="P473" t="str">
            <v>郑学波</v>
          </cell>
        </row>
        <row r="474">
          <cell r="B474" t="str">
            <v>300102222110</v>
          </cell>
          <cell r="P474" t="str">
            <v>吴付威</v>
          </cell>
        </row>
        <row r="475">
          <cell r="B475" t="str">
            <v>300102222111</v>
          </cell>
          <cell r="P475" t="str">
            <v>王姝</v>
          </cell>
        </row>
        <row r="476">
          <cell r="B476" t="str">
            <v>300102222112</v>
          </cell>
          <cell r="P476" t="str">
            <v>李猛</v>
          </cell>
        </row>
        <row r="477">
          <cell r="B477" t="str">
            <v>300102222113</v>
          </cell>
          <cell r="P477" t="str">
            <v>乔洁</v>
          </cell>
        </row>
        <row r="478">
          <cell r="B478" t="str">
            <v>300102222114</v>
          </cell>
          <cell r="P478" t="str">
            <v>庞欢</v>
          </cell>
        </row>
        <row r="479">
          <cell r="B479" t="str">
            <v>300102221101</v>
          </cell>
          <cell r="P479" t="str">
            <v>刘敬一</v>
          </cell>
        </row>
        <row r="480">
          <cell r="B480" t="str">
            <v>300102221102</v>
          </cell>
          <cell r="P480" t="str">
            <v>王泰琪</v>
          </cell>
        </row>
        <row r="481">
          <cell r="B481" t="str">
            <v>300102221103</v>
          </cell>
          <cell r="P481" t="str">
            <v>刘瑞</v>
          </cell>
        </row>
        <row r="482">
          <cell r="B482" t="str">
            <v>300102221104</v>
          </cell>
          <cell r="P482" t="str">
            <v>肖红亮</v>
          </cell>
        </row>
        <row r="483">
          <cell r="B483" t="str">
            <v>300102221105</v>
          </cell>
          <cell r="P483" t="str">
            <v>刘钊</v>
          </cell>
        </row>
        <row r="484">
          <cell r="B484" t="str">
            <v>300102221106</v>
          </cell>
          <cell r="P484" t="str">
            <v>付佩</v>
          </cell>
        </row>
        <row r="485">
          <cell r="B485" t="str">
            <v>300102112601</v>
          </cell>
          <cell r="P485" t="str">
            <v>张娜</v>
          </cell>
        </row>
        <row r="486">
          <cell r="B486" t="str">
            <v>300102112602</v>
          </cell>
          <cell r="P486" t="str">
            <v>乔基庆</v>
          </cell>
        </row>
        <row r="487">
          <cell r="B487" t="str">
            <v>300102112603</v>
          </cell>
          <cell r="P487" t="str">
            <v>李炎炎</v>
          </cell>
        </row>
        <row r="488">
          <cell r="B488" t="str">
            <v>300102112604</v>
          </cell>
          <cell r="P488" t="str">
            <v>蔡洁</v>
          </cell>
        </row>
        <row r="489">
          <cell r="B489" t="str">
            <v>300102112605</v>
          </cell>
          <cell r="P489" t="str">
            <v>王颖</v>
          </cell>
        </row>
        <row r="490">
          <cell r="B490" t="str">
            <v>300102112606</v>
          </cell>
          <cell r="P490" t="str">
            <v>包涵川</v>
          </cell>
        </row>
        <row r="491">
          <cell r="B491" t="str">
            <v>300102112607</v>
          </cell>
          <cell r="P491" t="str">
            <v>王灿友</v>
          </cell>
        </row>
        <row r="492">
          <cell r="B492" t="str">
            <v>300102112608</v>
          </cell>
          <cell r="P492" t="str">
            <v>李晓平</v>
          </cell>
        </row>
        <row r="493">
          <cell r="B493" t="str">
            <v>300102112609</v>
          </cell>
          <cell r="P493" t="str">
            <v>崔艳天</v>
          </cell>
        </row>
        <row r="494">
          <cell r="B494" t="str">
            <v>300102112610</v>
          </cell>
          <cell r="P494" t="str">
            <v>马赛</v>
          </cell>
        </row>
        <row r="495">
          <cell r="B495" t="str">
            <v>300102112611</v>
          </cell>
          <cell r="P495" t="str">
            <v>侯婧</v>
          </cell>
        </row>
        <row r="496">
          <cell r="B496" t="str">
            <v>300102112612</v>
          </cell>
          <cell r="P496" t="str">
            <v>张璐</v>
          </cell>
        </row>
        <row r="497">
          <cell r="B497" t="str">
            <v>300102338656</v>
          </cell>
          <cell r="P497" t="str">
            <v>韩春萍</v>
          </cell>
        </row>
        <row r="498">
          <cell r="B498" t="str">
            <v>300102292901</v>
          </cell>
          <cell r="P498" t="str">
            <v>孙亚乔</v>
          </cell>
        </row>
        <row r="499">
          <cell r="B499" t="str">
            <v>300102292902</v>
          </cell>
          <cell r="P499" t="str">
            <v>王震洪</v>
          </cell>
        </row>
        <row r="500">
          <cell r="B500" t="str">
            <v>300102292903</v>
          </cell>
          <cell r="P500" t="str">
            <v>杨银科</v>
          </cell>
        </row>
        <row r="501">
          <cell r="B501" t="str">
            <v>300102292904</v>
          </cell>
          <cell r="P501" t="str">
            <v>刘秀花</v>
          </cell>
        </row>
        <row r="502">
          <cell r="B502" t="str">
            <v>300102299304</v>
          </cell>
          <cell r="P502" t="str">
            <v>王其召</v>
          </cell>
        </row>
        <row r="503">
          <cell r="B503" t="str">
            <v>300102291301</v>
          </cell>
          <cell r="P503" t="str">
            <v>丁飞</v>
          </cell>
        </row>
        <row r="504">
          <cell r="B504" t="str">
            <v>300102299306</v>
          </cell>
          <cell r="P504" t="str">
            <v>程宏飞</v>
          </cell>
        </row>
        <row r="505">
          <cell r="B505" t="str">
            <v>300102292601</v>
          </cell>
          <cell r="P505" t="str">
            <v>周美梅</v>
          </cell>
        </row>
        <row r="506">
          <cell r="B506" t="str">
            <v>300102291302</v>
          </cell>
          <cell r="P506" t="str">
            <v>任柏铭</v>
          </cell>
        </row>
        <row r="507">
          <cell r="B507" t="str">
            <v>300102291303</v>
          </cell>
          <cell r="P507" t="str">
            <v>陆彦玮</v>
          </cell>
        </row>
        <row r="508">
          <cell r="B508" t="str">
            <v>300102291304</v>
          </cell>
          <cell r="P508" t="str">
            <v>何龙雪</v>
          </cell>
        </row>
        <row r="509">
          <cell r="B509" t="str">
            <v>300102297301</v>
          </cell>
          <cell r="P509" t="str">
            <v>贾夏</v>
          </cell>
        </row>
        <row r="510">
          <cell r="B510" t="str">
            <v>300102292201</v>
          </cell>
          <cell r="P510" t="str">
            <v>张在勇</v>
          </cell>
        </row>
        <row r="511">
          <cell r="B511" t="str">
            <v>300102291201</v>
          </cell>
          <cell r="P511" t="str">
            <v>黄立辉</v>
          </cell>
        </row>
        <row r="512">
          <cell r="B512" t="str">
            <v>300102299202</v>
          </cell>
          <cell r="P512" t="str">
            <v>魏玮</v>
          </cell>
        </row>
        <row r="513">
          <cell r="B513" t="str">
            <v>300102290201</v>
          </cell>
          <cell r="P513" t="str">
            <v>郑涵</v>
          </cell>
        </row>
        <row r="514">
          <cell r="B514" t="str">
            <v>300102290202</v>
          </cell>
          <cell r="P514" t="str">
            <v>吕向菲</v>
          </cell>
        </row>
        <row r="515">
          <cell r="B515" t="str">
            <v>300102292101</v>
          </cell>
          <cell r="P515" t="str">
            <v>王宁</v>
          </cell>
        </row>
        <row r="516">
          <cell r="B516" t="str">
            <v>300102292102</v>
          </cell>
          <cell r="P516" t="str">
            <v>李欢欢</v>
          </cell>
        </row>
        <row r="517">
          <cell r="B517" t="str">
            <v>300102292103</v>
          </cell>
          <cell r="P517" t="str">
            <v>李佩</v>
          </cell>
        </row>
        <row r="518">
          <cell r="B518" t="str">
            <v>300102292104</v>
          </cell>
          <cell r="P518" t="str">
            <v>兰甜</v>
          </cell>
        </row>
        <row r="519">
          <cell r="B519" t="str">
            <v>300102292105</v>
          </cell>
          <cell r="P519" t="str">
            <v>郑策</v>
          </cell>
        </row>
        <row r="520">
          <cell r="B520" t="str">
            <v>300102292106</v>
          </cell>
          <cell r="P520" t="str">
            <v>王鹏乾</v>
          </cell>
        </row>
        <row r="521">
          <cell r="B521" t="str">
            <v>300102292107</v>
          </cell>
          <cell r="P521" t="str">
            <v>耿嘉锋</v>
          </cell>
        </row>
        <row r="522">
          <cell r="B522" t="str">
            <v>300102291101</v>
          </cell>
          <cell r="P522" t="str">
            <v>贾悦发</v>
          </cell>
        </row>
        <row r="523">
          <cell r="B523" t="str">
            <v>300102291102</v>
          </cell>
          <cell r="P523" t="str">
            <v>孙钰琨</v>
          </cell>
        </row>
        <row r="524">
          <cell r="B524" t="str">
            <v>300102291103</v>
          </cell>
          <cell r="P524" t="str">
            <v>张倩倩</v>
          </cell>
        </row>
        <row r="525">
          <cell r="B525" t="str">
            <v>300102291104</v>
          </cell>
          <cell r="P525" t="str">
            <v>史文海</v>
          </cell>
        </row>
        <row r="526">
          <cell r="B526" t="str">
            <v>300102291105</v>
          </cell>
          <cell r="P526" t="str">
            <v>高燕燕</v>
          </cell>
        </row>
        <row r="527">
          <cell r="B527" t="str">
            <v>300102291106</v>
          </cell>
          <cell r="P527" t="str">
            <v>安永凯</v>
          </cell>
        </row>
        <row r="528">
          <cell r="B528" t="str">
            <v>300102291107</v>
          </cell>
          <cell r="P528" t="str">
            <v>王丰</v>
          </cell>
        </row>
        <row r="529">
          <cell r="B529" t="str">
            <v>300102140635</v>
          </cell>
          <cell r="P529" t="str">
            <v>姜静静</v>
          </cell>
        </row>
        <row r="530">
          <cell r="B530" t="str">
            <v>300102141101</v>
          </cell>
          <cell r="P530" t="str">
            <v>冯瑞</v>
          </cell>
        </row>
        <row r="531">
          <cell r="B531" t="str">
            <v>300102352901</v>
          </cell>
          <cell r="P531" t="str">
            <v>刘明</v>
          </cell>
        </row>
        <row r="532">
          <cell r="B532" t="str">
            <v>300102352201</v>
          </cell>
          <cell r="P532" t="str">
            <v>王晓峰</v>
          </cell>
        </row>
        <row r="533">
          <cell r="B533" t="str">
            <v>300102352202</v>
          </cell>
          <cell r="P533" t="str">
            <v>马超群</v>
          </cell>
        </row>
        <row r="534">
          <cell r="B534" t="str">
            <v>300102352203</v>
          </cell>
          <cell r="P534" t="str">
            <v>黄馨</v>
          </cell>
        </row>
        <row r="535">
          <cell r="B535" t="str">
            <v>300102270204</v>
          </cell>
          <cell r="P535" t="str">
            <v>尹芳</v>
          </cell>
        </row>
        <row r="536">
          <cell r="B536" t="str">
            <v>300102270206</v>
          </cell>
          <cell r="P536" t="str">
            <v>赵永华</v>
          </cell>
        </row>
        <row r="537">
          <cell r="B537" t="str">
            <v>300102352101</v>
          </cell>
          <cell r="P537" t="str">
            <v>梅琼</v>
          </cell>
        </row>
        <row r="538">
          <cell r="B538" t="str">
            <v>300102352102</v>
          </cell>
          <cell r="P538" t="str">
            <v>谢丹妮</v>
          </cell>
        </row>
        <row r="539">
          <cell r="B539" t="str">
            <v>300102132601</v>
          </cell>
          <cell r="P539" t="str">
            <v>沈斌</v>
          </cell>
        </row>
        <row r="540">
          <cell r="B540" t="str">
            <v>300102132602</v>
          </cell>
          <cell r="P540" t="str">
            <v>买轶林</v>
          </cell>
        </row>
        <row r="541">
          <cell r="B541" t="str">
            <v>300102132603</v>
          </cell>
          <cell r="P541" t="str">
            <v>吴晓明</v>
          </cell>
        </row>
        <row r="542">
          <cell r="B542" t="str">
            <v>300102330641</v>
          </cell>
          <cell r="P542" t="str">
            <v>崔艳天</v>
          </cell>
        </row>
        <row r="543">
          <cell r="B543" t="str">
            <v>300102501102</v>
          </cell>
          <cell r="P543" t="str">
            <v>牛凤姣</v>
          </cell>
        </row>
        <row r="544">
          <cell r="B544" t="str">
            <v>300102502601</v>
          </cell>
          <cell r="P544" t="str">
            <v>沈怡欣</v>
          </cell>
        </row>
        <row r="545">
          <cell r="B545" t="str">
            <v>300102502602</v>
          </cell>
          <cell r="P545" t="str">
            <v>戴维佳</v>
          </cell>
        </row>
        <row r="546">
          <cell r="B546" t="str">
            <v>300102502603</v>
          </cell>
          <cell r="P546" t="str">
            <v>王佳</v>
          </cell>
        </row>
        <row r="547">
          <cell r="B547" t="str">
            <v>300102502604</v>
          </cell>
          <cell r="P547" t="str">
            <v>刘涵</v>
          </cell>
        </row>
        <row r="548">
          <cell r="B548" t="str">
            <v>300102502605</v>
          </cell>
          <cell r="P548" t="str">
            <v>徐凯琳</v>
          </cell>
        </row>
        <row r="549">
          <cell r="B549" t="str">
            <v>300102502606</v>
          </cell>
          <cell r="P549" t="str">
            <v>杜轶群</v>
          </cell>
        </row>
        <row r="550">
          <cell r="B550" t="str">
            <v>300102502607</v>
          </cell>
          <cell r="P550" t="str">
            <v>蒲帆</v>
          </cell>
        </row>
        <row r="551">
          <cell r="B551" t="str">
            <v>300102502608</v>
          </cell>
          <cell r="P551" t="str">
            <v>姚以亮</v>
          </cell>
        </row>
        <row r="552">
          <cell r="B552" t="str">
            <v>300102502609</v>
          </cell>
          <cell r="P552" t="str">
            <v>赵磊</v>
          </cell>
        </row>
        <row r="553">
          <cell r="B553" t="str">
            <v>300102502610</v>
          </cell>
          <cell r="P553" t="str">
            <v>杨海挺</v>
          </cell>
        </row>
        <row r="554">
          <cell r="B554" t="str">
            <v>300102502611</v>
          </cell>
          <cell r="P554" t="str">
            <v>徐英</v>
          </cell>
        </row>
        <row r="555">
          <cell r="B555" t="str">
            <v>300102241305</v>
          </cell>
          <cell r="P555" t="str">
            <v>程鑫</v>
          </cell>
        </row>
        <row r="556">
          <cell r="B556" t="str">
            <v>300102241301</v>
          </cell>
          <cell r="P556" t="str">
            <v>段宗涛</v>
          </cell>
        </row>
        <row r="557">
          <cell r="B557" t="str">
            <v>300102242901</v>
          </cell>
          <cell r="P557" t="str">
            <v>高涛</v>
          </cell>
        </row>
        <row r="558">
          <cell r="B558" t="str">
            <v>300102242902</v>
          </cell>
          <cell r="P558" t="str">
            <v>安毅生</v>
          </cell>
        </row>
        <row r="559">
          <cell r="B559" t="str">
            <v>300102241302</v>
          </cell>
          <cell r="P559" t="str">
            <v>田豆</v>
          </cell>
        </row>
        <row r="560">
          <cell r="B560" t="str">
            <v>300102241303</v>
          </cell>
          <cell r="P560" t="str">
            <v>王振</v>
          </cell>
        </row>
        <row r="561">
          <cell r="B561" t="str">
            <v>300102241304</v>
          </cell>
          <cell r="P561" t="str">
            <v>孙士杰</v>
          </cell>
        </row>
        <row r="562">
          <cell r="B562" t="str">
            <v>300102242201</v>
          </cell>
          <cell r="P562" t="str">
            <v>明洋</v>
          </cell>
        </row>
        <row r="563">
          <cell r="B563" t="str">
            <v>300102242202</v>
          </cell>
          <cell r="P563" t="str">
            <v>徐志刚</v>
          </cell>
        </row>
        <row r="564">
          <cell r="B564" t="str">
            <v>300102242203</v>
          </cell>
          <cell r="P564" t="str">
            <v>程鑫</v>
          </cell>
        </row>
        <row r="565">
          <cell r="B565" t="str">
            <v>300102241201</v>
          </cell>
          <cell r="P565" t="str">
            <v>陈婷</v>
          </cell>
        </row>
        <row r="566">
          <cell r="B566" t="str">
            <v>300102241202</v>
          </cell>
          <cell r="P566" t="str">
            <v>张朝阳</v>
          </cell>
        </row>
        <row r="567">
          <cell r="B567" t="str">
            <v>300102240203</v>
          </cell>
          <cell r="P567" t="str">
            <v>杨澜</v>
          </cell>
        </row>
        <row r="568">
          <cell r="B568" t="str">
            <v>300102240204</v>
          </cell>
          <cell r="P568" t="str">
            <v>侯俊</v>
          </cell>
        </row>
        <row r="569">
          <cell r="B569" t="str">
            <v>300102240205</v>
          </cell>
          <cell r="P569" t="str">
            <v>刘立东</v>
          </cell>
        </row>
        <row r="570">
          <cell r="B570" t="str">
            <v>300102240206</v>
          </cell>
          <cell r="P570" t="str">
            <v>郝雪丽</v>
          </cell>
        </row>
        <row r="571">
          <cell r="B571" t="str">
            <v>300102240207</v>
          </cell>
          <cell r="P571" t="str">
            <v>贺之莉</v>
          </cell>
        </row>
        <row r="572">
          <cell r="B572" t="str">
            <v>300102240208</v>
          </cell>
          <cell r="P572" t="str">
            <v>任帅</v>
          </cell>
        </row>
        <row r="573">
          <cell r="B573" t="str">
            <v>300102242101</v>
          </cell>
          <cell r="P573" t="str">
            <v>朱家伟</v>
          </cell>
        </row>
        <row r="574">
          <cell r="B574" t="str">
            <v>300102242102</v>
          </cell>
          <cell r="P574" t="str">
            <v>刘志广</v>
          </cell>
        </row>
        <row r="575">
          <cell r="B575" t="str">
            <v>300102242103</v>
          </cell>
          <cell r="P575" t="str">
            <v>吴霞</v>
          </cell>
        </row>
        <row r="576">
          <cell r="B576" t="str">
            <v>300102241101</v>
          </cell>
          <cell r="P576" t="str">
            <v>孙朋朋</v>
          </cell>
        </row>
        <row r="577">
          <cell r="B577" t="str">
            <v>300102241102</v>
          </cell>
          <cell r="P577" t="str">
            <v>蒋渊德</v>
          </cell>
        </row>
        <row r="578">
          <cell r="B578" t="str">
            <v>300102241103</v>
          </cell>
          <cell r="P578" t="str">
            <v>景首才</v>
          </cell>
        </row>
        <row r="579">
          <cell r="B579" t="str">
            <v>300102230628</v>
          </cell>
          <cell r="P579" t="str">
            <v>陈文强</v>
          </cell>
        </row>
        <row r="580">
          <cell r="B580" t="str">
            <v>300102341301</v>
          </cell>
          <cell r="P580" t="str">
            <v>李旭</v>
          </cell>
        </row>
        <row r="581">
          <cell r="B581" t="str">
            <v>300102341302</v>
          </cell>
          <cell r="P581" t="str">
            <v>周伟</v>
          </cell>
        </row>
        <row r="582">
          <cell r="B582" t="str">
            <v>300102341303</v>
          </cell>
          <cell r="P582" t="str">
            <v>王元庆</v>
          </cell>
        </row>
        <row r="583">
          <cell r="B583" t="str">
            <v>300102342517</v>
          </cell>
          <cell r="P583" t="str">
            <v>于谦</v>
          </cell>
        </row>
        <row r="584">
          <cell r="B584" t="str">
            <v>300102342601</v>
          </cell>
          <cell r="P584" t="str">
            <v>李琼</v>
          </cell>
        </row>
        <row r="585">
          <cell r="B585" t="str">
            <v>300102342602</v>
          </cell>
          <cell r="P585" t="str">
            <v>袁宁波</v>
          </cell>
        </row>
        <row r="586">
          <cell r="B586" t="str">
            <v>300102341304</v>
          </cell>
          <cell r="P586" t="str">
            <v>董是</v>
          </cell>
        </row>
        <row r="587">
          <cell r="B587" t="str">
            <v>300102341305</v>
          </cell>
          <cell r="P587" t="str">
            <v>高捷</v>
          </cell>
        </row>
        <row r="588">
          <cell r="B588" t="str">
            <v>300102341306</v>
          </cell>
          <cell r="P588" t="str">
            <v>赵丹婷</v>
          </cell>
        </row>
        <row r="589">
          <cell r="B589" t="str">
            <v>300102341307</v>
          </cell>
          <cell r="P589" t="str">
            <v>高亚楠</v>
          </cell>
        </row>
        <row r="590">
          <cell r="B590" t="str">
            <v>300102341308</v>
          </cell>
          <cell r="P590" t="str">
            <v>左琛</v>
          </cell>
        </row>
        <row r="591">
          <cell r="B591" t="str">
            <v>300102342201</v>
          </cell>
          <cell r="P591" t="str">
            <v>吕璞</v>
          </cell>
        </row>
        <row r="592">
          <cell r="B592" t="str">
            <v>300102342202</v>
          </cell>
          <cell r="P592" t="str">
            <v>阎莹</v>
          </cell>
        </row>
        <row r="593">
          <cell r="B593" t="str">
            <v>300102342203</v>
          </cell>
          <cell r="P593" t="str">
            <v>柏强</v>
          </cell>
        </row>
        <row r="594">
          <cell r="B594" t="str">
            <v>300102342204</v>
          </cell>
          <cell r="P594" t="str">
            <v>邓亚娟</v>
          </cell>
        </row>
        <row r="595">
          <cell r="B595" t="str">
            <v>300102341201</v>
          </cell>
          <cell r="P595" t="str">
            <v>王宝杰</v>
          </cell>
        </row>
        <row r="596">
          <cell r="B596" t="str">
            <v>300102210214</v>
          </cell>
          <cell r="P596" t="str">
            <v>马书红</v>
          </cell>
        </row>
        <row r="597">
          <cell r="B597" t="str">
            <v>300102220203</v>
          </cell>
          <cell r="P597" t="str">
            <v>王宁</v>
          </cell>
        </row>
        <row r="598">
          <cell r="B598" t="str">
            <v>300102220205</v>
          </cell>
          <cell r="P598" t="str">
            <v>胡卉</v>
          </cell>
        </row>
        <row r="599">
          <cell r="B599" t="str">
            <v>300102342101</v>
          </cell>
          <cell r="P599" t="str">
            <v>陈亦新</v>
          </cell>
        </row>
        <row r="600">
          <cell r="B600" t="str">
            <v>300102342102</v>
          </cell>
          <cell r="P600" t="str">
            <v>赵阳阳</v>
          </cell>
        </row>
        <row r="601">
          <cell r="B601" t="str">
            <v>300102342103</v>
          </cell>
          <cell r="P601" t="str">
            <v>崔梦莹</v>
          </cell>
        </row>
        <row r="602">
          <cell r="B602" t="str">
            <v>300102342104</v>
          </cell>
          <cell r="P602" t="str">
            <v>徐培娟</v>
          </cell>
        </row>
        <row r="603">
          <cell r="B603" t="str">
            <v>300102342105</v>
          </cell>
          <cell r="P603" t="str">
            <v>姚振兴</v>
          </cell>
        </row>
        <row r="604">
          <cell r="B604" t="str">
            <v>300102342106</v>
          </cell>
          <cell r="P604" t="str">
            <v>余丽洁</v>
          </cell>
        </row>
        <row r="605">
          <cell r="B605" t="str">
            <v>300102342107</v>
          </cell>
          <cell r="P605" t="str">
            <v>戴喆</v>
          </cell>
        </row>
        <row r="606">
          <cell r="B606" t="str">
            <v>300102342108</v>
          </cell>
          <cell r="P606" t="str">
            <v>贾稳见</v>
          </cell>
        </row>
        <row r="607">
          <cell r="B607" t="str">
            <v>300102341101</v>
          </cell>
          <cell r="P607" t="str">
            <v>王斯琪</v>
          </cell>
        </row>
        <row r="608">
          <cell r="B608" t="str">
            <v>300102341102</v>
          </cell>
          <cell r="P608" t="str">
            <v>王秋玲</v>
          </cell>
        </row>
        <row r="609">
          <cell r="B609" t="str">
            <v>300102341103</v>
          </cell>
          <cell r="P609" t="str">
            <v>陈静</v>
          </cell>
        </row>
        <row r="610">
          <cell r="B610" t="str">
            <v>300102341104</v>
          </cell>
          <cell r="P610" t="str">
            <v>宋京妮</v>
          </cell>
        </row>
        <row r="611">
          <cell r="B611" t="str">
            <v>300102262903</v>
          </cell>
          <cell r="P611" t="str">
            <v>佟丽莉</v>
          </cell>
        </row>
        <row r="612">
          <cell r="B612" t="str">
            <v>300102272901</v>
          </cell>
          <cell r="P612" t="str">
            <v>杜金花</v>
          </cell>
        </row>
        <row r="613">
          <cell r="B613" t="str">
            <v>300102272902</v>
          </cell>
          <cell r="P613" t="str">
            <v>胡波</v>
          </cell>
        </row>
        <row r="614">
          <cell r="B614" t="str">
            <v>300102271301</v>
          </cell>
          <cell r="P614" t="str">
            <v>温汉捷</v>
          </cell>
        </row>
        <row r="615">
          <cell r="B615" t="str">
            <v>300102279305</v>
          </cell>
          <cell r="P615" t="str">
            <v>全成</v>
          </cell>
        </row>
        <row r="616">
          <cell r="B616" t="str">
            <v>300102279306</v>
          </cell>
          <cell r="P616" t="str">
            <v>赵志琦</v>
          </cell>
        </row>
        <row r="617">
          <cell r="B617" t="str">
            <v>300102271302</v>
          </cell>
          <cell r="P617" t="str">
            <v>吴昌志</v>
          </cell>
        </row>
        <row r="618">
          <cell r="B618" t="str">
            <v>300102272601</v>
          </cell>
          <cell r="P618" t="str">
            <v>巩昌盛</v>
          </cell>
        </row>
        <row r="619">
          <cell r="B619" t="str">
            <v>300102272602</v>
          </cell>
          <cell r="P619" t="str">
            <v>查方勇</v>
          </cell>
        </row>
        <row r="620">
          <cell r="B620" t="str">
            <v>300102272603</v>
          </cell>
          <cell r="P620" t="str">
            <v>梁青青</v>
          </cell>
        </row>
        <row r="621">
          <cell r="B621" t="str">
            <v>300102271303</v>
          </cell>
          <cell r="P621" t="str">
            <v>陈宝赟</v>
          </cell>
        </row>
        <row r="622">
          <cell r="B622" t="str">
            <v>300102271304</v>
          </cell>
          <cell r="P622" t="str">
            <v>杜静国</v>
          </cell>
        </row>
        <row r="623">
          <cell r="B623" t="str">
            <v>300102271305</v>
          </cell>
          <cell r="P623" t="str">
            <v>汪洋</v>
          </cell>
        </row>
        <row r="624">
          <cell r="B624" t="str">
            <v>300102272201</v>
          </cell>
          <cell r="P624" t="str">
            <v>雷如雄</v>
          </cell>
        </row>
        <row r="625">
          <cell r="B625" t="str">
            <v>300102272202</v>
          </cell>
          <cell r="P625" t="str">
            <v>张海东</v>
          </cell>
        </row>
        <row r="626">
          <cell r="B626" t="str">
            <v>300102272203</v>
          </cell>
          <cell r="P626" t="str">
            <v>杨秀清</v>
          </cell>
        </row>
        <row r="627">
          <cell r="B627" t="str">
            <v>300102272204</v>
          </cell>
          <cell r="P627" t="str">
            <v>周海</v>
          </cell>
        </row>
        <row r="628">
          <cell r="B628" t="str">
            <v>300102272205</v>
          </cell>
          <cell r="P628" t="str">
            <v>于强</v>
          </cell>
        </row>
        <row r="629">
          <cell r="B629" t="str">
            <v>300102272206</v>
          </cell>
          <cell r="P629" t="str">
            <v>肖良</v>
          </cell>
        </row>
        <row r="630">
          <cell r="B630" t="str">
            <v>300102272207</v>
          </cell>
          <cell r="P630" t="str">
            <v>陶霓</v>
          </cell>
        </row>
        <row r="631">
          <cell r="B631" t="str">
            <v>300102271201</v>
          </cell>
          <cell r="P631" t="str">
            <v>栾燕</v>
          </cell>
        </row>
        <row r="632">
          <cell r="B632" t="str">
            <v>300102271202</v>
          </cell>
          <cell r="P632" t="str">
            <v>王辉</v>
          </cell>
        </row>
        <row r="633">
          <cell r="B633" t="str">
            <v>300102271203</v>
          </cell>
          <cell r="P633" t="str">
            <v>刘鹏</v>
          </cell>
        </row>
        <row r="634">
          <cell r="B634" t="str">
            <v>300102271204</v>
          </cell>
          <cell r="P634" t="str">
            <v>陈璟元</v>
          </cell>
        </row>
        <row r="635">
          <cell r="B635" t="str">
            <v>300102271205</v>
          </cell>
          <cell r="P635" t="str">
            <v>周伟</v>
          </cell>
        </row>
        <row r="636">
          <cell r="B636" t="str">
            <v>300102271206</v>
          </cell>
          <cell r="P636" t="str">
            <v>林鑫</v>
          </cell>
        </row>
        <row r="637">
          <cell r="B637" t="str">
            <v>300102271207</v>
          </cell>
          <cell r="P637" t="str">
            <v>陈有炘</v>
          </cell>
        </row>
        <row r="638">
          <cell r="B638" t="str">
            <v>300102271208</v>
          </cell>
          <cell r="P638" t="str">
            <v>王梦玺</v>
          </cell>
        </row>
        <row r="639">
          <cell r="B639" t="str">
            <v>300102271209</v>
          </cell>
          <cell r="P639" t="str">
            <v>赵联党</v>
          </cell>
        </row>
        <row r="640">
          <cell r="B640" t="str">
            <v>300102270201</v>
          </cell>
          <cell r="P640" t="str">
            <v>刘源</v>
          </cell>
        </row>
        <row r="641">
          <cell r="B641" t="str">
            <v>300102270202</v>
          </cell>
          <cell r="P641" t="str">
            <v>李佐臣</v>
          </cell>
        </row>
        <row r="642">
          <cell r="B642" t="str">
            <v>300102270203</v>
          </cell>
          <cell r="P642" t="str">
            <v>刘艳荣</v>
          </cell>
        </row>
        <row r="643">
          <cell r="B643" t="str">
            <v>300102270205</v>
          </cell>
          <cell r="P643" t="str">
            <v>赵少伟</v>
          </cell>
        </row>
        <row r="644">
          <cell r="B644" t="str">
            <v>300102272102</v>
          </cell>
          <cell r="P644" t="str">
            <v>张俊文</v>
          </cell>
        </row>
        <row r="645">
          <cell r="B645" t="str">
            <v>300102272103</v>
          </cell>
          <cell r="P645" t="str">
            <v>王盟</v>
          </cell>
        </row>
        <row r="646">
          <cell r="B646" t="str">
            <v>300102272104</v>
          </cell>
          <cell r="P646" t="str">
            <v>张凯南</v>
          </cell>
        </row>
        <row r="647">
          <cell r="B647" t="str">
            <v>300102312812</v>
          </cell>
          <cell r="P647" t="str">
            <v>张晓琳</v>
          </cell>
        </row>
        <row r="648">
          <cell r="B648" t="str">
            <v>300102262807</v>
          </cell>
          <cell r="P648" t="str">
            <v>潘迎</v>
          </cell>
        </row>
        <row r="649">
          <cell r="B649" t="str">
            <v>300102322805</v>
          </cell>
          <cell r="P649" t="str">
            <v>赵丹</v>
          </cell>
        </row>
        <row r="650">
          <cell r="B650" t="str">
            <v>300102212801</v>
          </cell>
          <cell r="P650" t="str">
            <v>刘徐</v>
          </cell>
        </row>
        <row r="651">
          <cell r="B651" t="str">
            <v>300102362820</v>
          </cell>
          <cell r="P651" t="str">
            <v>姚以亮</v>
          </cell>
        </row>
        <row r="652">
          <cell r="B652" t="str">
            <v>300102252803</v>
          </cell>
          <cell r="P652" t="str">
            <v>雷剑</v>
          </cell>
        </row>
        <row r="653">
          <cell r="B653" t="str">
            <v>300102282809</v>
          </cell>
          <cell r="P653" t="str">
            <v>孟庆鹏</v>
          </cell>
        </row>
        <row r="654">
          <cell r="B654" t="str">
            <v>300102412811</v>
          </cell>
          <cell r="P654" t="str">
            <v>刘鹏</v>
          </cell>
        </row>
        <row r="655">
          <cell r="B655" t="str">
            <v>300102232804</v>
          </cell>
          <cell r="P655" t="str">
            <v>李宏伟</v>
          </cell>
        </row>
        <row r="656">
          <cell r="B656" t="str">
            <v>300102122817</v>
          </cell>
          <cell r="P656" t="str">
            <v>屈颖</v>
          </cell>
        </row>
        <row r="657">
          <cell r="B657" t="str">
            <v>300102162815</v>
          </cell>
          <cell r="P657" t="str">
            <v>郭云珠</v>
          </cell>
        </row>
        <row r="658">
          <cell r="B658" t="str">
            <v>300102222802</v>
          </cell>
          <cell r="P658" t="str">
            <v>倪凤英</v>
          </cell>
        </row>
        <row r="659">
          <cell r="B659" t="str">
            <v>300102112816</v>
          </cell>
          <cell r="P659" t="str">
            <v>王东</v>
          </cell>
        </row>
        <row r="660">
          <cell r="B660" t="str">
            <v>300102292810</v>
          </cell>
          <cell r="P660" t="str">
            <v>王妍</v>
          </cell>
        </row>
        <row r="661">
          <cell r="B661" t="str">
            <v>300102142819</v>
          </cell>
          <cell r="P661" t="str">
            <v>栾义峰</v>
          </cell>
        </row>
        <row r="662">
          <cell r="B662" t="str">
            <v>300102352814</v>
          </cell>
          <cell r="P662" t="str">
            <v>李文</v>
          </cell>
        </row>
        <row r="663">
          <cell r="B663" t="str">
            <v>300102132818</v>
          </cell>
          <cell r="P663" t="str">
            <v>宁育国</v>
          </cell>
        </row>
        <row r="664">
          <cell r="B664" t="str">
            <v>300102642821</v>
          </cell>
          <cell r="P664" t="str">
            <v>汤颖颖</v>
          </cell>
        </row>
        <row r="665">
          <cell r="B665" t="str">
            <v>300102242806</v>
          </cell>
          <cell r="P665" t="str">
            <v>陈沛</v>
          </cell>
        </row>
        <row r="666">
          <cell r="B666" t="str">
            <v>300102342813</v>
          </cell>
          <cell r="P666" t="str">
            <v>李婷</v>
          </cell>
        </row>
        <row r="667">
          <cell r="B667" t="str">
            <v>300102272808</v>
          </cell>
          <cell r="P667" t="str">
            <v>武永江</v>
          </cell>
        </row>
        <row r="668">
          <cell r="B668" t="str">
            <v>300102312724</v>
          </cell>
          <cell r="P668" t="str">
            <v>霍金阳</v>
          </cell>
        </row>
        <row r="669">
          <cell r="B669" t="str">
            <v>300102262713</v>
          </cell>
          <cell r="P669" t="str">
            <v>孔嘉旭</v>
          </cell>
        </row>
        <row r="670">
          <cell r="B670" t="str">
            <v>300102262714</v>
          </cell>
          <cell r="P670" t="str">
            <v>孟凡东</v>
          </cell>
        </row>
        <row r="671">
          <cell r="B671" t="str">
            <v>300102262712</v>
          </cell>
          <cell r="P671" t="str">
            <v>雷蕾</v>
          </cell>
        </row>
        <row r="672">
          <cell r="B672" t="str">
            <v>300102262715</v>
          </cell>
          <cell r="P672" t="str">
            <v>曹钰</v>
          </cell>
        </row>
        <row r="673">
          <cell r="B673" t="str">
            <v>300102261712</v>
          </cell>
          <cell r="P673" t="str">
            <v>郭剑</v>
          </cell>
        </row>
        <row r="674">
          <cell r="B674" t="str">
            <v>300102261713</v>
          </cell>
          <cell r="P674" t="str">
            <v>谢威</v>
          </cell>
        </row>
        <row r="675">
          <cell r="B675" t="str">
            <v>300102261714</v>
          </cell>
          <cell r="P675" t="str">
            <v>罗新刚</v>
          </cell>
        </row>
        <row r="676">
          <cell r="B676" t="str">
            <v>300102261715</v>
          </cell>
          <cell r="P676" t="str">
            <v>贾智杰</v>
          </cell>
        </row>
        <row r="677">
          <cell r="B677" t="str">
            <v>300102261716</v>
          </cell>
          <cell r="P677" t="str">
            <v>常江</v>
          </cell>
        </row>
        <row r="678">
          <cell r="B678" t="str">
            <v>300102261717</v>
          </cell>
          <cell r="P678" t="str">
            <v>张义蜜</v>
          </cell>
        </row>
        <row r="679">
          <cell r="B679" t="str">
            <v>300102261718</v>
          </cell>
          <cell r="P679" t="str">
            <v>白正伟</v>
          </cell>
        </row>
        <row r="680">
          <cell r="B680" t="str">
            <v>300102261719</v>
          </cell>
          <cell r="P680" t="str">
            <v>刘伽</v>
          </cell>
        </row>
        <row r="681">
          <cell r="B681" t="str">
            <v>300102261720</v>
          </cell>
          <cell r="P681" t="str">
            <v>宋宇飞</v>
          </cell>
        </row>
        <row r="682">
          <cell r="B682" t="str">
            <v>300102212702</v>
          </cell>
          <cell r="P682" t="str">
            <v>韩鑫</v>
          </cell>
        </row>
        <row r="683">
          <cell r="B683" t="str">
            <v>300102212701</v>
          </cell>
          <cell r="P683" t="str">
            <v>曹阳森</v>
          </cell>
        </row>
        <row r="684">
          <cell r="B684" t="str">
            <v>300102212703</v>
          </cell>
          <cell r="P684" t="str">
            <v>闫钰丰</v>
          </cell>
        </row>
        <row r="685">
          <cell r="B685" t="str">
            <v>300102212704</v>
          </cell>
          <cell r="P685" t="str">
            <v>代佳胜</v>
          </cell>
        </row>
        <row r="686">
          <cell r="B686" t="str">
            <v>300102212705</v>
          </cell>
          <cell r="P686" t="str">
            <v>吕磊</v>
          </cell>
        </row>
        <row r="687">
          <cell r="B687" t="str">
            <v>300102212706</v>
          </cell>
          <cell r="P687" t="str">
            <v>田崇明</v>
          </cell>
        </row>
        <row r="688">
          <cell r="B688" t="str">
            <v>300102212707</v>
          </cell>
          <cell r="P688" t="str">
            <v>卢喆</v>
          </cell>
        </row>
        <row r="689">
          <cell r="B689" t="str">
            <v>300102212708</v>
          </cell>
          <cell r="P689" t="str">
            <v>马子业</v>
          </cell>
        </row>
        <row r="690">
          <cell r="B690" t="str">
            <v>300102211701</v>
          </cell>
          <cell r="P690" t="str">
            <v>王帅</v>
          </cell>
        </row>
        <row r="691">
          <cell r="B691" t="str">
            <v>300102211702</v>
          </cell>
          <cell r="P691" t="str">
            <v>郭福成</v>
          </cell>
        </row>
        <row r="692">
          <cell r="B692" t="str">
            <v>300102211703</v>
          </cell>
          <cell r="P692" t="str">
            <v>刘涛</v>
          </cell>
        </row>
        <row r="693">
          <cell r="B693" t="str">
            <v>300102211704</v>
          </cell>
          <cell r="P693" t="str">
            <v>傅豪</v>
          </cell>
        </row>
        <row r="694">
          <cell r="B694" t="str">
            <v>300102211705</v>
          </cell>
          <cell r="P694" t="str">
            <v>董仕豪</v>
          </cell>
        </row>
        <row r="695">
          <cell r="B695" t="str">
            <v>300102211706</v>
          </cell>
          <cell r="P695" t="str">
            <v>宋超杰</v>
          </cell>
        </row>
        <row r="696">
          <cell r="B696" t="str">
            <v>300102211707</v>
          </cell>
          <cell r="P696" t="str">
            <v>王小庆</v>
          </cell>
        </row>
        <row r="697">
          <cell r="B697" t="str">
            <v>300102211708</v>
          </cell>
          <cell r="P697" t="str">
            <v>常宏涛</v>
          </cell>
        </row>
        <row r="698">
          <cell r="B698" t="str">
            <v>300102211709</v>
          </cell>
          <cell r="P698" t="str">
            <v>孙立鹏</v>
          </cell>
        </row>
        <row r="699">
          <cell r="B699" t="str">
            <v>300102252710</v>
          </cell>
          <cell r="P699" t="str">
            <v>王桥</v>
          </cell>
        </row>
        <row r="700">
          <cell r="B700" t="str">
            <v>300102251710</v>
          </cell>
          <cell r="P700" t="str">
            <v>杨双阁</v>
          </cell>
        </row>
        <row r="701">
          <cell r="B701" t="str">
            <v>300102251711</v>
          </cell>
          <cell r="P701" t="str">
            <v>姚泽琛</v>
          </cell>
        </row>
        <row r="702">
          <cell r="B702" t="str">
            <v>300102282718</v>
          </cell>
          <cell r="P702" t="str">
            <v>隋璐</v>
          </cell>
        </row>
        <row r="703">
          <cell r="B703" t="str">
            <v>300102282717</v>
          </cell>
          <cell r="P703" t="str">
            <v>余宸</v>
          </cell>
        </row>
        <row r="704">
          <cell r="B704" t="str">
            <v>300102282719</v>
          </cell>
          <cell r="P704" t="str">
            <v>郑芸昕</v>
          </cell>
        </row>
        <row r="705">
          <cell r="B705" t="str">
            <v>300102281723</v>
          </cell>
          <cell r="P705" t="str">
            <v>高芳芳</v>
          </cell>
        </row>
        <row r="706">
          <cell r="B706" t="str">
            <v>300102281724</v>
          </cell>
          <cell r="P706" t="str">
            <v>任翔</v>
          </cell>
        </row>
        <row r="707">
          <cell r="B707" t="str">
            <v>300102412723</v>
          </cell>
          <cell r="P707" t="str">
            <v>张令达</v>
          </cell>
        </row>
        <row r="708">
          <cell r="B708" t="str">
            <v>300102222709</v>
          </cell>
          <cell r="P708" t="str">
            <v>张海伦</v>
          </cell>
        </row>
        <row r="709">
          <cell r="B709" t="str">
            <v>300102292721</v>
          </cell>
          <cell r="P709" t="str">
            <v>曹洲</v>
          </cell>
        </row>
        <row r="710">
          <cell r="B710" t="str">
            <v>300102292720</v>
          </cell>
          <cell r="P710" t="str">
            <v>徐帅</v>
          </cell>
        </row>
        <row r="711">
          <cell r="B711" t="str">
            <v>300102292722</v>
          </cell>
          <cell r="P711" t="str">
            <v>张丹</v>
          </cell>
        </row>
        <row r="712">
          <cell r="B712" t="str">
            <v>300102291726</v>
          </cell>
          <cell r="P712" t="str">
            <v>张奇莹</v>
          </cell>
        </row>
        <row r="713">
          <cell r="B713" t="str">
            <v>300102291727</v>
          </cell>
          <cell r="P713" t="str">
            <v>郑丹</v>
          </cell>
        </row>
        <row r="714">
          <cell r="B714" t="str">
            <v>300102291728</v>
          </cell>
          <cell r="P714" t="str">
            <v>张林江</v>
          </cell>
        </row>
        <row r="715">
          <cell r="B715" t="str">
            <v>300102351730</v>
          </cell>
          <cell r="P715" t="str">
            <v>周煜杰</v>
          </cell>
        </row>
        <row r="716">
          <cell r="B716" t="str">
            <v>300102242711</v>
          </cell>
          <cell r="P716" t="str">
            <v>高赢</v>
          </cell>
        </row>
        <row r="717">
          <cell r="B717" t="str">
            <v>300102342725</v>
          </cell>
          <cell r="P717" t="str">
            <v>朱才华</v>
          </cell>
        </row>
        <row r="718">
          <cell r="B718" t="str">
            <v>300102341729</v>
          </cell>
          <cell r="P718" t="str">
            <v>张娜</v>
          </cell>
        </row>
        <row r="719">
          <cell r="B719" t="str">
            <v>300102272716</v>
          </cell>
          <cell r="P719" t="str">
            <v>闫雅妮</v>
          </cell>
        </row>
        <row r="720">
          <cell r="B720" t="str">
            <v>300102271721</v>
          </cell>
          <cell r="P720" t="str">
            <v>赵帮胜</v>
          </cell>
        </row>
        <row r="721">
          <cell r="B721" t="str">
            <v>300102271722</v>
          </cell>
          <cell r="P721" t="str">
            <v>高作宇</v>
          </cell>
        </row>
      </sheetData>
      <sheetData sheetId="2"/>
      <sheetData sheetId="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项目列表"/>
      <sheetName val="填写说明"/>
    </sheetNames>
    <sheetDataSet>
      <sheetData sheetId="0">
        <row r="1">
          <cell r="N1" t="str">
            <v>*项目负责人信息</v>
          </cell>
        </row>
        <row r="2">
          <cell r="N2" t="str">
            <v>*姓名</v>
          </cell>
        </row>
        <row r="3">
          <cell r="C3" t="str">
            <v>300102310101</v>
          </cell>
          <cell r="N3" t="str">
            <v>晏妮</v>
          </cell>
        </row>
        <row r="4">
          <cell r="C4" t="str">
            <v>300102310102</v>
          </cell>
          <cell r="N4" t="str">
            <v>解静</v>
          </cell>
        </row>
        <row r="5">
          <cell r="C5" t="str">
            <v>300102310103</v>
          </cell>
          <cell r="N5" t="str">
            <v>王红波</v>
          </cell>
        </row>
        <row r="6">
          <cell r="C6" t="str">
            <v>300102310104</v>
          </cell>
          <cell r="N6" t="str">
            <v>晁敏</v>
          </cell>
        </row>
        <row r="7">
          <cell r="C7" t="str">
            <v>300102310105</v>
          </cell>
          <cell r="N7" t="str">
            <v>李辉</v>
          </cell>
        </row>
        <row r="8">
          <cell r="C8" t="str">
            <v>300102310106</v>
          </cell>
          <cell r="N8" t="str">
            <v>王凤燕</v>
          </cell>
        </row>
        <row r="9">
          <cell r="C9" t="str">
            <v>300102310107</v>
          </cell>
          <cell r="N9" t="str">
            <v>张龙</v>
          </cell>
        </row>
        <row r="10">
          <cell r="C10" t="str">
            <v>300102310108</v>
          </cell>
          <cell r="N10" t="str">
            <v>吴蕾</v>
          </cell>
        </row>
        <row r="11">
          <cell r="C11" t="str">
            <v>300102310109</v>
          </cell>
          <cell r="N11" t="str">
            <v>李江</v>
          </cell>
        </row>
        <row r="12">
          <cell r="C12" t="str">
            <v>300102310110</v>
          </cell>
          <cell r="N12" t="str">
            <v>李红伟</v>
          </cell>
        </row>
        <row r="13">
          <cell r="C13" t="str">
            <v>300102310201</v>
          </cell>
          <cell r="N13" t="str">
            <v>张学敏</v>
          </cell>
        </row>
        <row r="14">
          <cell r="C14" t="str">
            <v>300102310202</v>
          </cell>
          <cell r="N14" t="str">
            <v>魏俊基</v>
          </cell>
        </row>
        <row r="15">
          <cell r="C15" t="str">
            <v>300102310203</v>
          </cell>
          <cell r="N15" t="str">
            <v>郑佳红</v>
          </cell>
        </row>
        <row r="16">
          <cell r="C16" t="str">
            <v>300102310204</v>
          </cell>
          <cell r="N16" t="str">
            <v>俞鹏飞</v>
          </cell>
        </row>
        <row r="17">
          <cell r="C17" t="str">
            <v>300102310301</v>
          </cell>
          <cell r="N17" t="str">
            <v>牛艳辉</v>
          </cell>
        </row>
        <row r="18">
          <cell r="C18" t="str">
            <v>300102310501</v>
          </cell>
          <cell r="N18" t="str">
            <v>段理</v>
          </cell>
        </row>
        <row r="19">
          <cell r="C19" t="str">
            <v>300102310000</v>
          </cell>
          <cell r="N19" t="str">
            <v>袁战伟</v>
          </cell>
        </row>
        <row r="20">
          <cell r="C20" t="str">
            <v>300102319102</v>
          </cell>
          <cell r="N20" t="str">
            <v>关博文</v>
          </cell>
        </row>
        <row r="21">
          <cell r="C21" t="str">
            <v>300102319103</v>
          </cell>
          <cell r="N21" t="str">
            <v>张研</v>
          </cell>
        </row>
        <row r="22">
          <cell r="C22" t="str">
            <v>300102319201</v>
          </cell>
          <cell r="N22" t="str">
            <v>田耀刚</v>
          </cell>
        </row>
        <row r="23">
          <cell r="C23" t="str">
            <v>300102319202</v>
          </cell>
          <cell r="N23" t="str">
            <v>熊锐</v>
          </cell>
        </row>
        <row r="24">
          <cell r="C24" t="str">
            <v>300102319203</v>
          </cell>
          <cell r="N24" t="str">
            <v>李晓玉</v>
          </cell>
        </row>
        <row r="25">
          <cell r="C25" t="str">
            <v>300102319204</v>
          </cell>
          <cell r="N25" t="str">
            <v>艾诚</v>
          </cell>
        </row>
        <row r="26">
          <cell r="C26" t="str">
            <v>300102319205</v>
          </cell>
          <cell r="N26" t="str">
            <v>常明丰</v>
          </cell>
        </row>
        <row r="27">
          <cell r="C27" t="str">
            <v>300102319206</v>
          </cell>
          <cell r="N27" t="str">
            <v>田野菲</v>
          </cell>
        </row>
        <row r="28">
          <cell r="C28" t="str">
            <v>300102319207</v>
          </cell>
          <cell r="N28" t="str">
            <v>许培俊</v>
          </cell>
        </row>
        <row r="29">
          <cell r="C29" t="str">
            <v>300102319208</v>
          </cell>
          <cell r="N29" t="str">
            <v>张凤英</v>
          </cell>
        </row>
        <row r="30">
          <cell r="C30" t="str">
            <v>300102319209</v>
          </cell>
          <cell r="N30" t="str">
            <v>樊继斌</v>
          </cell>
        </row>
        <row r="31">
          <cell r="C31" t="str">
            <v>300102319301</v>
          </cell>
          <cell r="N31" t="str">
            <v>李尧</v>
          </cell>
        </row>
        <row r="32">
          <cell r="C32" t="str">
            <v>300102319302</v>
          </cell>
          <cell r="N32" t="str">
            <v>贾研</v>
          </cell>
        </row>
        <row r="33">
          <cell r="C33" t="str">
            <v>300102319303</v>
          </cell>
          <cell r="N33" t="str">
            <v>许西庆</v>
          </cell>
        </row>
        <row r="34">
          <cell r="C34" t="str">
            <v>300102319304</v>
          </cell>
          <cell r="N34" t="str">
            <v>陈永楠</v>
          </cell>
        </row>
        <row r="35">
          <cell r="C35" t="str">
            <v>300102319306</v>
          </cell>
          <cell r="N35" t="str">
            <v>陈涛</v>
          </cell>
        </row>
        <row r="36">
          <cell r="C36" t="str">
            <v>300102260101</v>
          </cell>
          <cell r="N36" t="str">
            <v>祝艳波</v>
          </cell>
        </row>
        <row r="37">
          <cell r="C37" t="str">
            <v>300102260102</v>
          </cell>
          <cell r="N37" t="str">
            <v>李昕</v>
          </cell>
        </row>
        <row r="38">
          <cell r="C38" t="str">
            <v>300102260103</v>
          </cell>
          <cell r="N38" t="str">
            <v>魏亚妮</v>
          </cell>
        </row>
        <row r="39">
          <cell r="C39" t="str">
            <v>300102260104</v>
          </cell>
          <cell r="N39" t="str">
            <v>白林</v>
          </cell>
        </row>
        <row r="40">
          <cell r="C40" t="str">
            <v>300102260105</v>
          </cell>
          <cell r="N40" t="str">
            <v>谭维佳</v>
          </cell>
        </row>
        <row r="41">
          <cell r="C41" t="str">
            <v>300102260106</v>
          </cell>
          <cell r="N41" t="str">
            <v>王乐</v>
          </cell>
        </row>
        <row r="42">
          <cell r="C42" t="str">
            <v>300102260107</v>
          </cell>
          <cell r="N42" t="str">
            <v>王飞</v>
          </cell>
        </row>
        <row r="43">
          <cell r="C43" t="str">
            <v>300102260108</v>
          </cell>
          <cell r="N43" t="str">
            <v>张旺乐</v>
          </cell>
        </row>
        <row r="44">
          <cell r="C44" t="str">
            <v>300102260201</v>
          </cell>
          <cell r="N44" t="str">
            <v>刘鑫</v>
          </cell>
        </row>
        <row r="45">
          <cell r="C45" t="str">
            <v>300102260202</v>
          </cell>
          <cell r="N45" t="str">
            <v>鲁宝亮</v>
          </cell>
        </row>
        <row r="46">
          <cell r="C46" t="str">
            <v>300102260203</v>
          </cell>
          <cell r="N46" t="str">
            <v>李宇</v>
          </cell>
        </row>
        <row r="47">
          <cell r="C47" t="str">
            <v>300102260204</v>
          </cell>
          <cell r="N47" t="str">
            <v>张常亮</v>
          </cell>
        </row>
        <row r="48">
          <cell r="C48" t="str">
            <v>300102260205</v>
          </cell>
          <cell r="N48" t="str">
            <v>熊炜</v>
          </cell>
        </row>
        <row r="49">
          <cell r="C49" t="str">
            <v>300102260206</v>
          </cell>
          <cell r="N49" t="str">
            <v>赵建林</v>
          </cell>
        </row>
        <row r="50">
          <cell r="C50" t="str">
            <v>300102260301</v>
          </cell>
          <cell r="N50" t="str">
            <v>李振洪</v>
          </cell>
        </row>
        <row r="51">
          <cell r="C51" t="str">
            <v>300102260302</v>
          </cell>
          <cell r="N51" t="str">
            <v>庄建琦</v>
          </cell>
        </row>
        <row r="52">
          <cell r="C52" t="str">
            <v>300102260401</v>
          </cell>
          <cell r="N52" t="str">
            <v>卢全中</v>
          </cell>
        </row>
        <row r="53">
          <cell r="C53" t="str">
            <v>300102260402</v>
          </cell>
          <cell r="N53" t="str">
            <v>黄伟亮</v>
          </cell>
        </row>
        <row r="54">
          <cell r="C54" t="str">
            <v>300102260403</v>
          </cell>
          <cell r="N54" t="str">
            <v>孟妮娜</v>
          </cell>
        </row>
        <row r="55">
          <cell r="C55" t="str">
            <v>300102260404</v>
          </cell>
          <cell r="N55" t="str">
            <v>王利</v>
          </cell>
        </row>
        <row r="56">
          <cell r="C56" t="str">
            <v>300102260405</v>
          </cell>
          <cell r="N56" t="str">
            <v>冷艳秋</v>
          </cell>
        </row>
        <row r="57">
          <cell r="C57" t="str">
            <v>300102260406</v>
          </cell>
          <cell r="N57" t="str">
            <v>吕艳</v>
          </cell>
        </row>
        <row r="58">
          <cell r="C58" t="str">
            <v>300102260501</v>
          </cell>
          <cell r="N58" t="str">
            <v>王奎峰</v>
          </cell>
        </row>
        <row r="59">
          <cell r="C59" t="str">
            <v>300102260502</v>
          </cell>
          <cell r="N59" t="str">
            <v>丁汝鑫</v>
          </cell>
        </row>
        <row r="60">
          <cell r="C60" t="str">
            <v>300102260503</v>
          </cell>
          <cell r="N60" t="str">
            <v>孙刚臣</v>
          </cell>
        </row>
        <row r="61">
          <cell r="C61" t="str">
            <v>300102260504</v>
          </cell>
          <cell r="N61" t="str">
            <v>张妮</v>
          </cell>
        </row>
        <row r="62">
          <cell r="C62" t="str">
            <v>300102260505</v>
          </cell>
          <cell r="N62" t="str">
            <v>章丽莎</v>
          </cell>
        </row>
        <row r="63">
          <cell r="C63" t="str">
            <v>300102260506</v>
          </cell>
          <cell r="N63" t="str">
            <v>李荣西</v>
          </cell>
        </row>
        <row r="64">
          <cell r="C64" t="str">
            <v>300102260507</v>
          </cell>
          <cell r="N64" t="str">
            <v>付昱凯</v>
          </cell>
        </row>
        <row r="65">
          <cell r="C65" t="str">
            <v>300102269101</v>
          </cell>
          <cell r="N65" t="str">
            <v>徐强</v>
          </cell>
        </row>
        <row r="66">
          <cell r="C66" t="str">
            <v>300102269102</v>
          </cell>
          <cell r="N66" t="str">
            <v>安鹏</v>
          </cell>
        </row>
        <row r="67">
          <cell r="C67" t="str">
            <v>300102269103</v>
          </cell>
          <cell r="N67" t="str">
            <v>席江波</v>
          </cell>
        </row>
        <row r="68">
          <cell r="C68" t="str">
            <v>300102269104</v>
          </cell>
          <cell r="N68" t="str">
            <v>张静</v>
          </cell>
        </row>
        <row r="69">
          <cell r="C69" t="str">
            <v>300102269105</v>
          </cell>
          <cell r="N69" t="str">
            <v>吴琳</v>
          </cell>
        </row>
        <row r="70">
          <cell r="C70" t="str">
            <v>300102269106</v>
          </cell>
          <cell r="N70" t="str">
            <v>丛铭</v>
          </cell>
        </row>
        <row r="71">
          <cell r="C71" t="str">
            <v>300102269107</v>
          </cell>
          <cell r="N71" t="str">
            <v>李艳</v>
          </cell>
        </row>
        <row r="72">
          <cell r="C72" t="str">
            <v>300102269108</v>
          </cell>
          <cell r="N72" t="str">
            <v>武银婷</v>
          </cell>
        </row>
        <row r="73">
          <cell r="C73" t="str">
            <v>300102269109</v>
          </cell>
          <cell r="N73" t="str">
            <v>李兴旺</v>
          </cell>
        </row>
        <row r="74">
          <cell r="C74" t="str">
            <v>300102269110</v>
          </cell>
          <cell r="N74" t="str">
            <v>胡羽丰</v>
          </cell>
        </row>
        <row r="75">
          <cell r="C75" t="str">
            <v>300102269111</v>
          </cell>
          <cell r="N75" t="str">
            <v>杨威</v>
          </cell>
        </row>
        <row r="76">
          <cell r="C76" t="str">
            <v>300102269112</v>
          </cell>
          <cell r="N76" t="str">
            <v>徐翠玲</v>
          </cell>
        </row>
        <row r="77">
          <cell r="C77" t="str">
            <v>300102269113</v>
          </cell>
          <cell r="N77" t="str">
            <v>侯亚楠</v>
          </cell>
        </row>
        <row r="78">
          <cell r="C78" t="str">
            <v>300102269201</v>
          </cell>
          <cell r="N78" t="str">
            <v>王丽霞</v>
          </cell>
        </row>
        <row r="79">
          <cell r="C79" t="str">
            <v>300102269202</v>
          </cell>
          <cell r="N79" t="str">
            <v>宋彦辉</v>
          </cell>
        </row>
        <row r="80">
          <cell r="C80" t="str">
            <v>300102269203</v>
          </cell>
          <cell r="N80" t="str">
            <v>孟振江</v>
          </cell>
        </row>
        <row r="81">
          <cell r="C81" t="str">
            <v>300102269204</v>
          </cell>
          <cell r="N81" t="str">
            <v>杨成生</v>
          </cell>
        </row>
        <row r="82">
          <cell r="C82" t="str">
            <v>300102269205</v>
          </cell>
          <cell r="N82" t="str">
            <v>杨耘</v>
          </cell>
        </row>
        <row r="83">
          <cell r="C83" t="str">
            <v>300102269206</v>
          </cell>
          <cell r="N83" t="str">
            <v>任超锋</v>
          </cell>
        </row>
        <row r="84">
          <cell r="C84" t="str">
            <v>300102269207</v>
          </cell>
          <cell r="N84" t="str">
            <v>朱武</v>
          </cell>
        </row>
        <row r="85">
          <cell r="C85" t="str">
            <v>300102269208</v>
          </cell>
          <cell r="N85" t="str">
            <v>丁明涛</v>
          </cell>
        </row>
        <row r="86">
          <cell r="C86" t="str">
            <v>300102269209</v>
          </cell>
          <cell r="N86" t="str">
            <v>赵权利</v>
          </cell>
        </row>
        <row r="87">
          <cell r="C87" t="str">
            <v>300102269210</v>
          </cell>
          <cell r="N87" t="str">
            <v>吴明</v>
          </cell>
        </row>
        <row r="88">
          <cell r="C88" t="str">
            <v>300102269211</v>
          </cell>
          <cell r="N88" t="str">
            <v>朱兴华</v>
          </cell>
        </row>
        <row r="89">
          <cell r="C89" t="str">
            <v>300102269301</v>
          </cell>
          <cell r="N89" t="str">
            <v>施怡</v>
          </cell>
        </row>
        <row r="90">
          <cell r="C90" t="str">
            <v>300102269302</v>
          </cell>
          <cell r="N90" t="str">
            <v>兰恒星</v>
          </cell>
        </row>
        <row r="91">
          <cell r="C91" t="str">
            <v>300102269303</v>
          </cell>
          <cell r="N91" t="str">
            <v>路中</v>
          </cell>
        </row>
        <row r="92">
          <cell r="C92" t="str">
            <v>300102269304</v>
          </cell>
          <cell r="N92" t="str">
            <v>方勇</v>
          </cell>
        </row>
        <row r="93">
          <cell r="C93" t="str">
            <v>300102269305</v>
          </cell>
          <cell r="N93" t="str">
            <v>黄观文</v>
          </cell>
        </row>
        <row r="94">
          <cell r="C94" t="str">
            <v>300102269401</v>
          </cell>
          <cell r="N94" t="str">
            <v>翟越</v>
          </cell>
        </row>
        <row r="95">
          <cell r="C95" t="str">
            <v>300102269402</v>
          </cell>
          <cell r="N95" t="str">
            <v>宁晓红</v>
          </cell>
        </row>
        <row r="96">
          <cell r="C96" t="str">
            <v>300102269502</v>
          </cell>
          <cell r="N96" t="str">
            <v>郑文杰</v>
          </cell>
        </row>
        <row r="97">
          <cell r="C97" t="str">
            <v>300102269505</v>
          </cell>
          <cell r="N97" t="str">
            <v>李萍</v>
          </cell>
        </row>
        <row r="98">
          <cell r="C98" t="str">
            <v>300102320101</v>
          </cell>
          <cell r="N98" t="str">
            <v>马宇</v>
          </cell>
        </row>
        <row r="99">
          <cell r="C99" t="str">
            <v>300102320102</v>
          </cell>
          <cell r="N99" t="str">
            <v>田云博</v>
          </cell>
        </row>
        <row r="100">
          <cell r="C100" t="str">
            <v>300102320103</v>
          </cell>
          <cell r="N100" t="str">
            <v>周力</v>
          </cell>
        </row>
        <row r="101">
          <cell r="C101" t="str">
            <v>300102320104</v>
          </cell>
          <cell r="N101" t="str">
            <v>陈俊硕</v>
          </cell>
        </row>
        <row r="102">
          <cell r="C102" t="str">
            <v>300102320105</v>
          </cell>
          <cell r="N102" t="str">
            <v>代杰</v>
          </cell>
        </row>
        <row r="103">
          <cell r="C103" t="str">
            <v>300102320106</v>
          </cell>
          <cell r="N103" t="str">
            <v>张赞</v>
          </cell>
        </row>
        <row r="104">
          <cell r="C104" t="str">
            <v>300102320107</v>
          </cell>
          <cell r="N104" t="str">
            <v>叶珍</v>
          </cell>
        </row>
        <row r="105">
          <cell r="C105" t="str">
            <v>300102320108</v>
          </cell>
          <cell r="N105" t="str">
            <v>李论之</v>
          </cell>
        </row>
        <row r="106">
          <cell r="C106" t="str">
            <v>300102320109</v>
          </cell>
          <cell r="N106" t="str">
            <v>朱旭</v>
          </cell>
        </row>
        <row r="107">
          <cell r="C107" t="str">
            <v>300102320110</v>
          </cell>
          <cell r="N107" t="str">
            <v>李杰</v>
          </cell>
        </row>
        <row r="108">
          <cell r="C108" t="str">
            <v>300102320202</v>
          </cell>
          <cell r="N108" t="str">
            <v>房建武</v>
          </cell>
        </row>
        <row r="109">
          <cell r="C109" t="str">
            <v>300102320203</v>
          </cell>
          <cell r="N109" t="str">
            <v>杨盼盼</v>
          </cell>
        </row>
        <row r="110">
          <cell r="C110" t="str">
            <v>300102320201</v>
          </cell>
          <cell r="N110" t="str">
            <v>李曙光</v>
          </cell>
        </row>
        <row r="111">
          <cell r="C111" t="str">
            <v>300102320301</v>
          </cell>
          <cell r="N111" t="str">
            <v>张震</v>
          </cell>
        </row>
        <row r="112">
          <cell r="C112" t="str">
            <v>300102320302</v>
          </cell>
          <cell r="N112" t="str">
            <v>李晓玲</v>
          </cell>
        </row>
        <row r="113">
          <cell r="C113" t="str">
            <v>300102320303</v>
          </cell>
          <cell r="N113" t="str">
            <v>相里康</v>
          </cell>
        </row>
        <row r="114">
          <cell r="C114" t="str">
            <v>300102320304</v>
          </cell>
          <cell r="N114" t="str">
            <v>权思文</v>
          </cell>
        </row>
        <row r="115">
          <cell r="C115" t="str">
            <v>300102320305</v>
          </cell>
          <cell r="N115" t="str">
            <v>王萍</v>
          </cell>
        </row>
        <row r="116">
          <cell r="C116" t="str">
            <v>300102320501</v>
          </cell>
          <cell r="N116" t="str">
            <v>茹锋</v>
          </cell>
        </row>
        <row r="117">
          <cell r="C117" t="str">
            <v>300102320502</v>
          </cell>
          <cell r="N117" t="str">
            <v>汪贵平</v>
          </cell>
        </row>
        <row r="118">
          <cell r="C118" t="str">
            <v>300102329101</v>
          </cell>
          <cell r="N118" t="str">
            <v>周经美</v>
          </cell>
        </row>
        <row r="119">
          <cell r="C119" t="str">
            <v>300102329102</v>
          </cell>
          <cell r="N119" t="str">
            <v>惠萌</v>
          </cell>
        </row>
        <row r="120">
          <cell r="C120" t="str">
            <v>300102329103</v>
          </cell>
          <cell r="N120" t="str">
            <v>张懿璞</v>
          </cell>
        </row>
        <row r="121">
          <cell r="C121" t="str">
            <v>300102329104</v>
          </cell>
          <cell r="N121" t="str">
            <v>姚锐</v>
          </cell>
        </row>
        <row r="122">
          <cell r="C122" t="str">
            <v>300102329105</v>
          </cell>
          <cell r="N122" t="str">
            <v>林海</v>
          </cell>
        </row>
        <row r="123">
          <cell r="C123" t="str">
            <v>300102329106</v>
          </cell>
          <cell r="N123" t="str">
            <v>姚博彬</v>
          </cell>
        </row>
        <row r="124">
          <cell r="C124" t="str">
            <v>300102329301</v>
          </cell>
          <cell r="N124" t="str">
            <v>许桂敏</v>
          </cell>
        </row>
        <row r="125">
          <cell r="C125" t="str">
            <v>300102329401</v>
          </cell>
          <cell r="N125" t="str">
            <v>王会峰</v>
          </cell>
        </row>
        <row r="126">
          <cell r="C126" t="str">
            <v>300102210101</v>
          </cell>
          <cell r="N126" t="str">
            <v>谢青</v>
          </cell>
        </row>
        <row r="127">
          <cell r="C127" t="str">
            <v>300102210102</v>
          </cell>
          <cell r="N127" t="str">
            <v>李源</v>
          </cell>
        </row>
        <row r="128">
          <cell r="C128" t="str">
            <v>300102210103</v>
          </cell>
          <cell r="N128" t="str">
            <v>雷蕾</v>
          </cell>
        </row>
        <row r="129">
          <cell r="C129" t="str">
            <v>300102210105</v>
          </cell>
          <cell r="N129" t="str">
            <v>侯炜</v>
          </cell>
        </row>
        <row r="130">
          <cell r="C130" t="str">
            <v>300102210106</v>
          </cell>
          <cell r="N130" t="str">
            <v>院素静</v>
          </cell>
        </row>
        <row r="131">
          <cell r="C131" t="str">
            <v>300102210107</v>
          </cell>
          <cell r="N131" t="str">
            <v>惠冰</v>
          </cell>
        </row>
        <row r="132">
          <cell r="C132" t="str">
            <v>300102210108</v>
          </cell>
          <cell r="N132" t="str">
            <v>郝键铭</v>
          </cell>
        </row>
        <row r="133">
          <cell r="C133" t="str">
            <v>300102210109</v>
          </cell>
          <cell r="N133" t="str">
            <v>李多</v>
          </cell>
        </row>
        <row r="134">
          <cell r="C134" t="str">
            <v>300102210110</v>
          </cell>
          <cell r="N134" t="str">
            <v>刘国锋</v>
          </cell>
        </row>
        <row r="135">
          <cell r="C135" t="str">
            <v>300102210112</v>
          </cell>
          <cell r="N135" t="str">
            <v>王志超</v>
          </cell>
        </row>
        <row r="136">
          <cell r="C136" t="str">
            <v>300102210114</v>
          </cell>
          <cell r="N136" t="str">
            <v>王世超</v>
          </cell>
        </row>
        <row r="137">
          <cell r="C137" t="str">
            <v>300102210115</v>
          </cell>
          <cell r="N137" t="str">
            <v>岳夏冰</v>
          </cell>
        </row>
        <row r="138">
          <cell r="C138" t="str">
            <v>300102210116</v>
          </cell>
          <cell r="N138" t="str">
            <v>郑小博</v>
          </cell>
        </row>
        <row r="139">
          <cell r="C139" t="str">
            <v>300102210117</v>
          </cell>
          <cell r="N139" t="str">
            <v>卫东选</v>
          </cell>
        </row>
        <row r="140">
          <cell r="C140" t="str">
            <v>300102210121</v>
          </cell>
          <cell r="N140" t="str">
            <v>陈丽俊</v>
          </cell>
        </row>
        <row r="141">
          <cell r="C141" t="str">
            <v>300102210122</v>
          </cell>
          <cell r="N141" t="str">
            <v>尹培杰</v>
          </cell>
        </row>
        <row r="142">
          <cell r="C142" t="str">
            <v>300102210123</v>
          </cell>
          <cell r="N142" t="str">
            <v>高启栋</v>
          </cell>
        </row>
        <row r="143">
          <cell r="C143" t="str">
            <v>300102210124</v>
          </cell>
          <cell r="N143" t="str">
            <v>韩兴博</v>
          </cell>
        </row>
        <row r="144">
          <cell r="C144" t="str">
            <v>300102210125</v>
          </cell>
          <cell r="N144" t="str">
            <v>易慧</v>
          </cell>
        </row>
        <row r="145">
          <cell r="C145" t="str">
            <v>300102210218</v>
          </cell>
          <cell r="N145" t="str">
            <v>孙洪波</v>
          </cell>
        </row>
        <row r="146">
          <cell r="C146" t="str">
            <v>300102210207</v>
          </cell>
          <cell r="N146" t="str">
            <v>魏堃</v>
          </cell>
        </row>
        <row r="147">
          <cell r="C147" t="str">
            <v>300102210208</v>
          </cell>
          <cell r="N147" t="str">
            <v>高广中</v>
          </cell>
        </row>
        <row r="148">
          <cell r="C148" t="str">
            <v>300102210209</v>
          </cell>
          <cell r="N148" t="str">
            <v>袁帅</v>
          </cell>
        </row>
        <row r="149">
          <cell r="C149" t="str">
            <v>300102210210</v>
          </cell>
          <cell r="N149" t="str">
            <v>肖莉丽</v>
          </cell>
        </row>
        <row r="150">
          <cell r="C150" t="str">
            <v>300102210211</v>
          </cell>
          <cell r="N150" t="str">
            <v>司伟</v>
          </cell>
        </row>
        <row r="151">
          <cell r="C151" t="str">
            <v>300102210212</v>
          </cell>
          <cell r="N151" t="str">
            <v>王峰</v>
          </cell>
        </row>
        <row r="152">
          <cell r="C152" t="str">
            <v>300102210213</v>
          </cell>
          <cell r="N152" t="str">
            <v>陈锐</v>
          </cell>
        </row>
        <row r="153">
          <cell r="C153" t="str">
            <v>300102210215</v>
          </cell>
          <cell r="N153" t="str">
            <v>王佳佳</v>
          </cell>
        </row>
        <row r="154">
          <cell r="C154" t="str">
            <v>300102210216</v>
          </cell>
          <cell r="N154" t="str">
            <v>李尧</v>
          </cell>
        </row>
        <row r="155">
          <cell r="C155" t="str">
            <v>300102210217</v>
          </cell>
          <cell r="N155" t="str">
            <v>张岗</v>
          </cell>
        </row>
        <row r="156">
          <cell r="C156" t="str">
            <v>300102210202</v>
          </cell>
          <cell r="N156" t="str">
            <v>赵煜</v>
          </cell>
        </row>
        <row r="157">
          <cell r="C157" t="str">
            <v>300102210203</v>
          </cell>
          <cell r="N157" t="str">
            <v>彭余华</v>
          </cell>
        </row>
        <row r="158">
          <cell r="C158" t="str">
            <v>300102210205</v>
          </cell>
          <cell r="N158" t="str">
            <v>张驰</v>
          </cell>
        </row>
        <row r="159">
          <cell r="C159" t="str">
            <v>300102210206</v>
          </cell>
          <cell r="N159" t="str">
            <v>蒋玮</v>
          </cell>
        </row>
        <row r="160">
          <cell r="C160" t="str">
            <v>300102210304</v>
          </cell>
          <cell r="N160" t="str">
            <v>李昂</v>
          </cell>
        </row>
        <row r="161">
          <cell r="C161" t="str">
            <v>300102210305</v>
          </cell>
          <cell r="N161" t="str">
            <v>赵高文</v>
          </cell>
        </row>
        <row r="162">
          <cell r="C162" t="str">
            <v>300102210306</v>
          </cell>
          <cell r="N162" t="str">
            <v>屈鑫</v>
          </cell>
        </row>
        <row r="163">
          <cell r="C163" t="str">
            <v>300102210307</v>
          </cell>
          <cell r="N163" t="str">
            <v>朱谭谭</v>
          </cell>
        </row>
        <row r="164">
          <cell r="C164" t="str">
            <v>300102210308</v>
          </cell>
          <cell r="N164" t="str">
            <v>徐龙飞</v>
          </cell>
        </row>
        <row r="165">
          <cell r="C165" t="str">
            <v>300102210301</v>
          </cell>
          <cell r="N165" t="str">
            <v>李宗志</v>
          </cell>
        </row>
        <row r="166">
          <cell r="C166" t="str">
            <v>300102210302</v>
          </cell>
          <cell r="N166" t="str">
            <v>杨旭</v>
          </cell>
        </row>
        <row r="167">
          <cell r="C167" t="str">
            <v>300102210303</v>
          </cell>
          <cell r="N167" t="str">
            <v>罗彦斌</v>
          </cell>
        </row>
        <row r="168">
          <cell r="C168" t="str">
            <v>300102210404</v>
          </cell>
          <cell r="N168" t="str">
            <v>蒋玮</v>
          </cell>
        </row>
        <row r="169">
          <cell r="C169" t="str">
            <v>300102210401</v>
          </cell>
          <cell r="N169" t="str">
            <v>王茜</v>
          </cell>
        </row>
        <row r="170">
          <cell r="C170" t="str">
            <v>300102210402</v>
          </cell>
          <cell r="N170" t="str">
            <v>温永</v>
          </cell>
        </row>
        <row r="171">
          <cell r="C171" t="str">
            <v>300102210403</v>
          </cell>
          <cell r="N171" t="str">
            <v>王传武</v>
          </cell>
        </row>
        <row r="172">
          <cell r="C172" t="str">
            <v>300102210501</v>
          </cell>
          <cell r="N172" t="str">
            <v>高杰</v>
          </cell>
        </row>
        <row r="173">
          <cell r="C173" t="str">
            <v>300102210502</v>
          </cell>
          <cell r="N173" t="str">
            <v>梁明</v>
          </cell>
        </row>
        <row r="174">
          <cell r="C174" t="str">
            <v>300102210503</v>
          </cell>
          <cell r="N174" t="str">
            <v>边建军</v>
          </cell>
        </row>
        <row r="175">
          <cell r="C175" t="str">
            <v>300102210504</v>
          </cell>
          <cell r="N175" t="str">
            <v>张琛</v>
          </cell>
        </row>
        <row r="176">
          <cell r="C176" t="str">
            <v>300102210505</v>
          </cell>
          <cell r="N176" t="str">
            <v>张海伟</v>
          </cell>
        </row>
        <row r="177">
          <cell r="C177" t="str">
            <v>300102210506</v>
          </cell>
          <cell r="N177" t="str">
            <v>余苗</v>
          </cell>
        </row>
        <row r="178">
          <cell r="C178" t="str">
            <v>300102210507</v>
          </cell>
          <cell r="N178" t="str">
            <v>张吉哲</v>
          </cell>
        </row>
        <row r="179">
          <cell r="C179" t="str">
            <v>300102210508</v>
          </cell>
          <cell r="N179" t="str">
            <v>王威娜</v>
          </cell>
        </row>
        <row r="180">
          <cell r="C180" t="str">
            <v>300102210509</v>
          </cell>
          <cell r="N180" t="str">
            <v>章灿林</v>
          </cell>
        </row>
        <row r="181">
          <cell r="C181" t="str">
            <v>300102210510</v>
          </cell>
          <cell r="N181" t="str">
            <v>李宁丽</v>
          </cell>
        </row>
        <row r="182">
          <cell r="C182" t="str">
            <v>300102210511</v>
          </cell>
          <cell r="N182" t="str">
            <v>刘超</v>
          </cell>
        </row>
        <row r="183">
          <cell r="C183" t="str">
            <v>300102210512</v>
          </cell>
          <cell r="N183" t="str">
            <v>毛锦</v>
          </cell>
        </row>
        <row r="184">
          <cell r="C184" t="str">
            <v>300102210513</v>
          </cell>
          <cell r="N184" t="str">
            <v>张玥</v>
          </cell>
        </row>
        <row r="185">
          <cell r="C185" t="str">
            <v>300102210514</v>
          </cell>
          <cell r="N185" t="str">
            <v>周军勇</v>
          </cell>
        </row>
        <row r="186">
          <cell r="C186" t="str">
            <v>300102210515</v>
          </cell>
          <cell r="N186" t="str">
            <v>骆佐龙</v>
          </cell>
        </row>
        <row r="187">
          <cell r="C187" t="str">
            <v>300102210516</v>
          </cell>
          <cell r="N187" t="str">
            <v>汪波</v>
          </cell>
        </row>
        <row r="188">
          <cell r="C188" t="str">
            <v>300102210517</v>
          </cell>
          <cell r="N188" t="str">
            <v>张煜敏</v>
          </cell>
        </row>
        <row r="189">
          <cell r="C189" t="str">
            <v>300102210518</v>
          </cell>
          <cell r="N189" t="str">
            <v>张素磊</v>
          </cell>
        </row>
        <row r="190">
          <cell r="C190" t="str">
            <v>300102210519</v>
          </cell>
          <cell r="N190" t="str">
            <v>姜国义</v>
          </cell>
        </row>
        <row r="191">
          <cell r="C191" t="str">
            <v>300102210520</v>
          </cell>
          <cell r="N191" t="str">
            <v>牛泽林</v>
          </cell>
        </row>
        <row r="192">
          <cell r="C192" t="str">
            <v>300102210521</v>
          </cell>
          <cell r="N192" t="str">
            <v>胡晓健</v>
          </cell>
        </row>
        <row r="193">
          <cell r="C193" t="str">
            <v>300102210522</v>
          </cell>
          <cell r="N193" t="str">
            <v>赵顗</v>
          </cell>
        </row>
        <row r="194">
          <cell r="C194" t="str">
            <v>300102210523</v>
          </cell>
          <cell r="N194" t="str">
            <v>宋成举</v>
          </cell>
        </row>
        <row r="195">
          <cell r="C195" t="str">
            <v>300102210524</v>
          </cell>
          <cell r="N195" t="str">
            <v>吕志勇</v>
          </cell>
        </row>
        <row r="196">
          <cell r="C196" t="str">
            <v>300102210525</v>
          </cell>
          <cell r="N196" t="str">
            <v>张栋</v>
          </cell>
        </row>
        <row r="197">
          <cell r="C197" t="str">
            <v>300102210526</v>
          </cell>
          <cell r="N197" t="str">
            <v>马峰</v>
          </cell>
        </row>
        <row r="198">
          <cell r="C198" t="str">
            <v>300102210527</v>
          </cell>
          <cell r="N198" t="str">
            <v>秦雯</v>
          </cell>
        </row>
        <row r="199">
          <cell r="C199" t="str">
            <v>300102210528</v>
          </cell>
          <cell r="N199" t="str">
            <v>胡力群</v>
          </cell>
        </row>
        <row r="200">
          <cell r="C200" t="str">
            <v>300102210529</v>
          </cell>
          <cell r="N200" t="str">
            <v>任伟</v>
          </cell>
        </row>
        <row r="201">
          <cell r="C201" t="str">
            <v>300102210530</v>
          </cell>
          <cell r="N201" t="str">
            <v>谢永利</v>
          </cell>
        </row>
        <row r="202">
          <cell r="C202" t="str">
            <v>300102219103</v>
          </cell>
          <cell r="N202" t="str">
            <v>薛恒潇</v>
          </cell>
        </row>
        <row r="203">
          <cell r="C203" t="str">
            <v>300102219104</v>
          </cell>
          <cell r="N203" t="str">
            <v>肖莉丽</v>
          </cell>
        </row>
        <row r="204">
          <cell r="C204" t="str">
            <v>300102219105</v>
          </cell>
          <cell r="N204" t="str">
            <v>薛志佳</v>
          </cell>
        </row>
        <row r="205">
          <cell r="C205" t="str">
            <v>300102219106</v>
          </cell>
          <cell r="N205" t="str">
            <v>齐洪亮</v>
          </cell>
        </row>
        <row r="206">
          <cell r="C206" t="str">
            <v>300102219107</v>
          </cell>
          <cell r="N206" t="str">
            <v>王佳佳</v>
          </cell>
        </row>
        <row r="207">
          <cell r="C207" t="str">
            <v>300102219108</v>
          </cell>
          <cell r="N207" t="str">
            <v>吴谦</v>
          </cell>
        </row>
        <row r="208">
          <cell r="C208" t="str">
            <v>300102219109</v>
          </cell>
          <cell r="N208" t="str">
            <v>闫标</v>
          </cell>
        </row>
        <row r="209">
          <cell r="C209" t="str">
            <v>300102219110</v>
          </cell>
          <cell r="N209" t="str">
            <v>范祥</v>
          </cell>
        </row>
        <row r="210">
          <cell r="C210" t="str">
            <v>300102219113</v>
          </cell>
          <cell r="N210" t="str">
            <v>王苗苗</v>
          </cell>
        </row>
        <row r="211">
          <cell r="C211" t="str">
            <v>300102219117</v>
          </cell>
          <cell r="N211" t="str">
            <v>邱军领</v>
          </cell>
        </row>
        <row r="212">
          <cell r="C212" t="str">
            <v>300102219212</v>
          </cell>
          <cell r="N212" t="str">
            <v>李宇</v>
          </cell>
        </row>
        <row r="213">
          <cell r="C213" t="str">
            <v>300102219213</v>
          </cell>
          <cell r="N213" t="str">
            <v>许江波</v>
          </cell>
        </row>
        <row r="214">
          <cell r="C214" t="str">
            <v>300102219214</v>
          </cell>
          <cell r="N214" t="str">
            <v>朱伟庆</v>
          </cell>
        </row>
        <row r="215">
          <cell r="C215" t="str">
            <v>300102219215</v>
          </cell>
          <cell r="N215" t="str">
            <v>陈玉</v>
          </cell>
        </row>
        <row r="216">
          <cell r="C216" t="str">
            <v>300102219216</v>
          </cell>
          <cell r="N216" t="str">
            <v>冯振刚</v>
          </cell>
        </row>
        <row r="217">
          <cell r="C217" t="str">
            <v>300102219217</v>
          </cell>
          <cell r="N217" t="str">
            <v>包含</v>
          </cell>
        </row>
        <row r="218">
          <cell r="C218" t="str">
            <v>300102219218</v>
          </cell>
          <cell r="N218" t="str">
            <v>张景峰</v>
          </cell>
        </row>
        <row r="219">
          <cell r="C219" t="str">
            <v>300102219219</v>
          </cell>
          <cell r="N219" t="str">
            <v>张莎莎</v>
          </cell>
        </row>
        <row r="220">
          <cell r="C220" t="str">
            <v>300102219220</v>
          </cell>
          <cell r="N220" t="str">
            <v>武隽</v>
          </cell>
        </row>
        <row r="221">
          <cell r="C221" t="str">
            <v>300102218214</v>
          </cell>
          <cell r="N221" t="str">
            <v>闫磊</v>
          </cell>
        </row>
        <row r="222">
          <cell r="C222" t="str">
            <v>300102219302</v>
          </cell>
          <cell r="N222" t="str">
            <v>胡涛涛</v>
          </cell>
        </row>
        <row r="223">
          <cell r="C223" t="str">
            <v>300102219303</v>
          </cell>
          <cell r="N223" t="str">
            <v>温永</v>
          </cell>
        </row>
        <row r="224">
          <cell r="C224" t="str">
            <v>300102219304</v>
          </cell>
          <cell r="N224" t="str">
            <v>李程</v>
          </cell>
        </row>
        <row r="225">
          <cell r="C225" t="str">
            <v>300102219305</v>
          </cell>
          <cell r="N225" t="str">
            <v>米正祥</v>
          </cell>
        </row>
        <row r="226">
          <cell r="C226" t="str">
            <v>300102217301</v>
          </cell>
          <cell r="N226" t="str">
            <v>郑木莲</v>
          </cell>
        </row>
        <row r="227">
          <cell r="C227" t="str">
            <v>310821173501</v>
          </cell>
          <cell r="N227" t="str">
            <v>张久鹏</v>
          </cell>
        </row>
        <row r="228">
          <cell r="C228" t="str">
            <v>300102219307</v>
          </cell>
          <cell r="N228" t="str">
            <v>FwaTienFang</v>
          </cell>
        </row>
        <row r="229">
          <cell r="C229" t="str">
            <v>300102219308</v>
          </cell>
          <cell r="N229" t="str">
            <v>裴建中</v>
          </cell>
        </row>
        <row r="230">
          <cell r="C230" t="str">
            <v>300102219309</v>
          </cell>
          <cell r="N230" t="str">
            <v>王春生</v>
          </cell>
        </row>
        <row r="231">
          <cell r="C231" t="str">
            <v>300102219310</v>
          </cell>
          <cell r="N231" t="str">
            <v>刘永健</v>
          </cell>
        </row>
        <row r="232">
          <cell r="C232" t="str">
            <v>300102219311</v>
          </cell>
          <cell r="N232" t="str">
            <v>陈建勋</v>
          </cell>
        </row>
        <row r="233">
          <cell r="C233" t="str">
            <v>300102219314</v>
          </cell>
          <cell r="N233" t="str">
            <v>王朝辉</v>
          </cell>
        </row>
        <row r="234">
          <cell r="C234" t="str">
            <v>300102219317</v>
          </cell>
          <cell r="N234" t="str">
            <v>蒋玮</v>
          </cell>
        </row>
        <row r="235">
          <cell r="C235" t="str">
            <v>300102219401</v>
          </cell>
          <cell r="N235" t="str">
            <v>李炜光</v>
          </cell>
        </row>
        <row r="236">
          <cell r="C236" t="str">
            <v>300102219402</v>
          </cell>
          <cell r="N236" t="str">
            <v>黄平明</v>
          </cell>
        </row>
        <row r="237">
          <cell r="C237" t="str">
            <v>300102219519</v>
          </cell>
          <cell r="N237" t="str">
            <v>张丽娟</v>
          </cell>
        </row>
        <row r="238">
          <cell r="C238" t="str">
            <v>300102219523</v>
          </cell>
          <cell r="N238" t="str">
            <v>罗要飞</v>
          </cell>
        </row>
        <row r="239">
          <cell r="C239" t="str">
            <v>300102219533</v>
          </cell>
          <cell r="N239" t="str">
            <v>毛正君</v>
          </cell>
        </row>
        <row r="240">
          <cell r="C240" t="str">
            <v>300102299505</v>
          </cell>
          <cell r="N240" t="str">
            <v>周亚红</v>
          </cell>
        </row>
        <row r="241">
          <cell r="C241" t="str">
            <v>300102250101</v>
          </cell>
          <cell r="N241" t="str">
            <v>向清怡</v>
          </cell>
        </row>
        <row r="242">
          <cell r="C242" t="str">
            <v>300102250102</v>
          </cell>
          <cell r="N242" t="str">
            <v>靳淇超</v>
          </cell>
        </row>
        <row r="243">
          <cell r="C243" t="str">
            <v>300102250103</v>
          </cell>
          <cell r="N243" t="str">
            <v>陈正仓</v>
          </cell>
        </row>
        <row r="244">
          <cell r="C244" t="str">
            <v>300102250104</v>
          </cell>
          <cell r="N244" t="str">
            <v>郭万金</v>
          </cell>
        </row>
        <row r="245">
          <cell r="C245" t="str">
            <v>300102250105</v>
          </cell>
          <cell r="N245" t="str">
            <v>张弛</v>
          </cell>
        </row>
        <row r="246">
          <cell r="C246" t="str">
            <v>300102250106</v>
          </cell>
          <cell r="N246" t="str">
            <v>张泽宇</v>
          </cell>
        </row>
        <row r="247">
          <cell r="C247" t="str">
            <v>300102250107</v>
          </cell>
          <cell r="N247" t="str">
            <v>张磊</v>
          </cell>
        </row>
        <row r="248">
          <cell r="C248" t="str">
            <v>300102250108</v>
          </cell>
          <cell r="N248" t="str">
            <v>魏延</v>
          </cell>
        </row>
        <row r="249">
          <cell r="C249" t="str">
            <v>300102250109</v>
          </cell>
          <cell r="N249" t="str">
            <v>史妍妮</v>
          </cell>
        </row>
        <row r="250">
          <cell r="C250" t="str">
            <v>300102250110</v>
          </cell>
          <cell r="N250" t="str">
            <v>王迪</v>
          </cell>
        </row>
        <row r="251">
          <cell r="C251" t="str">
            <v>300102250111</v>
          </cell>
          <cell r="N251" t="str">
            <v>刘永生</v>
          </cell>
        </row>
        <row r="252">
          <cell r="C252" t="str">
            <v>300102250112</v>
          </cell>
          <cell r="N252" t="str">
            <v>安海超</v>
          </cell>
        </row>
        <row r="253">
          <cell r="C253" t="str">
            <v>300102250201</v>
          </cell>
          <cell r="N253" t="str">
            <v>丁凯</v>
          </cell>
        </row>
        <row r="254">
          <cell r="C254" t="str">
            <v>300102250202</v>
          </cell>
          <cell r="N254" t="str">
            <v>郭磊</v>
          </cell>
        </row>
        <row r="255">
          <cell r="C255" t="str">
            <v>300102250203</v>
          </cell>
          <cell r="N255" t="str">
            <v>刘晓辉</v>
          </cell>
        </row>
        <row r="256">
          <cell r="C256" t="str">
            <v>300102250301</v>
          </cell>
          <cell r="N256" t="str">
            <v>曹伟</v>
          </cell>
        </row>
        <row r="257">
          <cell r="C257" t="str">
            <v>300102250302</v>
          </cell>
          <cell r="N257" t="str">
            <v>贾峰</v>
          </cell>
        </row>
        <row r="258">
          <cell r="C258" t="str">
            <v>300102250303</v>
          </cell>
          <cell r="N258" t="str">
            <v>吕景祥</v>
          </cell>
        </row>
        <row r="259">
          <cell r="C259" t="str">
            <v>300102250304</v>
          </cell>
          <cell r="N259" t="str">
            <v>朱成成</v>
          </cell>
        </row>
        <row r="260">
          <cell r="C260" t="str">
            <v>300102250305</v>
          </cell>
          <cell r="N260" t="str">
            <v>贾洁</v>
          </cell>
        </row>
        <row r="261">
          <cell r="C261" t="str">
            <v>300102250501</v>
          </cell>
          <cell r="N261" t="str">
            <v>张翠红</v>
          </cell>
        </row>
        <row r="262">
          <cell r="C262" t="str">
            <v>300102250502</v>
          </cell>
          <cell r="N262" t="str">
            <v>秦立果</v>
          </cell>
        </row>
        <row r="263">
          <cell r="C263" t="str">
            <v>300102250503</v>
          </cell>
          <cell r="N263" t="str">
            <v>王海涛</v>
          </cell>
        </row>
        <row r="264">
          <cell r="C264" t="str">
            <v>300102250504</v>
          </cell>
          <cell r="N264" t="str">
            <v>甄圣超</v>
          </cell>
        </row>
        <row r="265">
          <cell r="C265" t="str">
            <v>300102250505</v>
          </cell>
          <cell r="N265" t="str">
            <v>黄天勇</v>
          </cell>
        </row>
        <row r="266">
          <cell r="C266" t="str">
            <v>300102250506</v>
          </cell>
          <cell r="N266" t="str">
            <v>朱新栋</v>
          </cell>
        </row>
        <row r="267">
          <cell r="C267" t="str">
            <v>300102250507</v>
          </cell>
          <cell r="N267" t="str">
            <v>孙浩</v>
          </cell>
        </row>
        <row r="268">
          <cell r="C268" t="str">
            <v>300102250508</v>
          </cell>
          <cell r="N268" t="str">
            <v>彭敬辉</v>
          </cell>
        </row>
        <row r="269">
          <cell r="C269" t="str">
            <v>300102250509</v>
          </cell>
          <cell r="N269" t="str">
            <v>刘磊</v>
          </cell>
        </row>
        <row r="270">
          <cell r="C270" t="str">
            <v>300102250510</v>
          </cell>
          <cell r="N270" t="str">
            <v>陈君</v>
          </cell>
        </row>
        <row r="271">
          <cell r="C271" t="str">
            <v>300102250511</v>
          </cell>
          <cell r="N271" t="str">
            <v>张翼飞</v>
          </cell>
        </row>
        <row r="272">
          <cell r="C272" t="str">
            <v>300102259101</v>
          </cell>
          <cell r="N272" t="str">
            <v>李嘉</v>
          </cell>
        </row>
        <row r="273">
          <cell r="C273" t="str">
            <v>300102259102</v>
          </cell>
          <cell r="N273" t="str">
            <v>孟夏薇</v>
          </cell>
        </row>
        <row r="274">
          <cell r="C274" t="str">
            <v>300102259103</v>
          </cell>
          <cell r="N274" t="str">
            <v>王雪莲</v>
          </cell>
        </row>
        <row r="275">
          <cell r="C275" t="str">
            <v>300102259104</v>
          </cell>
          <cell r="N275" t="str">
            <v>任娟</v>
          </cell>
        </row>
        <row r="276">
          <cell r="C276" t="str">
            <v>300102259105</v>
          </cell>
          <cell r="N276" t="str">
            <v>徐中新</v>
          </cell>
        </row>
        <row r="277">
          <cell r="C277" t="str">
            <v>300102259106</v>
          </cell>
          <cell r="N277" t="str">
            <v>张静</v>
          </cell>
        </row>
        <row r="278">
          <cell r="C278" t="str">
            <v>300102259107</v>
          </cell>
          <cell r="N278" t="str">
            <v>王剑</v>
          </cell>
        </row>
        <row r="279">
          <cell r="C279" t="str">
            <v>300102259108</v>
          </cell>
          <cell r="N279" t="str">
            <v>夏晓华</v>
          </cell>
        </row>
        <row r="280">
          <cell r="C280" t="str">
            <v>300102259109</v>
          </cell>
          <cell r="N280" t="str">
            <v>马登成</v>
          </cell>
        </row>
        <row r="281">
          <cell r="C281" t="str">
            <v>300102259201</v>
          </cell>
          <cell r="N281" t="str">
            <v>刘清涛</v>
          </cell>
        </row>
        <row r="282">
          <cell r="C282" t="str">
            <v>300102259202</v>
          </cell>
          <cell r="N282" t="str">
            <v>杨延璞</v>
          </cell>
        </row>
        <row r="283">
          <cell r="C283" t="str">
            <v>300102259203</v>
          </cell>
          <cell r="N283" t="str">
            <v>张小丽</v>
          </cell>
        </row>
        <row r="284">
          <cell r="C284" t="str">
            <v>300102259204</v>
          </cell>
          <cell r="N284" t="str">
            <v>徐信芯</v>
          </cell>
        </row>
        <row r="285">
          <cell r="C285" t="str">
            <v>300102259301</v>
          </cell>
          <cell r="N285" t="str">
            <v>张晗</v>
          </cell>
        </row>
        <row r="286">
          <cell r="C286" t="str">
            <v>300102259302</v>
          </cell>
          <cell r="N286" t="str">
            <v>李大涛</v>
          </cell>
        </row>
        <row r="287">
          <cell r="C287" t="str">
            <v>300102259303</v>
          </cell>
          <cell r="N287" t="str">
            <v>左浩</v>
          </cell>
        </row>
        <row r="288">
          <cell r="C288" t="str">
            <v>300102259304</v>
          </cell>
          <cell r="N288" t="str">
            <v>万一品</v>
          </cell>
        </row>
        <row r="289">
          <cell r="C289" t="str">
            <v>300102259305</v>
          </cell>
          <cell r="N289" t="str">
            <v>XiaozhiHu</v>
          </cell>
        </row>
        <row r="290">
          <cell r="C290" t="str">
            <v>300102259306</v>
          </cell>
          <cell r="N290" t="str">
            <v>Ye-HwaChen</v>
          </cell>
        </row>
        <row r="291">
          <cell r="C291" t="str">
            <v>300102259401</v>
          </cell>
          <cell r="N291" t="str">
            <v>惠记庄</v>
          </cell>
        </row>
        <row r="292">
          <cell r="C292" t="str">
            <v>300102259509</v>
          </cell>
          <cell r="N292" t="str">
            <v>邓孔书</v>
          </cell>
        </row>
        <row r="293">
          <cell r="C293" t="str">
            <v>300102280101</v>
          </cell>
          <cell r="N293" t="str">
            <v>秦朝刚</v>
          </cell>
        </row>
        <row r="294">
          <cell r="C294" t="str">
            <v>300102280102</v>
          </cell>
          <cell r="N294" t="str">
            <v>檀姊静</v>
          </cell>
        </row>
        <row r="295">
          <cell r="C295" t="str">
            <v>300102280103</v>
          </cell>
          <cell r="N295" t="str">
            <v>党会学</v>
          </cell>
        </row>
        <row r="296">
          <cell r="C296" t="str">
            <v>300102280104</v>
          </cell>
          <cell r="N296" t="str">
            <v>李子爱</v>
          </cell>
        </row>
        <row r="297">
          <cell r="C297" t="str">
            <v>300102280105</v>
          </cell>
          <cell r="N297" t="str">
            <v>权登州</v>
          </cell>
        </row>
        <row r="298">
          <cell r="C298" t="str">
            <v>300102280106</v>
          </cell>
          <cell r="N298" t="str">
            <v>贾能</v>
          </cell>
        </row>
        <row r="299">
          <cell r="C299" t="str">
            <v>300102280107</v>
          </cell>
          <cell r="N299" t="str">
            <v>陈瑾</v>
          </cell>
        </row>
        <row r="300">
          <cell r="C300" t="str">
            <v>300102280108</v>
          </cell>
          <cell r="N300" t="str">
            <v>张常光</v>
          </cell>
        </row>
        <row r="301">
          <cell r="C301" t="str">
            <v>300102280201</v>
          </cell>
          <cell r="N301" t="str">
            <v>刘岩</v>
          </cell>
        </row>
        <row r="302">
          <cell r="C302" t="str">
            <v>300102280202</v>
          </cell>
          <cell r="N302" t="str">
            <v>王博</v>
          </cell>
        </row>
        <row r="303">
          <cell r="C303" t="str">
            <v>300102280203</v>
          </cell>
          <cell r="N303" t="str">
            <v>张冬芳</v>
          </cell>
        </row>
        <row r="304">
          <cell r="C304" t="str">
            <v>300102280204</v>
          </cell>
          <cell r="N304" t="str">
            <v>刘喜</v>
          </cell>
        </row>
        <row r="305">
          <cell r="C305" t="str">
            <v>300102280205</v>
          </cell>
          <cell r="N305" t="str">
            <v>袁春燕</v>
          </cell>
        </row>
        <row r="306">
          <cell r="C306" t="str">
            <v>300102280301</v>
          </cell>
          <cell r="N306" t="str">
            <v>孙燕</v>
          </cell>
        </row>
        <row r="307">
          <cell r="C307" t="str">
            <v>300102280501</v>
          </cell>
          <cell r="N307" t="str">
            <v>刘云霄</v>
          </cell>
        </row>
        <row r="308">
          <cell r="C308" t="str">
            <v>300102289101</v>
          </cell>
          <cell r="N308" t="str">
            <v>刘禹阳</v>
          </cell>
        </row>
        <row r="309">
          <cell r="C309" t="str">
            <v>300102289102</v>
          </cell>
          <cell r="N309" t="str">
            <v>张亚国</v>
          </cell>
        </row>
        <row r="310">
          <cell r="C310" t="str">
            <v>300102289103</v>
          </cell>
          <cell r="N310" t="str">
            <v>孟庆龙</v>
          </cell>
        </row>
        <row r="311">
          <cell r="C311" t="str">
            <v>300102289104</v>
          </cell>
          <cell r="N311" t="str">
            <v>陈建锋</v>
          </cell>
        </row>
        <row r="312">
          <cell r="C312" t="str">
            <v>300102289105</v>
          </cell>
          <cell r="N312" t="str">
            <v>朱倩</v>
          </cell>
        </row>
        <row r="313">
          <cell r="C313" t="str">
            <v>300102289106</v>
          </cell>
          <cell r="N313" t="str">
            <v>何俊</v>
          </cell>
        </row>
        <row r="314">
          <cell r="C314" t="str">
            <v>300102289107</v>
          </cell>
          <cell r="N314" t="str">
            <v>柴少波</v>
          </cell>
        </row>
        <row r="315">
          <cell r="C315" t="str">
            <v>300102289108</v>
          </cell>
          <cell r="N315" t="str">
            <v>赵传靓</v>
          </cell>
        </row>
        <row r="316">
          <cell r="C316" t="str">
            <v>300102289109</v>
          </cell>
          <cell r="N316" t="str">
            <v>李培</v>
          </cell>
        </row>
        <row r="317">
          <cell r="C317" t="str">
            <v>300102289110</v>
          </cell>
          <cell r="N317" t="str">
            <v>吴函恒</v>
          </cell>
        </row>
        <row r="318">
          <cell r="C318" t="str">
            <v>300102289111</v>
          </cell>
          <cell r="N318" t="str">
            <v>梁坤</v>
          </cell>
        </row>
        <row r="319">
          <cell r="C319" t="str">
            <v>300102289112</v>
          </cell>
          <cell r="N319" t="str">
            <v>管宇</v>
          </cell>
        </row>
        <row r="320">
          <cell r="C320" t="str">
            <v>300102289113</v>
          </cell>
          <cell r="N320" t="str">
            <v>魏慧</v>
          </cell>
        </row>
        <row r="321">
          <cell r="C321" t="str">
            <v>300102289201</v>
          </cell>
          <cell r="N321" t="str">
            <v>罗丽娟</v>
          </cell>
        </row>
        <row r="322">
          <cell r="C322" t="str">
            <v>300102289202</v>
          </cell>
          <cell r="N322" t="str">
            <v>杨坤</v>
          </cell>
        </row>
        <row r="323">
          <cell r="C323" t="str">
            <v>300102289203</v>
          </cell>
          <cell r="N323" t="str">
            <v>谷雅秀</v>
          </cell>
        </row>
        <row r="324">
          <cell r="C324" t="str">
            <v>300102289204</v>
          </cell>
          <cell r="N324" t="str">
            <v>马恺泽</v>
          </cell>
        </row>
        <row r="325">
          <cell r="C325" t="str">
            <v>300102289205</v>
          </cell>
          <cell r="N325" t="str">
            <v>聂少锋</v>
          </cell>
        </row>
        <row r="326">
          <cell r="C326" t="str">
            <v>300102289301</v>
          </cell>
          <cell r="N326" t="str">
            <v>傅博</v>
          </cell>
        </row>
        <row r="327">
          <cell r="C327" t="str">
            <v>300102289302</v>
          </cell>
          <cell r="N327" t="str">
            <v>王海龙</v>
          </cell>
        </row>
        <row r="328">
          <cell r="C328" t="str">
            <v>300102288302</v>
          </cell>
          <cell r="N328" t="str">
            <v>邢国华</v>
          </cell>
        </row>
        <row r="329">
          <cell r="C329" t="str">
            <v>300102289401</v>
          </cell>
          <cell r="N329" t="str">
            <v>黄华</v>
          </cell>
        </row>
        <row r="330">
          <cell r="C330" t="str">
            <v>300102410101</v>
          </cell>
          <cell r="N330" t="str">
            <v>蒲文娟</v>
          </cell>
        </row>
        <row r="331">
          <cell r="C331" t="str">
            <v>300102410102</v>
          </cell>
          <cell r="N331" t="str">
            <v>张月</v>
          </cell>
        </row>
        <row r="332">
          <cell r="C332" t="str">
            <v>300102410103</v>
          </cell>
          <cell r="N332" t="str">
            <v>任飞虹</v>
          </cell>
        </row>
        <row r="333">
          <cell r="C333" t="str">
            <v>300102410104</v>
          </cell>
          <cell r="N333" t="str">
            <v>朱秋晨</v>
          </cell>
        </row>
        <row r="334">
          <cell r="C334" t="str">
            <v>300102410201</v>
          </cell>
          <cell r="N334" t="str">
            <v>樊禹江</v>
          </cell>
        </row>
        <row r="335">
          <cell r="C335" t="str">
            <v>300102419101</v>
          </cell>
          <cell r="N335" t="str">
            <v>刘凌</v>
          </cell>
        </row>
        <row r="336">
          <cell r="C336" t="str">
            <v>300102230103</v>
          </cell>
          <cell r="N336" t="str">
            <v>苏蕊芯</v>
          </cell>
        </row>
        <row r="337">
          <cell r="C337" t="str">
            <v>300102230104</v>
          </cell>
          <cell r="N337" t="str">
            <v>何浩楠</v>
          </cell>
        </row>
        <row r="338">
          <cell r="C338" t="str">
            <v>300102230201</v>
          </cell>
          <cell r="N338" t="str">
            <v>袁长伟</v>
          </cell>
        </row>
        <row r="339">
          <cell r="C339" t="str">
            <v>300102239101</v>
          </cell>
          <cell r="N339" t="str">
            <v>杨骏</v>
          </cell>
        </row>
        <row r="340">
          <cell r="C340" t="str">
            <v>300102239102</v>
          </cell>
          <cell r="N340" t="str">
            <v>白雪</v>
          </cell>
        </row>
        <row r="341">
          <cell r="C341" t="str">
            <v>300102239104</v>
          </cell>
          <cell r="N341" t="str">
            <v>孙荣庭</v>
          </cell>
        </row>
        <row r="342">
          <cell r="C342" t="str">
            <v>310823183501</v>
          </cell>
          <cell r="N342" t="str">
            <v>杜强</v>
          </cell>
        </row>
        <row r="343">
          <cell r="C343" t="str">
            <v>300102500203</v>
          </cell>
          <cell r="N343" t="str">
            <v>党栋</v>
          </cell>
        </row>
        <row r="344">
          <cell r="C344" t="str">
            <v>300102500201</v>
          </cell>
          <cell r="N344" t="str">
            <v>陈媛媛</v>
          </cell>
        </row>
        <row r="345">
          <cell r="C345" t="str">
            <v>300102500202</v>
          </cell>
          <cell r="N345" t="str">
            <v>崔高锋</v>
          </cell>
        </row>
        <row r="346">
          <cell r="C346" t="str">
            <v>300102500204</v>
          </cell>
          <cell r="N346" t="str">
            <v>陈媛媛</v>
          </cell>
        </row>
        <row r="347">
          <cell r="C347" t="str">
            <v>300102509202</v>
          </cell>
          <cell r="N347" t="str">
            <v>党栋</v>
          </cell>
        </row>
        <row r="348">
          <cell r="C348" t="str">
            <v>300102120101</v>
          </cell>
          <cell r="N348" t="str">
            <v>张翔宇</v>
          </cell>
        </row>
        <row r="349">
          <cell r="C349" t="str">
            <v>300102120102</v>
          </cell>
          <cell r="N349" t="str">
            <v>孙东霖</v>
          </cell>
        </row>
        <row r="350">
          <cell r="C350" t="str">
            <v>300102120103</v>
          </cell>
          <cell r="N350" t="str">
            <v>曹倩</v>
          </cell>
        </row>
        <row r="351">
          <cell r="C351" t="str">
            <v>300102120104</v>
          </cell>
          <cell r="N351" t="str">
            <v>郭大鹏</v>
          </cell>
        </row>
        <row r="352">
          <cell r="C352" t="str">
            <v>300102120105</v>
          </cell>
          <cell r="N352" t="str">
            <v>王成</v>
          </cell>
        </row>
        <row r="353">
          <cell r="C353" t="str">
            <v>300102120106</v>
          </cell>
          <cell r="N353" t="str">
            <v>张博</v>
          </cell>
        </row>
        <row r="354">
          <cell r="C354" t="str">
            <v>300102120107</v>
          </cell>
          <cell r="N354" t="str">
            <v>程晓晗</v>
          </cell>
        </row>
        <row r="355">
          <cell r="C355" t="str">
            <v>300102120108</v>
          </cell>
          <cell r="N355" t="str">
            <v>杜芳</v>
          </cell>
        </row>
        <row r="356">
          <cell r="C356" t="str">
            <v>300102120109</v>
          </cell>
          <cell r="N356" t="str">
            <v>廖晓</v>
          </cell>
        </row>
        <row r="357">
          <cell r="C357" t="str">
            <v>300102120110</v>
          </cell>
          <cell r="N357" t="str">
            <v>杨淑云</v>
          </cell>
        </row>
        <row r="358">
          <cell r="C358" t="str">
            <v>300102120111</v>
          </cell>
          <cell r="N358" t="str">
            <v>张凌超</v>
          </cell>
        </row>
        <row r="359">
          <cell r="C359" t="str">
            <v>300102120112</v>
          </cell>
          <cell r="N359" t="str">
            <v>孙威</v>
          </cell>
        </row>
        <row r="360">
          <cell r="C360" t="str">
            <v>300102120201</v>
          </cell>
          <cell r="N360" t="str">
            <v>吴田军</v>
          </cell>
        </row>
        <row r="361">
          <cell r="C361" t="str">
            <v>300102120301</v>
          </cell>
          <cell r="N361" t="str">
            <v>拓宏亮</v>
          </cell>
        </row>
        <row r="362">
          <cell r="C362" t="str">
            <v>300102120302</v>
          </cell>
          <cell r="N362" t="str">
            <v>高普阳</v>
          </cell>
        </row>
        <row r="363">
          <cell r="C363" t="str">
            <v>300102120303</v>
          </cell>
          <cell r="N363" t="str">
            <v>王英辉</v>
          </cell>
        </row>
        <row r="364">
          <cell r="C364" t="str">
            <v>300102120304</v>
          </cell>
          <cell r="N364" t="str">
            <v>王珊珊</v>
          </cell>
        </row>
        <row r="365">
          <cell r="C365" t="str">
            <v>300102120305</v>
          </cell>
          <cell r="N365" t="str">
            <v>沈浩</v>
          </cell>
        </row>
        <row r="366">
          <cell r="C366" t="str">
            <v>300102129101</v>
          </cell>
          <cell r="N366" t="str">
            <v>段金伟</v>
          </cell>
        </row>
        <row r="367">
          <cell r="C367" t="str">
            <v>300102129102</v>
          </cell>
          <cell r="N367" t="str">
            <v>王真</v>
          </cell>
        </row>
        <row r="368">
          <cell r="C368" t="str">
            <v>300102129103</v>
          </cell>
          <cell r="N368" t="str">
            <v>崔林</v>
          </cell>
        </row>
        <row r="369">
          <cell r="C369" t="str">
            <v>300102129104</v>
          </cell>
          <cell r="N369" t="str">
            <v>何安</v>
          </cell>
        </row>
        <row r="370">
          <cell r="C370" t="str">
            <v>300102129105</v>
          </cell>
          <cell r="N370" t="str">
            <v>高磊</v>
          </cell>
        </row>
        <row r="371">
          <cell r="C371" t="str">
            <v>300102129106</v>
          </cell>
          <cell r="N371" t="str">
            <v>于伟波</v>
          </cell>
        </row>
        <row r="372">
          <cell r="C372" t="str">
            <v>300102129107</v>
          </cell>
          <cell r="N372" t="str">
            <v>杨莹</v>
          </cell>
        </row>
        <row r="373">
          <cell r="C373" t="str">
            <v>300102129108</v>
          </cell>
          <cell r="N373" t="str">
            <v>杨丽娟</v>
          </cell>
        </row>
        <row r="374">
          <cell r="C374" t="str">
            <v>300102129109</v>
          </cell>
          <cell r="N374" t="str">
            <v>柳顺义</v>
          </cell>
        </row>
        <row r="375">
          <cell r="C375" t="str">
            <v>300102129110</v>
          </cell>
          <cell r="N375" t="str">
            <v>袁振圣</v>
          </cell>
        </row>
        <row r="376">
          <cell r="C376" t="str">
            <v>300102129111</v>
          </cell>
          <cell r="N376" t="str">
            <v>吴华</v>
          </cell>
        </row>
        <row r="377">
          <cell r="C377" t="str">
            <v>300102129112</v>
          </cell>
          <cell r="N377" t="str">
            <v>张锦荣</v>
          </cell>
        </row>
        <row r="378">
          <cell r="C378" t="str">
            <v>300102129201</v>
          </cell>
          <cell r="N378" t="str">
            <v>包雄雄</v>
          </cell>
        </row>
        <row r="379">
          <cell r="C379" t="str">
            <v>300102129202</v>
          </cell>
          <cell r="N379" t="str">
            <v>肖玉柱</v>
          </cell>
        </row>
        <row r="380">
          <cell r="C380" t="str">
            <v>300102129301</v>
          </cell>
          <cell r="N380" t="str">
            <v>衡子灵</v>
          </cell>
        </row>
        <row r="381">
          <cell r="C381" t="str">
            <v>300102129302</v>
          </cell>
          <cell r="N381" t="str">
            <v>令狐佳珺</v>
          </cell>
        </row>
        <row r="382">
          <cell r="C382" t="str">
            <v>300102129303</v>
          </cell>
          <cell r="N382" t="str">
            <v>王学智</v>
          </cell>
        </row>
        <row r="383">
          <cell r="C383" t="str">
            <v>300102127301</v>
          </cell>
          <cell r="N383" t="str">
            <v>宋学力</v>
          </cell>
        </row>
        <row r="384">
          <cell r="C384" t="str">
            <v>300102220103</v>
          </cell>
          <cell r="N384" t="str">
            <v>贺伊琳</v>
          </cell>
        </row>
        <row r="385">
          <cell r="C385" t="str">
            <v>300102220104</v>
          </cell>
          <cell r="N385" t="str">
            <v>葛振振</v>
          </cell>
        </row>
        <row r="386">
          <cell r="C386" t="str">
            <v>300102220105</v>
          </cell>
          <cell r="N386" t="str">
            <v>高楠</v>
          </cell>
        </row>
        <row r="387">
          <cell r="C387" t="str">
            <v>300102220106</v>
          </cell>
          <cell r="N387" t="str">
            <v>田顺</v>
          </cell>
        </row>
        <row r="388">
          <cell r="C388" t="str">
            <v>300102220107</v>
          </cell>
          <cell r="N388" t="str">
            <v>辛琪</v>
          </cell>
        </row>
        <row r="389">
          <cell r="C389" t="str">
            <v>300102220108</v>
          </cell>
          <cell r="N389" t="str">
            <v>杨阳</v>
          </cell>
        </row>
        <row r="390">
          <cell r="C390" t="str">
            <v>300102220109</v>
          </cell>
          <cell r="N390" t="str">
            <v>罗耿</v>
          </cell>
        </row>
        <row r="391">
          <cell r="C391" t="str">
            <v>300102220110</v>
          </cell>
          <cell r="N391" t="str">
            <v>张凯超</v>
          </cell>
        </row>
        <row r="392">
          <cell r="C392" t="str">
            <v>300102220111</v>
          </cell>
          <cell r="N392" t="str">
            <v>刘永涛</v>
          </cell>
        </row>
        <row r="393">
          <cell r="C393" t="str">
            <v>300102220112</v>
          </cell>
          <cell r="N393" t="str">
            <v>李阳阳</v>
          </cell>
        </row>
        <row r="394">
          <cell r="C394" t="str">
            <v>300102220113</v>
          </cell>
          <cell r="N394" t="str">
            <v>王姝</v>
          </cell>
        </row>
        <row r="395">
          <cell r="C395" t="str">
            <v>300102220114</v>
          </cell>
          <cell r="N395" t="str">
            <v>周辰雨</v>
          </cell>
        </row>
        <row r="396">
          <cell r="C396" t="str">
            <v>300102220202</v>
          </cell>
          <cell r="N396" t="str">
            <v>王畅</v>
          </cell>
        </row>
        <row r="397">
          <cell r="C397" t="str">
            <v>300102220204</v>
          </cell>
          <cell r="N397" t="str">
            <v>韩毅</v>
          </cell>
        </row>
        <row r="398">
          <cell r="C398" t="str">
            <v>300102220206</v>
          </cell>
          <cell r="N398" t="str">
            <v>魏文辉</v>
          </cell>
        </row>
        <row r="399">
          <cell r="C399" t="str">
            <v>300102220201</v>
          </cell>
          <cell r="N399" t="str">
            <v>周维新</v>
          </cell>
        </row>
        <row r="400">
          <cell r="C400" t="str">
            <v>300102220301</v>
          </cell>
          <cell r="N400" t="str">
            <v>孟德安</v>
          </cell>
        </row>
        <row r="401">
          <cell r="C401" t="str">
            <v>300102220302</v>
          </cell>
          <cell r="N401" t="str">
            <v>丁楠</v>
          </cell>
        </row>
        <row r="402">
          <cell r="C402" t="str">
            <v>300102220303</v>
          </cell>
          <cell r="N402" t="str">
            <v>颜黎明</v>
          </cell>
        </row>
        <row r="403">
          <cell r="C403" t="str">
            <v>300102220304</v>
          </cell>
          <cell r="N403" t="str">
            <v>边琦</v>
          </cell>
        </row>
        <row r="404">
          <cell r="C404" t="str">
            <v>300102220401</v>
          </cell>
          <cell r="N404" t="str">
            <v>付锐</v>
          </cell>
        </row>
        <row r="405">
          <cell r="C405" t="str">
            <v>300102220501</v>
          </cell>
          <cell r="N405" t="str">
            <v>徐涛</v>
          </cell>
        </row>
        <row r="406">
          <cell r="C406" t="str">
            <v>300102220502</v>
          </cell>
          <cell r="N406" t="str">
            <v>邹铁方</v>
          </cell>
        </row>
        <row r="407">
          <cell r="C407" t="str">
            <v>300102220503</v>
          </cell>
          <cell r="N407" t="str">
            <v>余曼</v>
          </cell>
        </row>
        <row r="408">
          <cell r="C408" t="str">
            <v>300102220504</v>
          </cell>
          <cell r="N408" t="str">
            <v>陈慧勇</v>
          </cell>
        </row>
        <row r="409">
          <cell r="C409" t="str">
            <v>300102220505</v>
          </cell>
          <cell r="N409" t="str">
            <v>武历颖</v>
          </cell>
        </row>
        <row r="410">
          <cell r="C410" t="str">
            <v>300102220506</v>
          </cell>
          <cell r="N410" t="str">
            <v>吴晗</v>
          </cell>
        </row>
        <row r="411">
          <cell r="C411" t="str">
            <v>300102220507</v>
          </cell>
          <cell r="N411" t="str">
            <v>杜进辅</v>
          </cell>
        </row>
        <row r="412">
          <cell r="C412" t="str">
            <v>300102220508</v>
          </cell>
          <cell r="N412" t="str">
            <v>陈敬炜</v>
          </cell>
        </row>
        <row r="413">
          <cell r="C413" t="str">
            <v>300102220509</v>
          </cell>
          <cell r="N413" t="str">
            <v>王海峰</v>
          </cell>
        </row>
        <row r="414">
          <cell r="C414" t="str">
            <v>300102220510</v>
          </cell>
          <cell r="N414" t="str">
            <v>金丽花</v>
          </cell>
        </row>
        <row r="415">
          <cell r="C415" t="str">
            <v>300102220511</v>
          </cell>
          <cell r="N415" t="str">
            <v>袁晓磊</v>
          </cell>
        </row>
        <row r="416">
          <cell r="C416" t="str">
            <v>300102220512</v>
          </cell>
          <cell r="N416" t="str">
            <v>郭金刚</v>
          </cell>
        </row>
        <row r="417">
          <cell r="C417" t="str">
            <v>300102220513</v>
          </cell>
          <cell r="N417" t="str">
            <v>王建锋</v>
          </cell>
        </row>
        <row r="418">
          <cell r="C418" t="str">
            <v>300102229101</v>
          </cell>
          <cell r="N418" t="str">
            <v>陈轶嵩</v>
          </cell>
        </row>
        <row r="419">
          <cell r="C419" t="str">
            <v>300102229102</v>
          </cell>
          <cell r="N419" t="str">
            <v>朱国华</v>
          </cell>
        </row>
        <row r="420">
          <cell r="C420" t="str">
            <v>300102229103</v>
          </cell>
          <cell r="N420" t="str">
            <v>高扬</v>
          </cell>
        </row>
        <row r="421">
          <cell r="C421" t="str">
            <v>300102229104</v>
          </cell>
          <cell r="N421" t="str">
            <v>张鹏</v>
          </cell>
        </row>
        <row r="422">
          <cell r="C422" t="str">
            <v>300102229105</v>
          </cell>
          <cell r="N422" t="str">
            <v>张硕</v>
          </cell>
        </row>
        <row r="423">
          <cell r="C423" t="str">
            <v>300102229106</v>
          </cell>
          <cell r="N423" t="str">
            <v>张大伟</v>
          </cell>
        </row>
        <row r="424">
          <cell r="C424" t="str">
            <v>300102229107</v>
          </cell>
          <cell r="N424" t="str">
            <v>顾玉磊</v>
          </cell>
        </row>
        <row r="425">
          <cell r="C425" t="str">
            <v>300102229108</v>
          </cell>
          <cell r="N425" t="str">
            <v>李彬</v>
          </cell>
        </row>
        <row r="426">
          <cell r="C426" t="str">
            <v>300102229110</v>
          </cell>
          <cell r="N426" t="str">
            <v>闫晟煜</v>
          </cell>
        </row>
        <row r="427">
          <cell r="C427" t="str">
            <v>300102229112</v>
          </cell>
          <cell r="N427" t="str">
            <v>杨炜</v>
          </cell>
        </row>
        <row r="428">
          <cell r="C428" t="str">
            <v>300102229202</v>
          </cell>
          <cell r="N428" t="str">
            <v>陈朝阳</v>
          </cell>
        </row>
        <row r="429">
          <cell r="C429" t="str">
            <v>300102229301</v>
          </cell>
          <cell r="N429" t="str">
            <v>刘意立</v>
          </cell>
        </row>
        <row r="430">
          <cell r="C430" t="str">
            <v>300102229302</v>
          </cell>
          <cell r="N430" t="str">
            <v>赵轩</v>
          </cell>
        </row>
        <row r="431">
          <cell r="C431" t="str">
            <v>300102229303</v>
          </cell>
          <cell r="N431" t="str">
            <v>黄国良</v>
          </cell>
        </row>
        <row r="432">
          <cell r="C432" t="str">
            <v>300102229304</v>
          </cell>
          <cell r="N432" t="str">
            <v>SatishVenkataSivaUkkusuri</v>
          </cell>
        </row>
        <row r="433">
          <cell r="C433" t="str">
            <v>300102229305</v>
          </cell>
          <cell r="N433" t="str">
            <v>马菁</v>
          </cell>
        </row>
        <row r="434">
          <cell r="C434" t="str">
            <v>300102229401</v>
          </cell>
          <cell r="N434" t="str">
            <v>余强</v>
          </cell>
        </row>
        <row r="435">
          <cell r="C435" t="str">
            <v>300102229507</v>
          </cell>
          <cell r="N435" t="str">
            <v>吴玲</v>
          </cell>
        </row>
        <row r="436">
          <cell r="C436" t="str">
            <v>300102119301</v>
          </cell>
          <cell r="N436" t="str">
            <v>王贤文</v>
          </cell>
        </row>
        <row r="437">
          <cell r="C437" t="str">
            <v>300102290101</v>
          </cell>
          <cell r="N437" t="str">
            <v>任冲锋</v>
          </cell>
        </row>
        <row r="438">
          <cell r="C438" t="str">
            <v>300102290102</v>
          </cell>
          <cell r="N438" t="str">
            <v>陈洁</v>
          </cell>
        </row>
        <row r="439">
          <cell r="C439" t="str">
            <v>300102290103</v>
          </cell>
          <cell r="N439" t="str">
            <v>罗钰</v>
          </cell>
        </row>
        <row r="440">
          <cell r="C440" t="str">
            <v>300102290104</v>
          </cell>
          <cell r="N440" t="str">
            <v>卫潇</v>
          </cell>
        </row>
        <row r="441">
          <cell r="C441" t="str">
            <v>300102290105</v>
          </cell>
          <cell r="N441" t="str">
            <v>贾志峰</v>
          </cell>
        </row>
        <row r="442">
          <cell r="C442" t="str">
            <v>300102290106</v>
          </cell>
          <cell r="N442" t="str">
            <v>程大伟</v>
          </cell>
        </row>
        <row r="443">
          <cell r="C443" t="str">
            <v>300102290107</v>
          </cell>
          <cell r="N443" t="str">
            <v>赵艳</v>
          </cell>
        </row>
        <row r="444">
          <cell r="C444" t="str">
            <v>300102290108</v>
          </cell>
          <cell r="N444" t="str">
            <v>张力元</v>
          </cell>
        </row>
        <row r="445">
          <cell r="C445" t="str">
            <v>300102290201</v>
          </cell>
          <cell r="N445" t="str">
            <v>郑涵</v>
          </cell>
        </row>
        <row r="446">
          <cell r="C446" t="str">
            <v>300102290202</v>
          </cell>
          <cell r="N446" t="str">
            <v>吕向菲</v>
          </cell>
        </row>
        <row r="447">
          <cell r="C447" t="str">
            <v>300102290301</v>
          </cell>
          <cell r="N447" t="str">
            <v>李斯文</v>
          </cell>
        </row>
        <row r="448">
          <cell r="C448" t="str">
            <v>300102290302</v>
          </cell>
          <cell r="N448" t="str">
            <v>张在勇</v>
          </cell>
        </row>
        <row r="449">
          <cell r="C449" t="str">
            <v>300102290401</v>
          </cell>
          <cell r="N449" t="str">
            <v>王玮</v>
          </cell>
        </row>
        <row r="450">
          <cell r="C450" t="str">
            <v>300102290402</v>
          </cell>
          <cell r="N450" t="str">
            <v>段磊</v>
          </cell>
        </row>
        <row r="451">
          <cell r="C451" t="str">
            <v>300102290403</v>
          </cell>
          <cell r="N451" t="str">
            <v>张倩倩</v>
          </cell>
        </row>
        <row r="452">
          <cell r="C452" t="str">
            <v>300102290501</v>
          </cell>
          <cell r="N452" t="str">
            <v>卢昶雨</v>
          </cell>
        </row>
        <row r="453">
          <cell r="C453" t="str">
            <v>300102290502</v>
          </cell>
          <cell r="N453" t="str">
            <v>吴昊</v>
          </cell>
        </row>
        <row r="454">
          <cell r="C454" t="str">
            <v>300102290503</v>
          </cell>
          <cell r="N454" t="str">
            <v>闫亚景</v>
          </cell>
        </row>
        <row r="455">
          <cell r="C455" t="str">
            <v>300102290504</v>
          </cell>
          <cell r="N455" t="str">
            <v>张军</v>
          </cell>
        </row>
        <row r="456">
          <cell r="C456" t="str">
            <v>300102290505</v>
          </cell>
          <cell r="N456" t="str">
            <v>胡婧</v>
          </cell>
        </row>
        <row r="457">
          <cell r="C457" t="str">
            <v>300102290506</v>
          </cell>
          <cell r="N457" t="str">
            <v>王周锋</v>
          </cell>
        </row>
        <row r="458">
          <cell r="C458" t="str">
            <v>300102299101</v>
          </cell>
          <cell r="N458" t="str">
            <v>黄立辉</v>
          </cell>
        </row>
        <row r="459">
          <cell r="C459" t="str">
            <v>300102299102</v>
          </cell>
          <cell r="N459" t="str">
            <v>吕继强</v>
          </cell>
        </row>
        <row r="460">
          <cell r="C460" t="str">
            <v>300102299103</v>
          </cell>
          <cell r="N460" t="str">
            <v>黄文峰</v>
          </cell>
        </row>
        <row r="461">
          <cell r="C461" t="str">
            <v>300102299104</v>
          </cell>
          <cell r="N461" t="str">
            <v>周美梅</v>
          </cell>
        </row>
        <row r="462">
          <cell r="C462" t="str">
            <v>300102299105</v>
          </cell>
          <cell r="N462" t="str">
            <v>巩兴晖</v>
          </cell>
        </row>
        <row r="463">
          <cell r="C463" t="str">
            <v>300102299201</v>
          </cell>
          <cell r="N463" t="str">
            <v>霍艾迪</v>
          </cell>
        </row>
        <row r="464">
          <cell r="C464" t="str">
            <v>300102299202</v>
          </cell>
          <cell r="N464" t="str">
            <v>魏玮</v>
          </cell>
        </row>
        <row r="465">
          <cell r="C465" t="str">
            <v>300102299203</v>
          </cell>
          <cell r="N465" t="str">
            <v>孙永昌</v>
          </cell>
        </row>
        <row r="466">
          <cell r="C466" t="str">
            <v>300102299204</v>
          </cell>
          <cell r="N466" t="str">
            <v>王雪丽</v>
          </cell>
        </row>
        <row r="467">
          <cell r="C467" t="str">
            <v>300102299205</v>
          </cell>
          <cell r="N467" t="str">
            <v>陈宇云</v>
          </cell>
        </row>
        <row r="468">
          <cell r="C468" t="str">
            <v>300102297301</v>
          </cell>
          <cell r="N468" t="str">
            <v>贾夏</v>
          </cell>
        </row>
        <row r="469">
          <cell r="C469" t="str">
            <v>300102299301</v>
          </cell>
          <cell r="N469" t="str">
            <v>李培月</v>
          </cell>
        </row>
        <row r="470">
          <cell r="C470" t="str">
            <v>300102299302</v>
          </cell>
          <cell r="N470" t="str">
            <v>罗平平</v>
          </cell>
        </row>
        <row r="471">
          <cell r="C471" t="str">
            <v>300102299303</v>
          </cell>
          <cell r="N471" t="str">
            <v>王震洪</v>
          </cell>
        </row>
        <row r="472">
          <cell r="C472" t="str">
            <v>300102299306</v>
          </cell>
          <cell r="N472" t="str">
            <v>程宏飞</v>
          </cell>
        </row>
        <row r="473">
          <cell r="C473" t="str">
            <v>300102299401</v>
          </cell>
          <cell r="N473" t="str">
            <v>王文科</v>
          </cell>
        </row>
        <row r="474">
          <cell r="C474" t="str">
            <v>300102149101</v>
          </cell>
          <cell r="N474" t="str">
            <v>耿潇</v>
          </cell>
        </row>
        <row r="475">
          <cell r="C475" t="str">
            <v>300102270503</v>
          </cell>
          <cell r="N475" t="str">
            <v>李玲</v>
          </cell>
        </row>
        <row r="476">
          <cell r="C476" t="str">
            <v>300102270504</v>
          </cell>
          <cell r="N476" t="str">
            <v>张露</v>
          </cell>
        </row>
        <row r="477">
          <cell r="C477" t="str">
            <v>300102270505</v>
          </cell>
          <cell r="N477" t="str">
            <v>彭飚</v>
          </cell>
        </row>
        <row r="478">
          <cell r="C478" t="str">
            <v>300102270106</v>
          </cell>
          <cell r="N478" t="str">
            <v>刘钊</v>
          </cell>
        </row>
        <row r="479">
          <cell r="C479" t="str">
            <v>300102270204</v>
          </cell>
          <cell r="N479" t="str">
            <v>尹芳</v>
          </cell>
        </row>
        <row r="480">
          <cell r="C480" t="str">
            <v>300102270206</v>
          </cell>
          <cell r="N480" t="str">
            <v>赵永华</v>
          </cell>
        </row>
        <row r="481">
          <cell r="C481" t="str">
            <v>300102270207</v>
          </cell>
          <cell r="N481" t="str">
            <v>员学锋</v>
          </cell>
        </row>
        <row r="482">
          <cell r="C482" t="str">
            <v>300102350401</v>
          </cell>
          <cell r="N482" t="str">
            <v>徐唐奇</v>
          </cell>
        </row>
        <row r="483">
          <cell r="C483" t="str">
            <v>300102270506</v>
          </cell>
          <cell r="N483" t="str">
            <v>马超群</v>
          </cell>
        </row>
        <row r="484">
          <cell r="C484" t="str">
            <v>300102279208</v>
          </cell>
          <cell r="N484" t="str">
            <v>韩磊</v>
          </cell>
        </row>
        <row r="485">
          <cell r="C485" t="str">
            <v>300102139301</v>
          </cell>
          <cell r="N485" t="str">
            <v>林忠</v>
          </cell>
        </row>
        <row r="486">
          <cell r="C486" t="str">
            <v>300102240101</v>
          </cell>
          <cell r="N486" t="str">
            <v>贺小斐</v>
          </cell>
        </row>
        <row r="487">
          <cell r="C487" t="str">
            <v>300102240102</v>
          </cell>
          <cell r="N487" t="str">
            <v>赵一</v>
          </cell>
        </row>
        <row r="488">
          <cell r="C488" t="str">
            <v>300102240103</v>
          </cell>
          <cell r="N488" t="str">
            <v>解春雷</v>
          </cell>
        </row>
        <row r="489">
          <cell r="C489" t="str">
            <v>300102240105</v>
          </cell>
          <cell r="N489" t="str">
            <v>左龙</v>
          </cell>
        </row>
        <row r="490">
          <cell r="C490" t="str">
            <v>300102240106</v>
          </cell>
          <cell r="N490" t="str">
            <v>闵海根</v>
          </cell>
        </row>
        <row r="491">
          <cell r="C491" t="str">
            <v>300102240107</v>
          </cell>
          <cell r="N491" t="str">
            <v>屈八一</v>
          </cell>
        </row>
        <row r="492">
          <cell r="C492" t="str">
            <v>300102240209</v>
          </cell>
          <cell r="N492" t="str">
            <v>戚秀珍</v>
          </cell>
        </row>
        <row r="493">
          <cell r="C493" t="str">
            <v>300102240203</v>
          </cell>
          <cell r="N493" t="str">
            <v>杨澜</v>
          </cell>
        </row>
        <row r="494">
          <cell r="C494" t="str">
            <v>300102240204</v>
          </cell>
          <cell r="N494" t="str">
            <v>侯俊</v>
          </cell>
        </row>
        <row r="495">
          <cell r="C495" t="str">
            <v>300102240205</v>
          </cell>
          <cell r="N495" t="str">
            <v>刘立东</v>
          </cell>
        </row>
        <row r="496">
          <cell r="C496" t="str">
            <v>300102240206</v>
          </cell>
          <cell r="N496" t="str">
            <v>郝雪丽</v>
          </cell>
        </row>
        <row r="497">
          <cell r="C497" t="str">
            <v>300102240207</v>
          </cell>
          <cell r="N497" t="str">
            <v>贺之莉</v>
          </cell>
        </row>
        <row r="498">
          <cell r="C498" t="str">
            <v>300102240208</v>
          </cell>
          <cell r="N498" t="str">
            <v>任帅</v>
          </cell>
        </row>
        <row r="499">
          <cell r="C499" t="str">
            <v>300102240201</v>
          </cell>
          <cell r="N499" t="str">
            <v>孙朝云</v>
          </cell>
        </row>
        <row r="500">
          <cell r="C500" t="str">
            <v>300102240202</v>
          </cell>
          <cell r="N500" t="str">
            <v>张绍阳</v>
          </cell>
        </row>
        <row r="501">
          <cell r="C501" t="str">
            <v>300102240301</v>
          </cell>
          <cell r="N501" t="str">
            <v>龚思远</v>
          </cell>
        </row>
        <row r="502">
          <cell r="C502" t="str">
            <v>300102240302</v>
          </cell>
          <cell r="N502" t="str">
            <v>陈鹏</v>
          </cell>
        </row>
        <row r="503">
          <cell r="C503" t="str">
            <v>300102240401</v>
          </cell>
          <cell r="N503" t="str">
            <v>樊娜</v>
          </cell>
        </row>
        <row r="504">
          <cell r="C504" t="str">
            <v>300102240501</v>
          </cell>
          <cell r="N504" t="str">
            <v>刘占文</v>
          </cell>
        </row>
        <row r="505">
          <cell r="C505" t="str">
            <v>300102240502</v>
          </cell>
          <cell r="N505" t="str">
            <v>郝茹茹</v>
          </cell>
        </row>
        <row r="506">
          <cell r="C506" t="str">
            <v>300102240503</v>
          </cell>
          <cell r="N506" t="str">
            <v>张立成</v>
          </cell>
        </row>
        <row r="507">
          <cell r="C507" t="str">
            <v>300102249101</v>
          </cell>
          <cell r="N507" t="str">
            <v>程鑫</v>
          </cell>
        </row>
        <row r="508">
          <cell r="C508" t="str">
            <v>300102249102</v>
          </cell>
          <cell r="N508" t="str">
            <v>高尧</v>
          </cell>
        </row>
        <row r="509">
          <cell r="C509" t="str">
            <v>300102249103</v>
          </cell>
          <cell r="N509" t="str">
            <v>王伟</v>
          </cell>
        </row>
        <row r="510">
          <cell r="C510" t="str">
            <v>300102249104</v>
          </cell>
          <cell r="N510" t="str">
            <v>高婧洁</v>
          </cell>
        </row>
        <row r="511">
          <cell r="C511" t="str">
            <v>300102249105</v>
          </cell>
          <cell r="N511" t="str">
            <v>李昕怡</v>
          </cell>
        </row>
        <row r="512">
          <cell r="C512" t="str">
            <v>300102249106</v>
          </cell>
          <cell r="N512" t="str">
            <v>田彬</v>
          </cell>
        </row>
        <row r="513">
          <cell r="C513" t="str">
            <v>300102249107</v>
          </cell>
          <cell r="N513" t="str">
            <v>李巍</v>
          </cell>
        </row>
        <row r="514">
          <cell r="C514" t="str">
            <v>300102249108</v>
          </cell>
          <cell r="N514" t="str">
            <v>马骏驰</v>
          </cell>
        </row>
        <row r="515">
          <cell r="C515" t="str">
            <v>300102249109</v>
          </cell>
          <cell r="N515" t="str">
            <v>王路阳</v>
          </cell>
        </row>
        <row r="516">
          <cell r="C516" t="str">
            <v>300102249110</v>
          </cell>
          <cell r="N516" t="str">
            <v>朱家伟</v>
          </cell>
        </row>
        <row r="517">
          <cell r="C517" t="str">
            <v>300102249203</v>
          </cell>
          <cell r="N517" t="str">
            <v>马祥</v>
          </cell>
        </row>
        <row r="518">
          <cell r="C518" t="str">
            <v>300102249204</v>
          </cell>
          <cell r="N518" t="str">
            <v>明洋</v>
          </cell>
        </row>
        <row r="519">
          <cell r="C519" t="str">
            <v>300102249301</v>
          </cell>
          <cell r="N519" t="str">
            <v>李伟</v>
          </cell>
        </row>
        <row r="520">
          <cell r="C520" t="str">
            <v>300102249302</v>
          </cell>
          <cell r="N520" t="str">
            <v>王威</v>
          </cell>
        </row>
        <row r="521">
          <cell r="C521" t="str">
            <v>300102249303</v>
          </cell>
          <cell r="N521" t="str">
            <v>董晓岱</v>
          </cell>
        </row>
        <row r="522">
          <cell r="C522" t="str">
            <v>300102249304</v>
          </cell>
          <cell r="N522" t="str">
            <v>方勇</v>
          </cell>
        </row>
        <row r="523">
          <cell r="C523" t="str">
            <v>300102249306</v>
          </cell>
          <cell r="N523" t="str">
            <v>SusanLouise.Tighe</v>
          </cell>
        </row>
        <row r="524">
          <cell r="C524" t="str">
            <v>300102249308</v>
          </cell>
          <cell r="N524" t="str">
            <v>杜丽丽</v>
          </cell>
        </row>
        <row r="525">
          <cell r="C525" t="str">
            <v>300102249310</v>
          </cell>
          <cell r="N525" t="str">
            <v>朱依水</v>
          </cell>
        </row>
        <row r="526">
          <cell r="C526" t="str">
            <v>300102249315</v>
          </cell>
          <cell r="N526" t="str">
            <v>毛国强</v>
          </cell>
        </row>
        <row r="527">
          <cell r="C527" t="str">
            <v>300102210104</v>
          </cell>
          <cell r="N527" t="str">
            <v>于谦</v>
          </cell>
        </row>
        <row r="528">
          <cell r="C528" t="str">
            <v>300102210111</v>
          </cell>
          <cell r="N528" t="str">
            <v>张玉婷</v>
          </cell>
        </row>
        <row r="529">
          <cell r="C529" t="str">
            <v>300102210113</v>
          </cell>
          <cell r="N529" t="str">
            <v>吕璞</v>
          </cell>
        </row>
        <row r="530">
          <cell r="C530" t="str">
            <v>300102210118</v>
          </cell>
          <cell r="N530" t="str">
            <v>丁玲</v>
          </cell>
        </row>
        <row r="531">
          <cell r="C531" t="str">
            <v>300102210119</v>
          </cell>
          <cell r="N531" t="str">
            <v>陈琳</v>
          </cell>
        </row>
        <row r="532">
          <cell r="C532" t="str">
            <v>300102210120</v>
          </cell>
          <cell r="N532" t="str">
            <v>刘丹</v>
          </cell>
        </row>
        <row r="533">
          <cell r="C533" t="str">
            <v>300102210126</v>
          </cell>
          <cell r="N533" t="str">
            <v>畅玉皎</v>
          </cell>
        </row>
        <row r="534">
          <cell r="C534" t="str">
            <v>300102220101</v>
          </cell>
          <cell r="N534" t="str">
            <v>赵姣</v>
          </cell>
        </row>
        <row r="535">
          <cell r="C535" t="str">
            <v>300102220102</v>
          </cell>
          <cell r="N535" t="str">
            <v>陈希琼</v>
          </cell>
        </row>
        <row r="536">
          <cell r="C536" t="str">
            <v>300102240104</v>
          </cell>
          <cell r="N536" t="str">
            <v>于少伟</v>
          </cell>
        </row>
        <row r="537">
          <cell r="C537" t="str">
            <v>300102210214</v>
          </cell>
          <cell r="N537" t="str">
            <v>马书红</v>
          </cell>
        </row>
        <row r="538">
          <cell r="C538" t="str">
            <v>300102220203</v>
          </cell>
          <cell r="N538" t="str">
            <v>王宁</v>
          </cell>
        </row>
        <row r="539">
          <cell r="C539" t="str">
            <v>300102220205</v>
          </cell>
          <cell r="N539" t="str">
            <v>胡卉</v>
          </cell>
        </row>
        <row r="540">
          <cell r="C540" t="str">
            <v>300102210201</v>
          </cell>
          <cell r="N540" t="str">
            <v>邵海鹏</v>
          </cell>
        </row>
        <row r="541">
          <cell r="C541" t="str">
            <v>300102210204</v>
          </cell>
          <cell r="N541" t="str">
            <v>梁国华</v>
          </cell>
        </row>
        <row r="542">
          <cell r="C542" t="str">
            <v>300102210531</v>
          </cell>
          <cell r="N542" t="str">
            <v>王宝杰</v>
          </cell>
        </row>
        <row r="543">
          <cell r="C543" t="str">
            <v>300102230501</v>
          </cell>
          <cell r="N543" t="str">
            <v>付鑫</v>
          </cell>
        </row>
        <row r="544">
          <cell r="C544" t="str">
            <v>300102219101</v>
          </cell>
          <cell r="N544" t="str">
            <v>邬娜</v>
          </cell>
        </row>
        <row r="545">
          <cell r="C545" t="str">
            <v>300102219102</v>
          </cell>
          <cell r="N545" t="str">
            <v>王宝杰</v>
          </cell>
        </row>
        <row r="546">
          <cell r="C546" t="str">
            <v>300102219111</v>
          </cell>
          <cell r="N546" t="str">
            <v>王露</v>
          </cell>
        </row>
        <row r="547">
          <cell r="C547" t="str">
            <v>300102219112</v>
          </cell>
          <cell r="N547" t="str">
            <v>高亚楠</v>
          </cell>
        </row>
        <row r="548">
          <cell r="C548" t="str">
            <v>300102219114</v>
          </cell>
          <cell r="N548" t="str">
            <v>张玉婷</v>
          </cell>
        </row>
        <row r="549">
          <cell r="C549" t="str">
            <v>300102219115</v>
          </cell>
          <cell r="N549" t="str">
            <v>陈笑</v>
          </cell>
        </row>
        <row r="550">
          <cell r="C550" t="str">
            <v>300102219118</v>
          </cell>
          <cell r="N550" t="str">
            <v>卜杉杉</v>
          </cell>
        </row>
        <row r="551">
          <cell r="C551" t="str">
            <v>300102229109</v>
          </cell>
          <cell r="N551" t="str">
            <v>张锐</v>
          </cell>
        </row>
        <row r="552">
          <cell r="C552" t="str">
            <v>300102229111</v>
          </cell>
          <cell r="N552" t="str">
            <v>王茵</v>
          </cell>
        </row>
        <row r="553">
          <cell r="C553" t="str">
            <v>300102239103</v>
          </cell>
          <cell r="N553" t="str">
            <v>曹宁博</v>
          </cell>
        </row>
        <row r="554">
          <cell r="C554" t="str">
            <v>300102239105</v>
          </cell>
          <cell r="N554" t="str">
            <v>陈文强</v>
          </cell>
        </row>
        <row r="555">
          <cell r="C555" t="str">
            <v>300102229201</v>
          </cell>
          <cell r="N555" t="str">
            <v>徐婷</v>
          </cell>
        </row>
        <row r="556">
          <cell r="C556" t="str">
            <v>300102219301</v>
          </cell>
          <cell r="N556" t="str">
            <v>姚振兴</v>
          </cell>
        </row>
        <row r="557">
          <cell r="C557" t="str">
            <v>300102219312</v>
          </cell>
          <cell r="N557" t="str">
            <v>柏强</v>
          </cell>
        </row>
        <row r="558">
          <cell r="C558" t="str">
            <v>300102500101</v>
          </cell>
          <cell r="N558" t="str">
            <v>王磊</v>
          </cell>
        </row>
        <row r="559">
          <cell r="C559" t="str">
            <v>300102500102</v>
          </cell>
          <cell r="N559" t="str">
            <v>张伟伟</v>
          </cell>
        </row>
        <row r="560">
          <cell r="C560" t="str">
            <v>300102270101</v>
          </cell>
          <cell r="N560" t="str">
            <v>黄玉</v>
          </cell>
        </row>
        <row r="561">
          <cell r="C561" t="str">
            <v>300102270102</v>
          </cell>
          <cell r="N561" t="str">
            <v>杜玮</v>
          </cell>
        </row>
        <row r="562">
          <cell r="C562" t="str">
            <v>300102270103</v>
          </cell>
          <cell r="N562" t="str">
            <v>刘晓波</v>
          </cell>
        </row>
        <row r="563">
          <cell r="C563" t="str">
            <v>300102270104</v>
          </cell>
          <cell r="N563" t="str">
            <v>周海</v>
          </cell>
        </row>
        <row r="564">
          <cell r="C564" t="str">
            <v>300102270105</v>
          </cell>
          <cell r="N564" t="str">
            <v>熊堃</v>
          </cell>
        </row>
        <row r="565">
          <cell r="C565" t="str">
            <v>300102270107</v>
          </cell>
          <cell r="N565" t="str">
            <v>裴磊</v>
          </cell>
        </row>
        <row r="566">
          <cell r="C566" t="str">
            <v>300102270108</v>
          </cell>
          <cell r="N566" t="str">
            <v>黄何鑫</v>
          </cell>
        </row>
        <row r="567">
          <cell r="C567" t="str">
            <v>300102270109</v>
          </cell>
          <cell r="N567" t="str">
            <v>覃小丽</v>
          </cell>
        </row>
        <row r="568">
          <cell r="C568" t="str">
            <v>300102270110</v>
          </cell>
          <cell r="N568" t="str">
            <v>张雪</v>
          </cell>
        </row>
        <row r="569">
          <cell r="C569" t="str">
            <v>300102270201</v>
          </cell>
          <cell r="N569" t="str">
            <v>刘源</v>
          </cell>
        </row>
        <row r="570">
          <cell r="C570" t="str">
            <v>300102270202</v>
          </cell>
          <cell r="N570" t="str">
            <v>李佐臣</v>
          </cell>
        </row>
        <row r="571">
          <cell r="C571" t="str">
            <v>300102270203</v>
          </cell>
          <cell r="N571" t="str">
            <v>刘艳荣</v>
          </cell>
        </row>
        <row r="572">
          <cell r="C572" t="str">
            <v>300102270205</v>
          </cell>
          <cell r="N572" t="str">
            <v>赵少伟</v>
          </cell>
        </row>
        <row r="573">
          <cell r="C573" t="str">
            <v>300102270301</v>
          </cell>
          <cell r="N573" t="str">
            <v>李琪佳</v>
          </cell>
        </row>
        <row r="574">
          <cell r="C574" t="str">
            <v>300102280401</v>
          </cell>
          <cell r="N574" t="str">
            <v>晁会霞</v>
          </cell>
        </row>
        <row r="575">
          <cell r="C575" t="str">
            <v>300102270501</v>
          </cell>
          <cell r="N575" t="str">
            <v>马腾</v>
          </cell>
        </row>
        <row r="576">
          <cell r="C576" t="str">
            <v>300102270502</v>
          </cell>
          <cell r="N576" t="str">
            <v>陈鲁皖</v>
          </cell>
        </row>
        <row r="577">
          <cell r="C577" t="str">
            <v>300102279101</v>
          </cell>
          <cell r="N577" t="str">
            <v>凤永刚</v>
          </cell>
        </row>
        <row r="578">
          <cell r="C578" t="str">
            <v>300102279102</v>
          </cell>
          <cell r="N578" t="str">
            <v>陈璟元</v>
          </cell>
        </row>
        <row r="579">
          <cell r="C579" t="str">
            <v>300102279103</v>
          </cell>
          <cell r="N579" t="str">
            <v>王辉</v>
          </cell>
        </row>
        <row r="580">
          <cell r="C580" t="str">
            <v>300102279104</v>
          </cell>
          <cell r="N580" t="str">
            <v>陈有炘</v>
          </cell>
        </row>
        <row r="581">
          <cell r="C581" t="str">
            <v>300102279105</v>
          </cell>
          <cell r="N581" t="str">
            <v>程三友</v>
          </cell>
        </row>
        <row r="582">
          <cell r="C582" t="str">
            <v>300102279106</v>
          </cell>
          <cell r="N582" t="str">
            <v>吴小力</v>
          </cell>
        </row>
        <row r="583">
          <cell r="C583" t="str">
            <v>300102279107</v>
          </cell>
          <cell r="N583" t="str">
            <v>李治杭</v>
          </cell>
        </row>
        <row r="584">
          <cell r="C584" t="str">
            <v>300102279108</v>
          </cell>
          <cell r="N584" t="str">
            <v>刘成军</v>
          </cell>
        </row>
        <row r="585">
          <cell r="C585" t="str">
            <v>300102279109</v>
          </cell>
          <cell r="N585" t="str">
            <v>郑贵山</v>
          </cell>
        </row>
        <row r="586">
          <cell r="C586" t="str">
            <v>300102279201</v>
          </cell>
          <cell r="N586" t="str">
            <v>王盟</v>
          </cell>
        </row>
        <row r="587">
          <cell r="C587" t="str">
            <v>300102279202</v>
          </cell>
          <cell r="N587" t="str">
            <v>杨秀清</v>
          </cell>
        </row>
        <row r="588">
          <cell r="C588" t="str">
            <v>300102279203</v>
          </cell>
          <cell r="N588" t="str">
            <v>段俊</v>
          </cell>
        </row>
        <row r="589">
          <cell r="C589" t="str">
            <v>300102279204</v>
          </cell>
          <cell r="N589" t="str">
            <v>李瑞保</v>
          </cell>
        </row>
        <row r="590">
          <cell r="C590" t="str">
            <v>300102279205</v>
          </cell>
          <cell r="N590" t="str">
            <v>王冉</v>
          </cell>
        </row>
        <row r="591">
          <cell r="C591" t="str">
            <v>300102279206</v>
          </cell>
          <cell r="N591" t="str">
            <v>于强</v>
          </cell>
        </row>
        <row r="592">
          <cell r="C592" t="str">
            <v>300102279209</v>
          </cell>
          <cell r="N592" t="str">
            <v>杨高学</v>
          </cell>
        </row>
        <row r="593">
          <cell r="C593" t="str">
            <v>300102279210</v>
          </cell>
          <cell r="N593" t="str">
            <v>夏昭德</v>
          </cell>
        </row>
        <row r="594">
          <cell r="C594" t="str">
            <v>300102279211</v>
          </cell>
          <cell r="N594" t="str">
            <v>夏明哲</v>
          </cell>
        </row>
        <row r="595">
          <cell r="C595" t="str">
            <v>300102279212</v>
          </cell>
          <cell r="N595" t="str">
            <v>李辉</v>
          </cell>
        </row>
        <row r="596">
          <cell r="C596" t="str">
            <v>300102299206</v>
          </cell>
          <cell r="N596" t="str">
            <v>刘招</v>
          </cell>
        </row>
        <row r="597">
          <cell r="C597" t="str">
            <v>300102279301</v>
          </cell>
          <cell r="N597" t="str">
            <v>刘鹏</v>
          </cell>
        </row>
        <row r="598">
          <cell r="C598" t="str">
            <v>300102279302</v>
          </cell>
          <cell r="N598" t="str">
            <v>吴佳林</v>
          </cell>
        </row>
        <row r="599">
          <cell r="C599" t="str">
            <v>300102279303</v>
          </cell>
          <cell r="N599" t="str">
            <v>赵联党</v>
          </cell>
        </row>
        <row r="600">
          <cell r="C600" t="str">
            <v>300102279304</v>
          </cell>
          <cell r="N600" t="str">
            <v>周伟</v>
          </cell>
        </row>
        <row r="601">
          <cell r="C601" t="str">
            <v>300102278303</v>
          </cell>
          <cell r="N601" t="str">
            <v>刘磊</v>
          </cell>
        </row>
        <row r="602">
          <cell r="C602" t="str">
            <v>300102279305</v>
          </cell>
          <cell r="N602" t="str">
            <v>全成</v>
          </cell>
        </row>
        <row r="603">
          <cell r="C603" t="str">
            <v>300102279306</v>
          </cell>
          <cell r="N603" t="str">
            <v>赵志琦</v>
          </cell>
        </row>
        <row r="604">
          <cell r="C604" t="str">
            <v>300102279401</v>
          </cell>
          <cell r="N604" t="str">
            <v>毛景文</v>
          </cell>
        </row>
        <row r="605">
          <cell r="C605" t="str">
            <v>300102279503</v>
          </cell>
          <cell r="N605" t="str">
            <v>李娟</v>
          </cell>
        </row>
        <row r="606">
          <cell r="C606" t="str">
            <v>300102279504</v>
          </cell>
          <cell r="N606" t="str">
            <v>史志明</v>
          </cell>
        </row>
        <row r="607">
          <cell r="C607" t="str">
            <v>300102310674</v>
          </cell>
          <cell r="N607" t="str">
            <v>常明丰</v>
          </cell>
        </row>
        <row r="608">
          <cell r="C608" t="str">
            <v>300102114637</v>
          </cell>
          <cell r="N608" t="str">
            <v>范丽莉</v>
          </cell>
        </row>
        <row r="609">
          <cell r="C609" t="str">
            <v>300102118607</v>
          </cell>
          <cell r="N609" t="str">
            <v>范丽莉</v>
          </cell>
        </row>
        <row r="610">
          <cell r="C610" t="str">
            <v>300102210657</v>
          </cell>
          <cell r="N610" t="str">
            <v>沈照庆</v>
          </cell>
        </row>
        <row r="611">
          <cell r="C611" t="str">
            <v>300102280676</v>
          </cell>
          <cell r="N611" t="str">
            <v>刘云博</v>
          </cell>
        </row>
        <row r="612">
          <cell r="C612" t="str">
            <v>300102410603</v>
          </cell>
          <cell r="N612" t="str">
            <v>周华</v>
          </cell>
        </row>
        <row r="613">
          <cell r="C613" t="str">
            <v>300102410656</v>
          </cell>
          <cell r="N613" t="str">
            <v>陈斯亮</v>
          </cell>
        </row>
        <row r="614">
          <cell r="C614" t="str">
            <v>300102410684</v>
          </cell>
          <cell r="N614" t="str">
            <v>朱冀州</v>
          </cell>
        </row>
        <row r="615">
          <cell r="C615" t="str">
            <v>300102410685</v>
          </cell>
          <cell r="N615" t="str">
            <v>张薇</v>
          </cell>
        </row>
        <row r="616">
          <cell r="C616" t="str">
            <v>300102230601</v>
          </cell>
          <cell r="N616" t="str">
            <v>邢一亭</v>
          </cell>
        </row>
        <row r="617">
          <cell r="C617" t="str">
            <v>300102230604</v>
          </cell>
          <cell r="N617" t="str">
            <v>王博</v>
          </cell>
        </row>
        <row r="618">
          <cell r="C618" t="str">
            <v>300102230611</v>
          </cell>
          <cell r="N618" t="str">
            <v>孙启鹏</v>
          </cell>
        </row>
        <row r="619">
          <cell r="C619" t="str">
            <v>300102230612</v>
          </cell>
          <cell r="N619" t="str">
            <v>张静晓</v>
          </cell>
        </row>
        <row r="620">
          <cell r="C620" t="str">
            <v>300102230613</v>
          </cell>
          <cell r="N620" t="str">
            <v>白礼彪</v>
          </cell>
        </row>
        <row r="621">
          <cell r="C621" t="str">
            <v>300102230615</v>
          </cell>
          <cell r="N621" t="str">
            <v>杜强</v>
          </cell>
        </row>
        <row r="622">
          <cell r="C622" t="str">
            <v>300102230616</v>
          </cell>
          <cell r="N622" t="str">
            <v>韩言虎</v>
          </cell>
        </row>
        <row r="623">
          <cell r="C623" t="str">
            <v>300102230617</v>
          </cell>
          <cell r="N623" t="str">
            <v>周茵</v>
          </cell>
        </row>
        <row r="624">
          <cell r="C624" t="str">
            <v>300102230620</v>
          </cell>
          <cell r="N624" t="str">
            <v>杨伟</v>
          </cell>
        </row>
        <row r="625">
          <cell r="C625" t="str">
            <v>300102230621</v>
          </cell>
          <cell r="N625" t="str">
            <v>徐妍</v>
          </cell>
        </row>
        <row r="626">
          <cell r="C626" t="str">
            <v>300102230622</v>
          </cell>
          <cell r="N626" t="str">
            <v>许晓晴</v>
          </cell>
        </row>
        <row r="627">
          <cell r="C627" t="str">
            <v>300102230623</v>
          </cell>
          <cell r="N627" t="str">
            <v>伍佳妮</v>
          </cell>
        </row>
        <row r="628">
          <cell r="C628" t="str">
            <v>300102230625</v>
          </cell>
          <cell r="N628" t="str">
            <v>王超</v>
          </cell>
        </row>
        <row r="629">
          <cell r="C629" t="str">
            <v>300102230626</v>
          </cell>
          <cell r="N629" t="str">
            <v>史金召</v>
          </cell>
        </row>
        <row r="630">
          <cell r="C630" t="str">
            <v>300102230629</v>
          </cell>
          <cell r="N630" t="str">
            <v>李兆磊</v>
          </cell>
        </row>
        <row r="631">
          <cell r="C631" t="str">
            <v>300102230644</v>
          </cell>
          <cell r="N631" t="str">
            <v>徐晟</v>
          </cell>
        </row>
        <row r="632">
          <cell r="C632" t="str">
            <v>300102230645</v>
          </cell>
          <cell r="N632" t="str">
            <v>王芳</v>
          </cell>
        </row>
        <row r="633">
          <cell r="C633" t="str">
            <v>300102230647</v>
          </cell>
          <cell r="N633" t="str">
            <v>房路生</v>
          </cell>
        </row>
        <row r="634">
          <cell r="C634" t="str">
            <v>300102230648</v>
          </cell>
          <cell r="N634" t="str">
            <v>刘箐</v>
          </cell>
        </row>
        <row r="635">
          <cell r="C635" t="str">
            <v>300102230652</v>
          </cell>
          <cell r="N635" t="str">
            <v>李倩</v>
          </cell>
        </row>
        <row r="636">
          <cell r="C636" t="str">
            <v>300102230664</v>
          </cell>
          <cell r="N636" t="str">
            <v>徐星</v>
          </cell>
        </row>
        <row r="637">
          <cell r="C637" t="str">
            <v>300102230665</v>
          </cell>
          <cell r="N637" t="str">
            <v>张梁梁</v>
          </cell>
        </row>
        <row r="638">
          <cell r="C638" t="str">
            <v>300102230666</v>
          </cell>
          <cell r="N638" t="str">
            <v>王奕淇</v>
          </cell>
        </row>
        <row r="639">
          <cell r="C639" t="str">
            <v>300102230668</v>
          </cell>
          <cell r="N639" t="str">
            <v>蔡晓琰</v>
          </cell>
        </row>
        <row r="640">
          <cell r="C640" t="str">
            <v>300102230669</v>
          </cell>
          <cell r="N640" t="str">
            <v>李辽宁</v>
          </cell>
        </row>
        <row r="641">
          <cell r="C641" t="str">
            <v>300102230678</v>
          </cell>
          <cell r="N641" t="str">
            <v>李武强</v>
          </cell>
        </row>
        <row r="642">
          <cell r="C642" t="str">
            <v>300102235611</v>
          </cell>
          <cell r="N642" t="str">
            <v>李辽宁</v>
          </cell>
        </row>
        <row r="643">
          <cell r="C643" t="str">
            <v>300102238621</v>
          </cell>
          <cell r="N643" t="str">
            <v>韩言虎</v>
          </cell>
        </row>
        <row r="644">
          <cell r="C644" t="str">
            <v>300102239663</v>
          </cell>
          <cell r="N644" t="str">
            <v>马飞</v>
          </cell>
        </row>
        <row r="645">
          <cell r="C645" t="str">
            <v>300102239665</v>
          </cell>
          <cell r="N645" t="str">
            <v>王奕淇</v>
          </cell>
        </row>
        <row r="646">
          <cell r="C646" t="str">
            <v>300102310651</v>
          </cell>
          <cell r="N646" t="str">
            <v>刘延海</v>
          </cell>
        </row>
        <row r="647">
          <cell r="C647" t="str">
            <v>300102160602</v>
          </cell>
          <cell r="N647" t="str">
            <v>陈怀平</v>
          </cell>
        </row>
        <row r="648">
          <cell r="C648" t="str">
            <v>300102160605</v>
          </cell>
          <cell r="N648" t="str">
            <v>薛睿</v>
          </cell>
        </row>
        <row r="649">
          <cell r="C649" t="str">
            <v>300102160606</v>
          </cell>
          <cell r="N649" t="str">
            <v>殷峰</v>
          </cell>
        </row>
        <row r="650">
          <cell r="C650" t="str">
            <v>300102160607</v>
          </cell>
          <cell r="N650" t="str">
            <v>宋鑫华</v>
          </cell>
        </row>
        <row r="651">
          <cell r="C651" t="str">
            <v>300102500608</v>
          </cell>
          <cell r="N651" t="str">
            <v>张骞文</v>
          </cell>
        </row>
        <row r="652">
          <cell r="C652" t="str">
            <v>300102160609</v>
          </cell>
          <cell r="N652" t="str">
            <v>刘康乐</v>
          </cell>
        </row>
        <row r="653">
          <cell r="C653" t="str">
            <v>300102160618</v>
          </cell>
          <cell r="N653" t="str">
            <v>杨斌</v>
          </cell>
        </row>
        <row r="654">
          <cell r="C654" t="str">
            <v>300102160630</v>
          </cell>
          <cell r="N654" t="str">
            <v>叶锐</v>
          </cell>
        </row>
        <row r="655">
          <cell r="C655" t="str">
            <v>300102160631</v>
          </cell>
          <cell r="N655" t="str">
            <v>王振宇</v>
          </cell>
        </row>
        <row r="656">
          <cell r="C656" t="str">
            <v>300102160632</v>
          </cell>
          <cell r="N656" t="str">
            <v>杜熙</v>
          </cell>
        </row>
        <row r="657">
          <cell r="C657" t="str">
            <v>300102160653</v>
          </cell>
          <cell r="N657" t="str">
            <v>林泓宇</v>
          </cell>
        </row>
        <row r="658">
          <cell r="C658" t="str">
            <v>300102160654</v>
          </cell>
          <cell r="N658" t="str">
            <v>金栋昌</v>
          </cell>
        </row>
        <row r="659">
          <cell r="C659" t="str">
            <v>300102160658</v>
          </cell>
          <cell r="N659" t="str">
            <v>王蔷</v>
          </cell>
        </row>
        <row r="660">
          <cell r="C660" t="str">
            <v>300102160659</v>
          </cell>
          <cell r="N660" t="str">
            <v>闵军</v>
          </cell>
        </row>
        <row r="661">
          <cell r="C661" t="str">
            <v>300102160660</v>
          </cell>
          <cell r="N661" t="str">
            <v>杨超</v>
          </cell>
        </row>
        <row r="662">
          <cell r="C662" t="str">
            <v>300102160671</v>
          </cell>
          <cell r="N662" t="str">
            <v>汶红涛</v>
          </cell>
        </row>
        <row r="663">
          <cell r="C663" t="str">
            <v>300102160672</v>
          </cell>
          <cell r="N663" t="str">
            <v>殷莉</v>
          </cell>
        </row>
        <row r="664">
          <cell r="C664" t="str">
            <v>300102160679</v>
          </cell>
          <cell r="N664" t="str">
            <v>郭云珠</v>
          </cell>
        </row>
        <row r="665">
          <cell r="C665" t="str">
            <v>310811155002</v>
          </cell>
          <cell r="N665" t="str">
            <v>王立洲</v>
          </cell>
        </row>
        <row r="666">
          <cell r="C666" t="str">
            <v>300102118602</v>
          </cell>
          <cell r="N666" t="str">
            <v>周玉琴</v>
          </cell>
        </row>
        <row r="667">
          <cell r="C667" t="str">
            <v>300102164638</v>
          </cell>
          <cell r="N667" t="str">
            <v>樊小贤</v>
          </cell>
        </row>
        <row r="668">
          <cell r="C668" t="str">
            <v>300102110610</v>
          </cell>
          <cell r="N668" t="str">
            <v>李雯</v>
          </cell>
        </row>
        <row r="669">
          <cell r="C669" t="str">
            <v>300102110633</v>
          </cell>
          <cell r="N669" t="str">
            <v>王灿友</v>
          </cell>
        </row>
        <row r="670">
          <cell r="C670" t="str">
            <v>300102110634</v>
          </cell>
          <cell r="N670" t="str">
            <v>李钰婷</v>
          </cell>
        </row>
        <row r="671">
          <cell r="C671" t="str">
            <v>300102330640</v>
          </cell>
          <cell r="N671" t="str">
            <v>刘聪</v>
          </cell>
        </row>
        <row r="672">
          <cell r="C672" t="str">
            <v>300102330641</v>
          </cell>
          <cell r="N672" t="str">
            <v>崔艳天</v>
          </cell>
        </row>
        <row r="673">
          <cell r="C673" t="str">
            <v>300102110646</v>
          </cell>
          <cell r="N673" t="str">
            <v>刘雯雯</v>
          </cell>
        </row>
        <row r="674">
          <cell r="C674" t="str">
            <v>300102110649</v>
          </cell>
          <cell r="N674" t="str">
            <v>尚子娟</v>
          </cell>
        </row>
        <row r="675">
          <cell r="C675" t="str">
            <v>300102110655</v>
          </cell>
          <cell r="N675" t="str">
            <v>蔡洁</v>
          </cell>
        </row>
        <row r="676">
          <cell r="C676" t="str">
            <v>300102330661</v>
          </cell>
          <cell r="N676" t="str">
            <v>王琛元</v>
          </cell>
        </row>
        <row r="677">
          <cell r="C677" t="str">
            <v>300102330673</v>
          </cell>
          <cell r="N677" t="str">
            <v>侯婧</v>
          </cell>
        </row>
        <row r="678">
          <cell r="C678" t="str">
            <v>300102330675</v>
          </cell>
          <cell r="N678" t="str">
            <v>苏书杰</v>
          </cell>
        </row>
        <row r="679">
          <cell r="C679" t="str">
            <v>300102330686</v>
          </cell>
          <cell r="N679" t="str">
            <v>黄珞</v>
          </cell>
        </row>
        <row r="680">
          <cell r="C680" t="str">
            <v>300102330688</v>
          </cell>
          <cell r="N680" t="str">
            <v>冀芳</v>
          </cell>
        </row>
        <row r="681">
          <cell r="C681" t="str">
            <v>0327-2013G63</v>
          </cell>
          <cell r="N681" t="str">
            <v>王琛元</v>
          </cell>
        </row>
        <row r="682">
          <cell r="C682" t="str">
            <v>300102290682</v>
          </cell>
          <cell r="N682" t="str">
            <v>郑睿</v>
          </cell>
        </row>
        <row r="683">
          <cell r="C683" t="str">
            <v>300102140635</v>
          </cell>
          <cell r="N683" t="str">
            <v>姜静静</v>
          </cell>
        </row>
        <row r="684">
          <cell r="C684" t="str">
            <v>300102140636</v>
          </cell>
          <cell r="N684" t="str">
            <v>胡伟涛</v>
          </cell>
        </row>
        <row r="685">
          <cell r="C685" t="str">
            <v>300102140687</v>
          </cell>
          <cell r="N685" t="str">
            <v>雷晓薇</v>
          </cell>
        </row>
        <row r="686">
          <cell r="C686" t="str">
            <v>300102110680</v>
          </cell>
          <cell r="N686" t="str">
            <v>汪治国</v>
          </cell>
        </row>
        <row r="687">
          <cell r="C687" t="str">
            <v>300102500637</v>
          </cell>
          <cell r="N687" t="str">
            <v>尹莉</v>
          </cell>
        </row>
        <row r="688">
          <cell r="C688" t="str">
            <v>300102500650</v>
          </cell>
          <cell r="N688" t="str">
            <v>张永</v>
          </cell>
        </row>
        <row r="689">
          <cell r="C689" t="str">
            <v>300102136639</v>
          </cell>
          <cell r="N689" t="str">
            <v>张秀见</v>
          </cell>
        </row>
        <row r="690">
          <cell r="C690" t="str">
            <v>300102130642</v>
          </cell>
          <cell r="N690" t="str">
            <v>秦亚勋</v>
          </cell>
        </row>
        <row r="691">
          <cell r="C691" t="str">
            <v>300102500638</v>
          </cell>
          <cell r="N691" t="str">
            <v>陈磊</v>
          </cell>
        </row>
        <row r="692">
          <cell r="C692" t="str">
            <v>300102500639</v>
          </cell>
          <cell r="N692" t="str">
            <v>吴鸣谦</v>
          </cell>
        </row>
        <row r="693">
          <cell r="C693" t="str">
            <v>300102500643</v>
          </cell>
          <cell r="N693" t="str">
            <v>杨南熙</v>
          </cell>
        </row>
        <row r="694">
          <cell r="C694" t="str">
            <v>300102500683</v>
          </cell>
          <cell r="N694" t="str">
            <v>刘佼</v>
          </cell>
        </row>
        <row r="695">
          <cell r="C695" t="str">
            <v>300102230614</v>
          </cell>
          <cell r="N695" t="str">
            <v>袁长伟</v>
          </cell>
        </row>
        <row r="696">
          <cell r="C696" t="str">
            <v>300102230619</v>
          </cell>
          <cell r="N696" t="str">
            <v>汪勇杰</v>
          </cell>
        </row>
        <row r="697">
          <cell r="C697" t="str">
            <v>300102230624</v>
          </cell>
          <cell r="N697" t="str">
            <v>毛新华</v>
          </cell>
        </row>
        <row r="698">
          <cell r="C698" t="str">
            <v>300102230627</v>
          </cell>
          <cell r="N698" t="str">
            <v>陈波</v>
          </cell>
        </row>
        <row r="699">
          <cell r="C699" t="str">
            <v>300102230628</v>
          </cell>
          <cell r="N699" t="str">
            <v>陈文强</v>
          </cell>
        </row>
        <row r="700">
          <cell r="C700" t="str">
            <v>300102210662</v>
          </cell>
          <cell r="N700" t="str">
            <v>陈亦新</v>
          </cell>
        </row>
        <row r="701">
          <cell r="C701" t="str">
            <v>300102210663</v>
          </cell>
          <cell r="N701" t="str">
            <v>董治</v>
          </cell>
        </row>
        <row r="702">
          <cell r="C702" t="str">
            <v>300102230667</v>
          </cell>
          <cell r="N702" t="str">
            <v>李琼</v>
          </cell>
        </row>
        <row r="703">
          <cell r="C703" t="str">
            <v>300102230670</v>
          </cell>
          <cell r="N703" t="str">
            <v>朱文英</v>
          </cell>
        </row>
        <row r="704">
          <cell r="C704" t="str">
            <v>300102230677</v>
          </cell>
          <cell r="N704" t="str">
            <v>党英</v>
          </cell>
        </row>
        <row r="705">
          <cell r="C705" t="str">
            <v>300102230681</v>
          </cell>
          <cell r="N705" t="str">
            <v>杨磊</v>
          </cell>
        </row>
        <row r="706">
          <cell r="C706" t="str">
            <v>300102505619</v>
          </cell>
          <cell r="N706" t="str">
            <v>韩跃杰</v>
          </cell>
        </row>
        <row r="707">
          <cell r="C707" t="str">
            <v>300102310812</v>
          </cell>
          <cell r="N707" t="str">
            <v>张晓琳</v>
          </cell>
        </row>
        <row r="708">
          <cell r="C708" t="str">
            <v>300102260807</v>
          </cell>
          <cell r="N708" t="str">
            <v>潘迎</v>
          </cell>
        </row>
        <row r="709">
          <cell r="C709" t="str">
            <v>300102320805</v>
          </cell>
          <cell r="N709" t="str">
            <v>赵丹</v>
          </cell>
        </row>
        <row r="710">
          <cell r="C710" t="str">
            <v>300102640818</v>
          </cell>
          <cell r="N710" t="str">
            <v>赵建彬</v>
          </cell>
        </row>
        <row r="711">
          <cell r="C711" t="str">
            <v>300102210801</v>
          </cell>
          <cell r="N711" t="str">
            <v>刘徐</v>
          </cell>
        </row>
        <row r="712">
          <cell r="C712" t="str">
            <v>300102290810</v>
          </cell>
          <cell r="N712" t="str">
            <v>王妍</v>
          </cell>
        </row>
        <row r="713">
          <cell r="C713" t="str">
            <v>300102250803</v>
          </cell>
          <cell r="N713" t="str">
            <v>雷剑</v>
          </cell>
        </row>
        <row r="714">
          <cell r="C714" t="str">
            <v>300102280809</v>
          </cell>
          <cell r="N714" t="str">
            <v>孟庆鹏</v>
          </cell>
        </row>
        <row r="715">
          <cell r="C715" t="str">
            <v>300102410811</v>
          </cell>
          <cell r="N715" t="str">
            <v>刘鹏</v>
          </cell>
        </row>
        <row r="716">
          <cell r="C716" t="str">
            <v>300102230804</v>
          </cell>
          <cell r="N716" t="str">
            <v>李宏伟</v>
          </cell>
        </row>
        <row r="717">
          <cell r="C717" t="str">
            <v>300102120815</v>
          </cell>
          <cell r="N717" t="str">
            <v>屈颖</v>
          </cell>
        </row>
        <row r="718">
          <cell r="C718" t="str">
            <v>300102160813</v>
          </cell>
          <cell r="N718" t="str">
            <v>郭云珠</v>
          </cell>
        </row>
        <row r="719">
          <cell r="C719" t="str">
            <v>300102220802</v>
          </cell>
          <cell r="N719" t="str">
            <v>倪凤英</v>
          </cell>
        </row>
        <row r="720">
          <cell r="C720" t="str">
            <v>300102110814</v>
          </cell>
          <cell r="N720" t="str">
            <v>王东</v>
          </cell>
        </row>
        <row r="721">
          <cell r="C721" t="str">
            <v>300102140817</v>
          </cell>
          <cell r="N721" t="str">
            <v>栾义峰</v>
          </cell>
        </row>
        <row r="722">
          <cell r="C722" t="str">
            <v>300102130816</v>
          </cell>
          <cell r="N722" t="str">
            <v>宁育国</v>
          </cell>
        </row>
        <row r="723">
          <cell r="C723" t="str">
            <v>300102240806</v>
          </cell>
          <cell r="N723" t="str">
            <v>陈沛</v>
          </cell>
        </row>
        <row r="724">
          <cell r="C724" t="str">
            <v>300102270808</v>
          </cell>
          <cell r="N724" t="str">
            <v>武永江</v>
          </cell>
        </row>
        <row r="725">
          <cell r="C725" t="str">
            <v>300102319707</v>
          </cell>
          <cell r="N725" t="str">
            <v>冯雷</v>
          </cell>
        </row>
        <row r="726">
          <cell r="C726" t="str">
            <v>300102260707</v>
          </cell>
          <cell r="N726" t="str">
            <v>秦志伟</v>
          </cell>
        </row>
        <row r="727">
          <cell r="C727" t="str">
            <v>300102260708</v>
          </cell>
          <cell r="N727" t="str">
            <v>周阳</v>
          </cell>
        </row>
        <row r="728">
          <cell r="C728" t="str">
            <v>300102269706</v>
          </cell>
          <cell r="N728" t="str">
            <v>杜源</v>
          </cell>
        </row>
        <row r="729">
          <cell r="C729" t="str">
            <v>300102269712</v>
          </cell>
          <cell r="N729" t="str">
            <v>刘晓杰</v>
          </cell>
        </row>
        <row r="730">
          <cell r="C730" t="str">
            <v>300102269719</v>
          </cell>
          <cell r="N730" t="str">
            <v>王宝行</v>
          </cell>
        </row>
        <row r="731">
          <cell r="C731" t="str">
            <v>300102269722</v>
          </cell>
          <cell r="N731" t="str">
            <v>彭米米</v>
          </cell>
        </row>
        <row r="732">
          <cell r="C732" t="str">
            <v>300102269724</v>
          </cell>
          <cell r="N732" t="str">
            <v>李林翠</v>
          </cell>
        </row>
        <row r="733">
          <cell r="C733" t="str">
            <v>300102320720</v>
          </cell>
          <cell r="N733" t="str">
            <v>宋家成</v>
          </cell>
        </row>
        <row r="734">
          <cell r="C734" t="str">
            <v>300102320721</v>
          </cell>
          <cell r="N734" t="str">
            <v>宋永超</v>
          </cell>
        </row>
        <row r="735">
          <cell r="C735" t="str">
            <v>300102210702</v>
          </cell>
          <cell r="N735" t="str">
            <v>蒋修明</v>
          </cell>
        </row>
        <row r="736">
          <cell r="C736" t="str">
            <v>300102210703</v>
          </cell>
          <cell r="N736" t="str">
            <v>宿金菲</v>
          </cell>
        </row>
        <row r="737">
          <cell r="C737" t="str">
            <v>300102210704</v>
          </cell>
          <cell r="N737" t="str">
            <v>朱佰贺</v>
          </cell>
        </row>
        <row r="738">
          <cell r="C738" t="str">
            <v>300102210705</v>
          </cell>
          <cell r="N738" t="str">
            <v>问鹏辉</v>
          </cell>
        </row>
        <row r="739">
          <cell r="C739" t="str">
            <v>300102219701</v>
          </cell>
          <cell r="N739" t="str">
            <v>陈谦</v>
          </cell>
        </row>
        <row r="740">
          <cell r="C740" t="str">
            <v>300102219705</v>
          </cell>
          <cell r="N740" t="str">
            <v>张筱雨</v>
          </cell>
        </row>
        <row r="741">
          <cell r="C741" t="str">
            <v>300102219711</v>
          </cell>
          <cell r="N741" t="str">
            <v>王修领</v>
          </cell>
        </row>
        <row r="742">
          <cell r="C742" t="str">
            <v>300102219713</v>
          </cell>
          <cell r="N742" t="str">
            <v>吕政桦</v>
          </cell>
        </row>
        <row r="743">
          <cell r="C743" t="str">
            <v>300102219715</v>
          </cell>
          <cell r="N743" t="str">
            <v>高阳</v>
          </cell>
        </row>
        <row r="744">
          <cell r="C744" t="str">
            <v>300102219716</v>
          </cell>
          <cell r="N744" t="str">
            <v>胡昭</v>
          </cell>
        </row>
        <row r="745">
          <cell r="C745" t="str">
            <v>300102219723</v>
          </cell>
          <cell r="N745" t="str">
            <v>贺思悦</v>
          </cell>
        </row>
        <row r="746">
          <cell r="C746" t="str">
            <v>300102299703</v>
          </cell>
          <cell r="N746" t="str">
            <v>徐开伟</v>
          </cell>
        </row>
        <row r="747">
          <cell r="C747" t="str">
            <v>300102299708</v>
          </cell>
          <cell r="N747" t="str">
            <v>邹小彤</v>
          </cell>
        </row>
        <row r="748">
          <cell r="C748" t="str">
            <v>300102280711</v>
          </cell>
          <cell r="N748" t="str">
            <v>黄敏</v>
          </cell>
        </row>
        <row r="749">
          <cell r="C749" t="str">
            <v>300102280710</v>
          </cell>
          <cell r="N749" t="str">
            <v>李超</v>
          </cell>
        </row>
        <row r="750">
          <cell r="C750" t="str">
            <v>300102280712</v>
          </cell>
          <cell r="N750" t="str">
            <v>杨雪</v>
          </cell>
        </row>
        <row r="751">
          <cell r="C751" t="str">
            <v>300102280713</v>
          </cell>
          <cell r="N751" t="str">
            <v>袁玉杰</v>
          </cell>
        </row>
        <row r="752">
          <cell r="C752" t="str">
            <v>300102280714</v>
          </cell>
          <cell r="N752" t="str">
            <v>马煜东</v>
          </cell>
        </row>
        <row r="753">
          <cell r="C753" t="str">
            <v>300102289714</v>
          </cell>
          <cell r="N753" t="str">
            <v>晁思思</v>
          </cell>
        </row>
        <row r="754">
          <cell r="C754" t="str">
            <v>300102289720</v>
          </cell>
          <cell r="N754" t="str">
            <v>晏青</v>
          </cell>
        </row>
        <row r="755">
          <cell r="C755" t="str">
            <v>300102230706</v>
          </cell>
          <cell r="N755" t="str">
            <v>李毅</v>
          </cell>
        </row>
        <row r="756">
          <cell r="C756" t="str">
            <v>300102239718</v>
          </cell>
          <cell r="N756" t="str">
            <v>桂嘉伟</v>
          </cell>
        </row>
        <row r="757">
          <cell r="C757" t="str">
            <v>300102129721</v>
          </cell>
          <cell r="N757" t="str">
            <v>姚如洋</v>
          </cell>
        </row>
        <row r="758">
          <cell r="C758" t="str">
            <v>300102290715</v>
          </cell>
          <cell r="N758" t="str">
            <v>徐盼盼</v>
          </cell>
        </row>
        <row r="759">
          <cell r="C759" t="str">
            <v>300102290717</v>
          </cell>
          <cell r="N759" t="str">
            <v>苏凤梅</v>
          </cell>
        </row>
        <row r="760">
          <cell r="C760" t="str">
            <v>300102290716</v>
          </cell>
          <cell r="N760" t="str">
            <v>贾慧</v>
          </cell>
        </row>
        <row r="761">
          <cell r="C761" t="str">
            <v>300102290719</v>
          </cell>
          <cell r="N761" t="str">
            <v>李环环</v>
          </cell>
        </row>
        <row r="762">
          <cell r="C762" t="str">
            <v>300102290718</v>
          </cell>
          <cell r="N762" t="str">
            <v>王海科</v>
          </cell>
        </row>
        <row r="763">
          <cell r="C763" t="str">
            <v>300102249702</v>
          </cell>
          <cell r="N763" t="str">
            <v>景首才</v>
          </cell>
        </row>
        <row r="764">
          <cell r="C764" t="str">
            <v>300102249709</v>
          </cell>
          <cell r="N764" t="str">
            <v>吴霞</v>
          </cell>
        </row>
        <row r="765">
          <cell r="C765" t="str">
            <v>300102270709</v>
          </cell>
          <cell r="N765" t="str">
            <v>支倩</v>
          </cell>
        </row>
        <row r="766">
          <cell r="C766" t="str">
            <v>300102279704</v>
          </cell>
          <cell r="N766" t="str">
            <v>王琪</v>
          </cell>
        </row>
        <row r="767">
          <cell r="C767" t="str">
            <v>300102279710</v>
          </cell>
          <cell r="N767" t="str">
            <v>王祚鹏</v>
          </cell>
        </row>
        <row r="768">
          <cell r="C768" t="str">
            <v>300102279717</v>
          </cell>
          <cell r="N768" t="str">
            <v>高峰</v>
          </cell>
        </row>
      </sheetData>
      <sheetData sheetId="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项目列表"/>
      <sheetName val="填写说明"/>
    </sheetNames>
    <sheetDataSet>
      <sheetData sheetId="0">
        <row r="1">
          <cell r="AB1" t="str">
            <v>*项目经费预算信息（万元）</v>
          </cell>
        </row>
        <row r="2">
          <cell r="P2" t="str">
            <v>*出生年月</v>
          </cell>
          <cell r="AB2" t="str">
            <v>*基本科研业务费经费</v>
          </cell>
        </row>
        <row r="3">
          <cell r="C3" t="str">
            <v>300102312501</v>
          </cell>
          <cell r="P3" t="str">
            <v>1989-04</v>
          </cell>
          <cell r="AB3">
            <v>3</v>
          </cell>
        </row>
        <row r="4">
          <cell r="C4" t="str">
            <v>300102312502</v>
          </cell>
          <cell r="P4" t="str">
            <v>1990-01</v>
          </cell>
          <cell r="AB4">
            <v>3</v>
          </cell>
        </row>
        <row r="5">
          <cell r="C5" t="str">
            <v>300102312503</v>
          </cell>
          <cell r="P5" t="str">
            <v>1992-10</v>
          </cell>
          <cell r="AB5">
            <v>3</v>
          </cell>
        </row>
        <row r="6">
          <cell r="C6" t="str">
            <v>300102262504</v>
          </cell>
          <cell r="P6" t="str">
            <v>1976-09</v>
          </cell>
          <cell r="AB6">
            <v>3</v>
          </cell>
        </row>
        <row r="7">
          <cell r="C7" t="str">
            <v>300102262505</v>
          </cell>
          <cell r="P7" t="str">
            <v>1989-03</v>
          </cell>
          <cell r="AB7">
            <v>3</v>
          </cell>
        </row>
        <row r="8">
          <cell r="C8" t="str">
            <v>300102262506</v>
          </cell>
          <cell r="P8" t="str">
            <v>1983-11</v>
          </cell>
          <cell r="AB8">
            <v>3</v>
          </cell>
        </row>
        <row r="9">
          <cell r="C9" t="str">
            <v>300102262507</v>
          </cell>
          <cell r="P9" t="str">
            <v>1975-09</v>
          </cell>
          <cell r="AB9">
            <v>3</v>
          </cell>
        </row>
        <row r="10">
          <cell r="C10" t="str">
            <v>300102262508</v>
          </cell>
          <cell r="P10" t="str">
            <v>1989-11</v>
          </cell>
          <cell r="AB10">
            <v>3</v>
          </cell>
        </row>
        <row r="11">
          <cell r="C11" t="str">
            <v>300102262509</v>
          </cell>
          <cell r="P11" t="str">
            <v>1988-09</v>
          </cell>
          <cell r="AB11">
            <v>3</v>
          </cell>
        </row>
        <row r="12">
          <cell r="C12" t="str">
            <v>300102262510</v>
          </cell>
          <cell r="P12" t="str">
            <v>1986-05</v>
          </cell>
          <cell r="AB12">
            <v>3</v>
          </cell>
        </row>
        <row r="13">
          <cell r="C13" t="str">
            <v>300102262511</v>
          </cell>
          <cell r="P13" t="str">
            <v>1988-01</v>
          </cell>
          <cell r="AB13">
            <v>3</v>
          </cell>
        </row>
        <row r="14">
          <cell r="C14" t="str">
            <v>300102262512</v>
          </cell>
          <cell r="P14" t="str">
            <v>1993-09</v>
          </cell>
          <cell r="AB14">
            <v>3</v>
          </cell>
        </row>
        <row r="15">
          <cell r="C15" t="str">
            <v>300102262513</v>
          </cell>
          <cell r="P15" t="str">
            <v>1987-12</v>
          </cell>
          <cell r="AB15">
            <v>3</v>
          </cell>
        </row>
        <row r="16">
          <cell r="C16" t="str">
            <v>300102260505</v>
          </cell>
          <cell r="P16" t="str">
            <v>1988-11</v>
          </cell>
          <cell r="AB16">
            <v>3</v>
          </cell>
        </row>
        <row r="17">
          <cell r="C17" t="str">
            <v>300102260501</v>
          </cell>
          <cell r="P17" t="str">
            <v>1981-09</v>
          </cell>
          <cell r="AB17">
            <v>3</v>
          </cell>
        </row>
        <row r="18">
          <cell r="C18" t="str">
            <v>300102260504</v>
          </cell>
          <cell r="P18" t="str">
            <v>1986-09</v>
          </cell>
          <cell r="AB18">
            <v>3</v>
          </cell>
        </row>
        <row r="19">
          <cell r="C19" t="str">
            <v>300102261505</v>
          </cell>
          <cell r="P19" t="str">
            <v>1979-03</v>
          </cell>
          <cell r="AB19">
            <v>3</v>
          </cell>
        </row>
        <row r="20">
          <cell r="C20" t="str">
            <v>300102262501</v>
          </cell>
          <cell r="P20" t="str">
            <v>1985-07</v>
          </cell>
          <cell r="AB20">
            <v>14</v>
          </cell>
        </row>
        <row r="21">
          <cell r="C21" t="str">
            <v>300102262502</v>
          </cell>
          <cell r="P21" t="str">
            <v>1979-06</v>
          </cell>
          <cell r="AB21">
            <v>14</v>
          </cell>
        </row>
        <row r="22">
          <cell r="C22" t="str">
            <v>300102262503</v>
          </cell>
          <cell r="P22" t="str">
            <v>1983-01</v>
          </cell>
          <cell r="AB22">
            <v>10</v>
          </cell>
        </row>
        <row r="23">
          <cell r="C23" t="str">
            <v>300102262401</v>
          </cell>
          <cell r="P23" t="str">
            <v>1979-03</v>
          </cell>
          <cell r="AB23">
            <v>10</v>
          </cell>
        </row>
        <row r="24">
          <cell r="C24" t="str">
            <v>300102262402</v>
          </cell>
          <cell r="P24" t="str">
            <v>1987-10</v>
          </cell>
          <cell r="AB24">
            <v>10</v>
          </cell>
        </row>
        <row r="25">
          <cell r="C25" t="str">
            <v>300102322502</v>
          </cell>
          <cell r="P25" t="str">
            <v>1984-04</v>
          </cell>
          <cell r="AB25">
            <v>3</v>
          </cell>
        </row>
        <row r="26">
          <cell r="C26" t="str">
            <v>300102322503</v>
          </cell>
          <cell r="P26" t="str">
            <v>1988-01</v>
          </cell>
          <cell r="AB26">
            <v>3</v>
          </cell>
        </row>
        <row r="27">
          <cell r="C27" t="str">
            <v>300102322504</v>
          </cell>
          <cell r="P27" t="str">
            <v>1988-11</v>
          </cell>
          <cell r="AB27">
            <v>3</v>
          </cell>
        </row>
        <row r="28">
          <cell r="C28" t="str">
            <v>300102322501</v>
          </cell>
          <cell r="P28" t="str">
            <v>1976-08</v>
          </cell>
          <cell r="AB28">
            <v>3</v>
          </cell>
        </row>
        <row r="29">
          <cell r="C29" t="str">
            <v>300102212504</v>
          </cell>
          <cell r="P29" t="str">
            <v>1979-05</v>
          </cell>
          <cell r="AB29">
            <v>3</v>
          </cell>
        </row>
        <row r="30">
          <cell r="C30" t="str">
            <v>300102212505</v>
          </cell>
          <cell r="P30" t="str">
            <v>1991-02</v>
          </cell>
          <cell r="AB30">
            <v>3</v>
          </cell>
        </row>
        <row r="31">
          <cell r="C31" t="str">
            <v>300102212506</v>
          </cell>
          <cell r="P31" t="str">
            <v>1982-04</v>
          </cell>
          <cell r="AB31">
            <v>3</v>
          </cell>
        </row>
        <row r="32">
          <cell r="C32" t="str">
            <v>300102212507</v>
          </cell>
          <cell r="P32" t="str">
            <v>1988-09</v>
          </cell>
          <cell r="AB32">
            <v>3</v>
          </cell>
        </row>
        <row r="33">
          <cell r="C33" t="str">
            <v>300102212508</v>
          </cell>
          <cell r="P33" t="str">
            <v>1988-09</v>
          </cell>
          <cell r="AB33">
            <v>3</v>
          </cell>
        </row>
        <row r="34">
          <cell r="C34" t="str">
            <v>300102212509</v>
          </cell>
          <cell r="P34" t="str">
            <v>1990-02</v>
          </cell>
          <cell r="AB34">
            <v>3</v>
          </cell>
        </row>
        <row r="35">
          <cell r="C35" t="str">
            <v>300102212510</v>
          </cell>
          <cell r="P35" t="str">
            <v>1990-09</v>
          </cell>
          <cell r="AB35">
            <v>3</v>
          </cell>
        </row>
        <row r="36">
          <cell r="C36" t="str">
            <v>300102212511</v>
          </cell>
          <cell r="P36" t="str">
            <v>1989-08</v>
          </cell>
          <cell r="AB36">
            <v>3</v>
          </cell>
        </row>
        <row r="37">
          <cell r="C37" t="str">
            <v>300102212512</v>
          </cell>
          <cell r="P37" t="str">
            <v>1988-01</v>
          </cell>
          <cell r="AB37">
            <v>3</v>
          </cell>
        </row>
        <row r="38">
          <cell r="C38" t="str">
            <v>300102212513</v>
          </cell>
          <cell r="P38" t="str">
            <v>1977-12</v>
          </cell>
          <cell r="AB38">
            <v>3</v>
          </cell>
        </row>
        <row r="39">
          <cell r="C39" t="str">
            <v>300102212514</v>
          </cell>
          <cell r="P39" t="str">
            <v>1991-11</v>
          </cell>
          <cell r="AB39">
            <v>3</v>
          </cell>
        </row>
        <row r="40">
          <cell r="C40" t="str">
            <v>300102212515</v>
          </cell>
          <cell r="P40" t="str">
            <v>1979-06</v>
          </cell>
          <cell r="AB40">
            <v>3</v>
          </cell>
        </row>
        <row r="41">
          <cell r="C41" t="str">
            <v>300102212516</v>
          </cell>
          <cell r="P41" t="str">
            <v>1988-03</v>
          </cell>
          <cell r="AB41">
            <v>3</v>
          </cell>
        </row>
        <row r="42">
          <cell r="C42" t="str">
            <v>300102212517</v>
          </cell>
          <cell r="P42" t="str">
            <v>1982-06</v>
          </cell>
          <cell r="AB42">
            <v>3</v>
          </cell>
        </row>
        <row r="43">
          <cell r="C43" t="str">
            <v>300102212518</v>
          </cell>
          <cell r="P43" t="str">
            <v>1979-12</v>
          </cell>
          <cell r="AB43">
            <v>3</v>
          </cell>
        </row>
        <row r="44">
          <cell r="C44" t="str">
            <v>300102212519</v>
          </cell>
          <cell r="P44" t="str">
            <v>1974-11</v>
          </cell>
          <cell r="AB44">
            <v>3</v>
          </cell>
        </row>
        <row r="45">
          <cell r="C45" t="str">
            <v>300102212520</v>
          </cell>
          <cell r="P45" t="str">
            <v>1991-05</v>
          </cell>
          <cell r="AB45">
            <v>3</v>
          </cell>
        </row>
        <row r="46">
          <cell r="C46" t="str">
            <v>300102212521</v>
          </cell>
          <cell r="P46" t="str">
            <v>1987-10</v>
          </cell>
          <cell r="AB46">
            <v>3</v>
          </cell>
        </row>
        <row r="47">
          <cell r="C47" t="str">
            <v>300102212522</v>
          </cell>
          <cell r="P47" t="str">
            <v>1983-05</v>
          </cell>
          <cell r="AB47">
            <v>3</v>
          </cell>
        </row>
        <row r="48">
          <cell r="C48" t="str">
            <v>300102212523</v>
          </cell>
          <cell r="P48" t="str">
            <v>1992-09</v>
          </cell>
          <cell r="AB48">
            <v>3</v>
          </cell>
        </row>
        <row r="49">
          <cell r="C49" t="str">
            <v>300102212524</v>
          </cell>
          <cell r="P49" t="str">
            <v>1975-08</v>
          </cell>
          <cell r="AB49">
            <v>3</v>
          </cell>
        </row>
        <row r="50">
          <cell r="C50" t="str">
            <v>300102212525</v>
          </cell>
          <cell r="P50" t="str">
            <v>1982-06</v>
          </cell>
          <cell r="AB50">
            <v>3</v>
          </cell>
        </row>
        <row r="51">
          <cell r="C51" t="str">
            <v>300102212526</v>
          </cell>
          <cell r="P51" t="str">
            <v>1987-10</v>
          </cell>
          <cell r="AB51">
            <v>3</v>
          </cell>
        </row>
        <row r="52">
          <cell r="C52" t="str">
            <v>300102210517</v>
          </cell>
          <cell r="P52" t="str">
            <v>1983-02</v>
          </cell>
          <cell r="AB52">
            <v>3</v>
          </cell>
        </row>
        <row r="53">
          <cell r="C53" t="str">
            <v>300102210514</v>
          </cell>
          <cell r="P53" t="str">
            <v>1990-09</v>
          </cell>
          <cell r="AB53">
            <v>3</v>
          </cell>
        </row>
        <row r="54">
          <cell r="C54" t="str">
            <v>300102219516</v>
          </cell>
          <cell r="P54" t="str">
            <v>1905-06</v>
          </cell>
          <cell r="AB54">
            <v>3</v>
          </cell>
        </row>
        <row r="55">
          <cell r="C55" t="str">
            <v>300102219517</v>
          </cell>
          <cell r="P55" t="str">
            <v>1988-11</v>
          </cell>
          <cell r="AB55">
            <v>3</v>
          </cell>
        </row>
        <row r="56">
          <cell r="C56" t="str">
            <v>300102219529</v>
          </cell>
          <cell r="P56" t="str">
            <v>1989-09</v>
          </cell>
          <cell r="AB56">
            <v>3</v>
          </cell>
        </row>
        <row r="57">
          <cell r="C57" t="str">
            <v>300102212501</v>
          </cell>
          <cell r="P57" t="str">
            <v>1982-01</v>
          </cell>
          <cell r="AB57">
            <v>21</v>
          </cell>
        </row>
        <row r="58">
          <cell r="C58" t="str">
            <v>300102212502</v>
          </cell>
          <cell r="P58" t="str">
            <v>1978-06</v>
          </cell>
          <cell r="AB58">
            <v>16.8</v>
          </cell>
        </row>
        <row r="59">
          <cell r="C59" t="str">
            <v>300102212503</v>
          </cell>
          <cell r="P59" t="str">
            <v>1989-10</v>
          </cell>
          <cell r="AB59">
            <v>18.2</v>
          </cell>
        </row>
        <row r="60">
          <cell r="C60" t="str">
            <v>300102252502</v>
          </cell>
          <cell r="P60" t="str">
            <v>1989-09</v>
          </cell>
          <cell r="AB60">
            <v>3</v>
          </cell>
        </row>
        <row r="61">
          <cell r="C61" t="str">
            <v>300102252503</v>
          </cell>
          <cell r="P61" t="str">
            <v>1983-03</v>
          </cell>
          <cell r="AB61">
            <v>3</v>
          </cell>
        </row>
        <row r="62">
          <cell r="C62" t="str">
            <v>300102252504</v>
          </cell>
          <cell r="P62" t="str">
            <v>1991-01</v>
          </cell>
          <cell r="AB62">
            <v>3</v>
          </cell>
        </row>
        <row r="63">
          <cell r="C63" t="str">
            <v>300102252505</v>
          </cell>
          <cell r="P63" t="str">
            <v>1988-09</v>
          </cell>
          <cell r="AB63">
            <v>3</v>
          </cell>
        </row>
        <row r="64">
          <cell r="C64" t="str">
            <v>300102252506</v>
          </cell>
          <cell r="P64" t="str">
            <v>1982-09</v>
          </cell>
          <cell r="AB64">
            <v>3</v>
          </cell>
        </row>
        <row r="65">
          <cell r="C65" t="str">
            <v>300102252507</v>
          </cell>
          <cell r="P65" t="str">
            <v>1991-01</v>
          </cell>
          <cell r="AB65">
            <v>3</v>
          </cell>
        </row>
        <row r="66">
          <cell r="C66" t="str">
            <v>300102252508</v>
          </cell>
          <cell r="P66" t="str">
            <v>1991-09</v>
          </cell>
          <cell r="AB66">
            <v>3</v>
          </cell>
        </row>
        <row r="67">
          <cell r="C67" t="str">
            <v>300102252509</v>
          </cell>
          <cell r="P67" t="str">
            <v>1985-11</v>
          </cell>
          <cell r="AB67">
            <v>3</v>
          </cell>
        </row>
        <row r="68">
          <cell r="C68" t="str">
            <v>300102252510</v>
          </cell>
          <cell r="P68" t="str">
            <v>1988-02</v>
          </cell>
          <cell r="AB68">
            <v>3</v>
          </cell>
        </row>
        <row r="69">
          <cell r="C69" t="str">
            <v>300102252511</v>
          </cell>
          <cell r="P69" t="str">
            <v>1988-04</v>
          </cell>
          <cell r="AB69">
            <v>3</v>
          </cell>
        </row>
        <row r="70">
          <cell r="C70" t="str">
            <v>300102252512</v>
          </cell>
          <cell r="P70" t="str">
            <v>1991-06</v>
          </cell>
          <cell r="AB70">
            <v>3</v>
          </cell>
        </row>
        <row r="71">
          <cell r="C71" t="str">
            <v>300102252513</v>
          </cell>
          <cell r="P71" t="str">
            <v>1988-11</v>
          </cell>
          <cell r="AB71">
            <v>3</v>
          </cell>
        </row>
        <row r="72">
          <cell r="C72" t="str">
            <v>300102252514</v>
          </cell>
          <cell r="P72" t="str">
            <v>1982-07</v>
          </cell>
          <cell r="AB72">
            <v>3</v>
          </cell>
        </row>
        <row r="73">
          <cell r="C73" t="str">
            <v>300102251509</v>
          </cell>
          <cell r="P73" t="str">
            <v>1979-10</v>
          </cell>
          <cell r="AB73">
            <v>3</v>
          </cell>
        </row>
        <row r="74">
          <cell r="C74" t="str">
            <v>300102259509</v>
          </cell>
          <cell r="P74" t="str">
            <v>1978-12</v>
          </cell>
          <cell r="AB74">
            <v>3</v>
          </cell>
        </row>
        <row r="75">
          <cell r="C75" t="str">
            <v>300102252501</v>
          </cell>
          <cell r="P75" t="str">
            <v>1985-11</v>
          </cell>
          <cell r="AB75">
            <v>21.7</v>
          </cell>
        </row>
        <row r="76">
          <cell r="C76" t="str">
            <v>300102282502</v>
          </cell>
          <cell r="P76" t="str">
            <v>1982-12</v>
          </cell>
          <cell r="AB76">
            <v>3</v>
          </cell>
        </row>
        <row r="77">
          <cell r="C77" t="str">
            <v>300102282503</v>
          </cell>
          <cell r="P77" t="str">
            <v>1986-01</v>
          </cell>
          <cell r="AB77">
            <v>3</v>
          </cell>
        </row>
        <row r="78">
          <cell r="C78" t="str">
            <v>300102282504</v>
          </cell>
          <cell r="P78" t="str">
            <v>1991-08</v>
          </cell>
          <cell r="AB78">
            <v>3</v>
          </cell>
        </row>
        <row r="79">
          <cell r="C79" t="str">
            <v>300102282501</v>
          </cell>
          <cell r="P79" t="str">
            <v>1983-01</v>
          </cell>
          <cell r="AB79">
            <v>3.3000000000000003</v>
          </cell>
        </row>
        <row r="80">
          <cell r="C80" t="str">
            <v>300102282401</v>
          </cell>
          <cell r="P80" t="str">
            <v>1990-11</v>
          </cell>
          <cell r="AB80">
            <v>10</v>
          </cell>
        </row>
        <row r="81">
          <cell r="C81" t="str">
            <v>300102411401</v>
          </cell>
          <cell r="P81" t="str">
            <v>1987-03</v>
          </cell>
          <cell r="AB81">
            <v>20</v>
          </cell>
        </row>
        <row r="82">
          <cell r="C82" t="str">
            <v>300102232503</v>
          </cell>
          <cell r="P82" t="str">
            <v>1988-01</v>
          </cell>
          <cell r="AB82">
            <v>6</v>
          </cell>
        </row>
        <row r="83">
          <cell r="C83" t="str">
            <v>300102232504</v>
          </cell>
          <cell r="P83" t="str">
            <v>1981-07</v>
          </cell>
          <cell r="AB83">
            <v>6</v>
          </cell>
        </row>
        <row r="84">
          <cell r="C84" t="str">
            <v>300102232505</v>
          </cell>
          <cell r="P84" t="str">
            <v>1976-09</v>
          </cell>
          <cell r="AB84">
            <v>6</v>
          </cell>
        </row>
        <row r="85">
          <cell r="C85" t="str">
            <v>300102162501</v>
          </cell>
          <cell r="P85" t="str">
            <v>1989-11</v>
          </cell>
          <cell r="AB85">
            <v>6</v>
          </cell>
        </row>
        <row r="86">
          <cell r="C86" t="str">
            <v>300102162502</v>
          </cell>
          <cell r="P86" t="str">
            <v>1978-02</v>
          </cell>
          <cell r="AB86">
            <v>6</v>
          </cell>
        </row>
        <row r="87">
          <cell r="C87" t="str">
            <v>300102222504</v>
          </cell>
          <cell r="P87" t="str">
            <v>1985-09</v>
          </cell>
          <cell r="AB87">
            <v>3</v>
          </cell>
        </row>
        <row r="88">
          <cell r="C88" t="str">
            <v>300102222505</v>
          </cell>
          <cell r="P88" t="str">
            <v>1990-01</v>
          </cell>
          <cell r="AB88">
            <v>3</v>
          </cell>
        </row>
        <row r="89">
          <cell r="C89" t="str">
            <v>300102222506</v>
          </cell>
          <cell r="P89" t="str">
            <v>1986-06</v>
          </cell>
          <cell r="AB89">
            <v>3</v>
          </cell>
        </row>
        <row r="90">
          <cell r="C90" t="str">
            <v>300102222507</v>
          </cell>
          <cell r="P90" t="str">
            <v>1987-03</v>
          </cell>
          <cell r="AB90">
            <v>3</v>
          </cell>
        </row>
        <row r="91">
          <cell r="C91" t="str">
            <v>300102222508</v>
          </cell>
          <cell r="P91" t="str">
            <v>1987-11</v>
          </cell>
          <cell r="AB91">
            <v>3</v>
          </cell>
        </row>
        <row r="92">
          <cell r="C92" t="str">
            <v>300102222509</v>
          </cell>
          <cell r="P92" t="str">
            <v>1990-03</v>
          </cell>
          <cell r="AB92">
            <v>3</v>
          </cell>
        </row>
        <row r="93">
          <cell r="C93" t="str">
            <v>300102222510</v>
          </cell>
          <cell r="P93" t="str">
            <v>1982-01</v>
          </cell>
          <cell r="AB93">
            <v>3</v>
          </cell>
        </row>
        <row r="94">
          <cell r="C94" t="str">
            <v>300102222511</v>
          </cell>
          <cell r="P94" t="str">
            <v>1987-03</v>
          </cell>
          <cell r="AB94">
            <v>3</v>
          </cell>
        </row>
        <row r="95">
          <cell r="C95" t="str">
            <v>300102222512</v>
          </cell>
          <cell r="P95" t="str">
            <v>1989-06</v>
          </cell>
          <cell r="AB95">
            <v>3</v>
          </cell>
        </row>
        <row r="96">
          <cell r="C96" t="str">
            <v>300102222513</v>
          </cell>
          <cell r="P96" t="str">
            <v>1986-07</v>
          </cell>
          <cell r="AB96">
            <v>3</v>
          </cell>
        </row>
        <row r="97">
          <cell r="C97" t="str">
            <v>300102221505</v>
          </cell>
          <cell r="P97" t="str">
            <v>1989-10</v>
          </cell>
          <cell r="AB97">
            <v>3</v>
          </cell>
        </row>
        <row r="98">
          <cell r="C98" t="str">
            <v>300102229505</v>
          </cell>
          <cell r="P98" t="str">
            <v>1989-10</v>
          </cell>
          <cell r="AB98">
            <v>3</v>
          </cell>
        </row>
        <row r="99">
          <cell r="C99" t="str">
            <v>300102229508</v>
          </cell>
          <cell r="P99" t="str">
            <v>1987-06</v>
          </cell>
          <cell r="AB99">
            <v>3</v>
          </cell>
        </row>
        <row r="100">
          <cell r="C100" t="str">
            <v>300102229511</v>
          </cell>
          <cell r="P100" t="str">
            <v>1987-06</v>
          </cell>
          <cell r="AB100">
            <v>3</v>
          </cell>
        </row>
        <row r="101">
          <cell r="C101" t="str">
            <v>300102222501</v>
          </cell>
          <cell r="P101" t="str">
            <v>1984-09</v>
          </cell>
          <cell r="AB101">
            <v>14</v>
          </cell>
        </row>
        <row r="102">
          <cell r="C102" t="str">
            <v>300102222502</v>
          </cell>
          <cell r="P102" t="str">
            <v>1987-08</v>
          </cell>
          <cell r="AB102">
            <v>14</v>
          </cell>
        </row>
        <row r="103">
          <cell r="C103" t="str">
            <v>300102222503</v>
          </cell>
          <cell r="P103" t="str">
            <v>1984-09</v>
          </cell>
          <cell r="AB103">
            <v>10</v>
          </cell>
        </row>
        <row r="104">
          <cell r="C104" t="str">
            <v>300102222401</v>
          </cell>
          <cell r="P104" t="str">
            <v>1981-06</v>
          </cell>
          <cell r="AB104">
            <v>10</v>
          </cell>
        </row>
        <row r="105">
          <cell r="C105" t="str">
            <v>300102112501</v>
          </cell>
          <cell r="P105" t="str">
            <v>1987-10</v>
          </cell>
          <cell r="AB105">
            <v>6</v>
          </cell>
        </row>
        <row r="106">
          <cell r="C106" t="str">
            <v>300102112502</v>
          </cell>
          <cell r="P106" t="str">
            <v>1986-09</v>
          </cell>
          <cell r="AB106">
            <v>6</v>
          </cell>
        </row>
        <row r="107">
          <cell r="C107" t="str">
            <v>300102292502</v>
          </cell>
          <cell r="P107" t="str">
            <v>1990-10</v>
          </cell>
          <cell r="AB107">
            <v>3</v>
          </cell>
        </row>
        <row r="108">
          <cell r="C108" t="str">
            <v>300102292503</v>
          </cell>
          <cell r="P108" t="str">
            <v>1986-04</v>
          </cell>
          <cell r="AB108">
            <v>3</v>
          </cell>
        </row>
        <row r="109">
          <cell r="C109" t="str">
            <v>300102292504</v>
          </cell>
          <cell r="P109" t="str">
            <v>1994-09</v>
          </cell>
          <cell r="AB109">
            <v>3</v>
          </cell>
        </row>
        <row r="110">
          <cell r="C110" t="str">
            <v>300102292505</v>
          </cell>
          <cell r="P110" t="str">
            <v>1980-09</v>
          </cell>
          <cell r="AB110">
            <v>3</v>
          </cell>
        </row>
        <row r="111">
          <cell r="C111" t="str">
            <v>300102292506</v>
          </cell>
          <cell r="P111" t="str">
            <v>1990-12</v>
          </cell>
          <cell r="AB111">
            <v>3</v>
          </cell>
        </row>
        <row r="112">
          <cell r="C112" t="str">
            <v>300102290501</v>
          </cell>
          <cell r="P112" t="str">
            <v>1989-03</v>
          </cell>
          <cell r="AB112">
            <v>3</v>
          </cell>
        </row>
        <row r="113">
          <cell r="C113" t="str">
            <v>300102290504</v>
          </cell>
          <cell r="P113" t="str">
            <v>1988-09</v>
          </cell>
          <cell r="AB113">
            <v>3</v>
          </cell>
        </row>
        <row r="114">
          <cell r="C114" t="str">
            <v>300102292501</v>
          </cell>
          <cell r="P114" t="str">
            <v>1979-06</v>
          </cell>
          <cell r="AB114">
            <v>21.000000000000004</v>
          </cell>
        </row>
        <row r="115">
          <cell r="C115" t="str">
            <v>300102352502</v>
          </cell>
          <cell r="P115" t="str">
            <v>1988-09</v>
          </cell>
          <cell r="AB115">
            <v>3</v>
          </cell>
        </row>
        <row r="116">
          <cell r="C116" t="str">
            <v>300102352503</v>
          </cell>
          <cell r="P116" t="str">
            <v>1985-09</v>
          </cell>
          <cell r="AB116">
            <v>3</v>
          </cell>
        </row>
        <row r="117">
          <cell r="C117" t="str">
            <v>300102352504</v>
          </cell>
          <cell r="P117" t="str">
            <v>1989-03</v>
          </cell>
          <cell r="AB117">
            <v>3</v>
          </cell>
        </row>
        <row r="118">
          <cell r="C118" t="str">
            <v>300102352505</v>
          </cell>
          <cell r="P118" t="str">
            <v>1981-12</v>
          </cell>
          <cell r="AB118">
            <v>3</v>
          </cell>
        </row>
        <row r="119">
          <cell r="C119" t="str">
            <v>300102352506</v>
          </cell>
          <cell r="P119" t="str">
            <v>1990-07</v>
          </cell>
          <cell r="AB119">
            <v>3</v>
          </cell>
        </row>
        <row r="120">
          <cell r="C120" t="str">
            <v>300102352501</v>
          </cell>
          <cell r="P120" t="str">
            <v>1977-05</v>
          </cell>
          <cell r="AB120">
            <v>16.800000000000004</v>
          </cell>
        </row>
        <row r="121">
          <cell r="C121" t="str">
            <v>300102242501</v>
          </cell>
          <cell r="P121" t="str">
            <v>1989-11</v>
          </cell>
          <cell r="AB121">
            <v>11</v>
          </cell>
        </row>
        <row r="122">
          <cell r="C122" t="str">
            <v>300102242502</v>
          </cell>
          <cell r="P122" t="str">
            <v>1987-06</v>
          </cell>
          <cell r="AB122">
            <v>10</v>
          </cell>
        </row>
        <row r="123">
          <cell r="C123" t="str">
            <v>300102342503</v>
          </cell>
          <cell r="P123" t="str">
            <v>1984-04</v>
          </cell>
          <cell r="AB123">
            <v>3</v>
          </cell>
        </row>
        <row r="124">
          <cell r="C124" t="str">
            <v>300102342504</v>
          </cell>
          <cell r="P124" t="str">
            <v>1981-03</v>
          </cell>
          <cell r="AB124">
            <v>3</v>
          </cell>
        </row>
        <row r="125">
          <cell r="C125" t="str">
            <v>300102342505</v>
          </cell>
          <cell r="P125" t="str">
            <v>1985-10</v>
          </cell>
          <cell r="AB125">
            <v>3</v>
          </cell>
        </row>
        <row r="126">
          <cell r="C126" t="str">
            <v>300102342506</v>
          </cell>
          <cell r="P126" t="str">
            <v>1982-01</v>
          </cell>
          <cell r="AB126">
            <v>3</v>
          </cell>
        </row>
        <row r="127">
          <cell r="C127" t="str">
            <v>300102342507</v>
          </cell>
          <cell r="P127" t="str">
            <v>1985-09</v>
          </cell>
          <cell r="AB127">
            <v>3</v>
          </cell>
        </row>
        <row r="128">
          <cell r="C128" t="str">
            <v>300102342508</v>
          </cell>
          <cell r="P128" t="str">
            <v>1978-09</v>
          </cell>
          <cell r="AB128">
            <v>3</v>
          </cell>
        </row>
        <row r="129">
          <cell r="C129" t="str">
            <v>300102342509</v>
          </cell>
          <cell r="P129" t="str">
            <v>1994-11</v>
          </cell>
          <cell r="AB129">
            <v>3</v>
          </cell>
        </row>
        <row r="130">
          <cell r="C130" t="str">
            <v>300102342510</v>
          </cell>
          <cell r="P130" t="str">
            <v>1990-09</v>
          </cell>
          <cell r="AB130">
            <v>3</v>
          </cell>
        </row>
        <row r="131">
          <cell r="C131" t="str">
            <v>300102342511</v>
          </cell>
          <cell r="P131" t="str">
            <v>1991-03</v>
          </cell>
          <cell r="AB131">
            <v>3</v>
          </cell>
        </row>
        <row r="132">
          <cell r="C132" t="str">
            <v>300102342512</v>
          </cell>
          <cell r="P132" t="str">
            <v>1988-05</v>
          </cell>
          <cell r="AB132">
            <v>3</v>
          </cell>
        </row>
        <row r="133">
          <cell r="C133" t="str">
            <v>300102342513</v>
          </cell>
          <cell r="P133" t="str">
            <v>1986-11</v>
          </cell>
          <cell r="AB133">
            <v>3</v>
          </cell>
        </row>
        <row r="134">
          <cell r="C134" t="str">
            <v>300102342514</v>
          </cell>
          <cell r="P134" t="str">
            <v>1983-05</v>
          </cell>
          <cell r="AB134">
            <v>3</v>
          </cell>
        </row>
        <row r="135">
          <cell r="C135" t="str">
            <v>300102342515</v>
          </cell>
          <cell r="P135" t="str">
            <v>1988-05</v>
          </cell>
          <cell r="AB135">
            <v>3</v>
          </cell>
        </row>
        <row r="136">
          <cell r="C136" t="str">
            <v>300102342516</v>
          </cell>
          <cell r="P136" t="str">
            <v>1982-04</v>
          </cell>
          <cell r="AB136">
            <v>3</v>
          </cell>
        </row>
        <row r="137">
          <cell r="C137" t="str">
            <v>300102342501</v>
          </cell>
          <cell r="P137" t="str">
            <v>1985-06</v>
          </cell>
          <cell r="AB137">
            <v>14</v>
          </cell>
        </row>
        <row r="138">
          <cell r="C138" t="str">
            <v>300102342502</v>
          </cell>
          <cell r="P138" t="str">
            <v>1982-05</v>
          </cell>
          <cell r="AB138">
            <v>14.500000000000002</v>
          </cell>
        </row>
        <row r="139">
          <cell r="C139" t="str">
            <v>300102272502</v>
          </cell>
          <cell r="P139" t="str">
            <v>1983-04</v>
          </cell>
          <cell r="AB139">
            <v>3</v>
          </cell>
        </row>
        <row r="140">
          <cell r="C140" t="str">
            <v>300102272503</v>
          </cell>
          <cell r="P140" t="str">
            <v>1905-06</v>
          </cell>
          <cell r="AB140">
            <v>3</v>
          </cell>
        </row>
        <row r="141">
          <cell r="C141" t="str">
            <v>300102272504</v>
          </cell>
          <cell r="P141" t="str">
            <v>1983-08</v>
          </cell>
          <cell r="AB141">
            <v>3</v>
          </cell>
        </row>
        <row r="142">
          <cell r="C142" t="str">
            <v>300102272501</v>
          </cell>
          <cell r="P142" t="str">
            <v>1991-04</v>
          </cell>
          <cell r="AB142">
            <v>3</v>
          </cell>
        </row>
        <row r="143">
          <cell r="C143" t="str">
            <v>300102310301</v>
          </cell>
          <cell r="P143" t="str">
            <v>1972-07</v>
          </cell>
          <cell r="AB143">
            <v>500</v>
          </cell>
        </row>
        <row r="144">
          <cell r="C144" t="str">
            <v>300102312601</v>
          </cell>
          <cell r="P144" t="str">
            <v>1982-09</v>
          </cell>
          <cell r="AB144">
            <v>1</v>
          </cell>
        </row>
        <row r="145">
          <cell r="C145" t="str">
            <v>300102312401</v>
          </cell>
          <cell r="P145" t="str">
            <v>1982-05</v>
          </cell>
          <cell r="AB145">
            <v>33</v>
          </cell>
        </row>
        <row r="146">
          <cell r="C146" t="str">
            <v>300102312402</v>
          </cell>
          <cell r="P146" t="str">
            <v>1984-05</v>
          </cell>
          <cell r="AB146">
            <v>32</v>
          </cell>
        </row>
        <row r="147">
          <cell r="C147" t="str">
            <v>300102312403</v>
          </cell>
          <cell r="P147" t="str">
            <v>1986-01</v>
          </cell>
          <cell r="AB147">
            <v>30</v>
          </cell>
        </row>
        <row r="148">
          <cell r="C148" t="str">
            <v>300102312404</v>
          </cell>
          <cell r="P148" t="str">
            <v>1984-05</v>
          </cell>
          <cell r="AB148">
            <v>30</v>
          </cell>
        </row>
        <row r="149">
          <cell r="C149" t="str">
            <v>300102312405</v>
          </cell>
          <cell r="P149" t="str">
            <v>1982-09</v>
          </cell>
          <cell r="AB149">
            <v>30</v>
          </cell>
        </row>
        <row r="150">
          <cell r="C150" t="str">
            <v>300102312406</v>
          </cell>
          <cell r="P150" t="str">
            <v>1984-04</v>
          </cell>
          <cell r="AB150">
            <v>30</v>
          </cell>
        </row>
        <row r="151">
          <cell r="C151" t="str">
            <v>300102312407</v>
          </cell>
          <cell r="P151" t="str">
            <v>1981-12</v>
          </cell>
          <cell r="AB151">
            <v>30</v>
          </cell>
        </row>
        <row r="152">
          <cell r="C152" t="str">
            <v>300102311401</v>
          </cell>
          <cell r="P152" t="str">
            <v>1981-12</v>
          </cell>
          <cell r="AB152">
            <v>33</v>
          </cell>
        </row>
        <row r="153">
          <cell r="C153" t="str">
            <v>300102311402</v>
          </cell>
          <cell r="P153" t="str">
            <v>1982-09</v>
          </cell>
          <cell r="AB153">
            <v>30</v>
          </cell>
        </row>
        <row r="154">
          <cell r="C154" t="str">
            <v>300102311403</v>
          </cell>
          <cell r="P154" t="str">
            <v>1985-05</v>
          </cell>
          <cell r="AB154">
            <v>30</v>
          </cell>
        </row>
        <row r="155">
          <cell r="C155" t="str">
            <v>300102311404</v>
          </cell>
          <cell r="P155" t="str">
            <v>1982-10</v>
          </cell>
          <cell r="AB155">
            <v>30</v>
          </cell>
        </row>
        <row r="156">
          <cell r="C156" t="str">
            <v>300102311405</v>
          </cell>
          <cell r="P156" t="str">
            <v>1982-12</v>
          </cell>
          <cell r="AB156">
            <v>30</v>
          </cell>
        </row>
        <row r="157">
          <cell r="C157" t="str">
            <v>300102310201</v>
          </cell>
          <cell r="P157" t="str">
            <v>1982-05</v>
          </cell>
          <cell r="AB157">
            <v>15</v>
          </cell>
        </row>
        <row r="158">
          <cell r="C158" t="str">
            <v>300102310202</v>
          </cell>
          <cell r="P158" t="str">
            <v>1984-09</v>
          </cell>
          <cell r="AB158">
            <v>15</v>
          </cell>
        </row>
        <row r="159">
          <cell r="C159" t="str">
            <v>300102310203</v>
          </cell>
          <cell r="P159" t="str">
            <v>1983-07</v>
          </cell>
          <cell r="AB159">
            <v>15</v>
          </cell>
        </row>
        <row r="160">
          <cell r="C160" t="str">
            <v>300102310204</v>
          </cell>
          <cell r="P160" t="str">
            <v>1982-01</v>
          </cell>
          <cell r="AB160">
            <v>15</v>
          </cell>
        </row>
        <row r="161">
          <cell r="C161" t="str">
            <v>300102262901</v>
          </cell>
          <cell r="P161" t="str">
            <v>1989-09</v>
          </cell>
          <cell r="AB161">
            <v>100</v>
          </cell>
        </row>
        <row r="162">
          <cell r="C162" t="str">
            <v>300102262902</v>
          </cell>
          <cell r="P162" t="str">
            <v>1982-04</v>
          </cell>
          <cell r="AB162">
            <v>100</v>
          </cell>
        </row>
        <row r="163">
          <cell r="C163" t="str">
            <v>300102262908</v>
          </cell>
          <cell r="P163" t="str">
            <v>1975-11</v>
          </cell>
          <cell r="AB163">
            <v>60</v>
          </cell>
        </row>
        <row r="164">
          <cell r="C164" t="str">
            <v>300102262906</v>
          </cell>
          <cell r="P164" t="str">
            <v>1990-11</v>
          </cell>
          <cell r="AB164">
            <v>20</v>
          </cell>
        </row>
        <row r="165">
          <cell r="C165" t="str">
            <v>300102262907</v>
          </cell>
          <cell r="P165" t="str">
            <v>1990-12</v>
          </cell>
          <cell r="AB165">
            <v>20</v>
          </cell>
        </row>
        <row r="166">
          <cell r="C166" t="str">
            <v>300102262904</v>
          </cell>
          <cell r="P166" t="str">
            <v>1972-10</v>
          </cell>
          <cell r="AB166">
            <v>60</v>
          </cell>
        </row>
        <row r="167">
          <cell r="C167" t="str">
            <v>300102262905</v>
          </cell>
          <cell r="P167" t="str">
            <v>1984-10</v>
          </cell>
          <cell r="AB167">
            <v>40</v>
          </cell>
        </row>
        <row r="168">
          <cell r="C168" t="str">
            <v>300102262909</v>
          </cell>
          <cell r="P168" t="str">
            <v>1984-07</v>
          </cell>
          <cell r="AB168">
            <v>30</v>
          </cell>
        </row>
        <row r="169">
          <cell r="C169" t="str">
            <v>300102262910</v>
          </cell>
          <cell r="P169" t="str">
            <v>1987-05</v>
          </cell>
          <cell r="AB169">
            <v>50</v>
          </cell>
        </row>
        <row r="170">
          <cell r="C170" t="str">
            <v>300102260301</v>
          </cell>
          <cell r="P170" t="str">
            <v>1975-03</v>
          </cell>
          <cell r="AB170">
            <v>500</v>
          </cell>
        </row>
        <row r="171">
          <cell r="C171" t="str">
            <v>300102261302</v>
          </cell>
          <cell r="P171" t="str">
            <v>1958-01</v>
          </cell>
          <cell r="AB171">
            <v>25</v>
          </cell>
        </row>
        <row r="172">
          <cell r="C172" t="str">
            <v>300102261301</v>
          </cell>
          <cell r="P172" t="str">
            <v>1983-09</v>
          </cell>
          <cell r="AB172">
            <v>17.5</v>
          </cell>
        </row>
        <row r="173">
          <cell r="C173" t="str">
            <v>300102262601</v>
          </cell>
          <cell r="P173" t="str">
            <v>1992-01</v>
          </cell>
          <cell r="AB173">
            <v>1</v>
          </cell>
        </row>
        <row r="174">
          <cell r="C174" t="str">
            <v>300102261303</v>
          </cell>
          <cell r="P174" t="str">
            <v>1990-10</v>
          </cell>
          <cell r="AB174">
            <v>8</v>
          </cell>
        </row>
        <row r="175">
          <cell r="C175" t="str">
            <v>300102261304</v>
          </cell>
          <cell r="P175" t="str">
            <v>1990-12</v>
          </cell>
          <cell r="AB175">
            <v>8</v>
          </cell>
        </row>
        <row r="176">
          <cell r="C176" t="str">
            <v>300102261305</v>
          </cell>
          <cell r="P176" t="str">
            <v>1990-11</v>
          </cell>
          <cell r="AB176">
            <v>8</v>
          </cell>
        </row>
        <row r="177">
          <cell r="C177" t="str">
            <v>300102261306</v>
          </cell>
          <cell r="P177" t="str">
            <v>1991-06</v>
          </cell>
          <cell r="AB177">
            <v>8</v>
          </cell>
        </row>
        <row r="178">
          <cell r="C178" t="str">
            <v>300102261307</v>
          </cell>
          <cell r="P178" t="str">
            <v>1989-08</v>
          </cell>
          <cell r="AB178">
            <v>8</v>
          </cell>
        </row>
        <row r="179">
          <cell r="C179" t="str">
            <v>300102262201</v>
          </cell>
          <cell r="P179" t="str">
            <v>1978-04</v>
          </cell>
          <cell r="AB179">
            <v>15</v>
          </cell>
        </row>
        <row r="180">
          <cell r="C180" t="str">
            <v>300102262202</v>
          </cell>
          <cell r="P180" t="str">
            <v>1985-08</v>
          </cell>
          <cell r="AB180">
            <v>15</v>
          </cell>
        </row>
        <row r="181">
          <cell r="C181" t="str">
            <v>300102262203</v>
          </cell>
          <cell r="P181" t="str">
            <v>1983-06</v>
          </cell>
          <cell r="AB181">
            <v>15</v>
          </cell>
        </row>
        <row r="182">
          <cell r="C182" t="str">
            <v>300102262204</v>
          </cell>
          <cell r="P182" t="str">
            <v>1975-10</v>
          </cell>
          <cell r="AB182">
            <v>15</v>
          </cell>
        </row>
        <row r="183">
          <cell r="C183" t="str">
            <v>300102262205</v>
          </cell>
          <cell r="P183" t="str">
            <v>1989-05</v>
          </cell>
          <cell r="AB183">
            <v>15</v>
          </cell>
        </row>
        <row r="184">
          <cell r="C184" t="str">
            <v>300102262206</v>
          </cell>
          <cell r="P184" t="str">
            <v>1982-05</v>
          </cell>
          <cell r="AB184">
            <v>15</v>
          </cell>
        </row>
        <row r="185">
          <cell r="C185" t="str">
            <v>300102261201</v>
          </cell>
          <cell r="P185" t="str">
            <v>1987-08</v>
          </cell>
          <cell r="AB185">
            <v>15</v>
          </cell>
        </row>
        <row r="186">
          <cell r="C186" t="str">
            <v>300102261202</v>
          </cell>
          <cell r="P186" t="str">
            <v>1986-11</v>
          </cell>
          <cell r="AB186">
            <v>15</v>
          </cell>
        </row>
        <row r="187">
          <cell r="C187" t="str">
            <v>300102260201</v>
          </cell>
          <cell r="P187" t="str">
            <v>1987-02</v>
          </cell>
          <cell r="AB187">
            <v>15</v>
          </cell>
        </row>
        <row r="188">
          <cell r="C188" t="str">
            <v>300102260202</v>
          </cell>
          <cell r="P188" t="str">
            <v>1984-07</v>
          </cell>
          <cell r="AB188">
            <v>15</v>
          </cell>
        </row>
        <row r="189">
          <cell r="C189" t="str">
            <v>300102260203</v>
          </cell>
          <cell r="P189" t="str">
            <v>1983-11</v>
          </cell>
          <cell r="AB189">
            <v>15</v>
          </cell>
        </row>
        <row r="190">
          <cell r="C190" t="str">
            <v>300102260204</v>
          </cell>
          <cell r="P190" t="str">
            <v>1979-08</v>
          </cell>
          <cell r="AB190">
            <v>15</v>
          </cell>
        </row>
        <row r="191">
          <cell r="C191" t="str">
            <v>300102260205</v>
          </cell>
          <cell r="P191" t="str">
            <v>1984-01</v>
          </cell>
          <cell r="AB191">
            <v>15</v>
          </cell>
        </row>
        <row r="192">
          <cell r="C192" t="str">
            <v>300102260206</v>
          </cell>
          <cell r="P192" t="str">
            <v>1988-01</v>
          </cell>
          <cell r="AB192">
            <v>15</v>
          </cell>
        </row>
        <row r="193">
          <cell r="C193" t="str">
            <v>300102262101</v>
          </cell>
          <cell r="P193" t="str">
            <v>1989-12</v>
          </cell>
          <cell r="AB193">
            <v>5</v>
          </cell>
        </row>
        <row r="194">
          <cell r="C194" t="str">
            <v>300102262102</v>
          </cell>
          <cell r="P194" t="str">
            <v>1994-02</v>
          </cell>
          <cell r="AB194">
            <v>8</v>
          </cell>
        </row>
        <row r="195">
          <cell r="C195" t="str">
            <v>300102262103</v>
          </cell>
          <cell r="P195" t="str">
            <v>1992-02</v>
          </cell>
          <cell r="AB195">
            <v>8</v>
          </cell>
        </row>
        <row r="196">
          <cell r="C196" t="str">
            <v>300102262104</v>
          </cell>
          <cell r="P196" t="str">
            <v>1984-09</v>
          </cell>
          <cell r="AB196">
            <v>5</v>
          </cell>
        </row>
        <row r="197">
          <cell r="C197" t="str">
            <v>300102262105</v>
          </cell>
          <cell r="P197" t="str">
            <v>1992-08</v>
          </cell>
          <cell r="AB197">
            <v>5</v>
          </cell>
        </row>
        <row r="198">
          <cell r="C198" t="str">
            <v>300102261101</v>
          </cell>
          <cell r="P198" t="str">
            <v>1991-01</v>
          </cell>
          <cell r="AB198">
            <v>5</v>
          </cell>
        </row>
        <row r="199">
          <cell r="C199" t="str">
            <v>300102261102</v>
          </cell>
          <cell r="P199" t="str">
            <v>1981-07</v>
          </cell>
          <cell r="AB199">
            <v>5</v>
          </cell>
        </row>
        <row r="200">
          <cell r="C200" t="str">
            <v>300102261103</v>
          </cell>
          <cell r="P200" t="str">
            <v>1990-12</v>
          </cell>
          <cell r="AB200">
            <v>5</v>
          </cell>
        </row>
        <row r="201">
          <cell r="C201" t="str">
            <v>300102261104</v>
          </cell>
          <cell r="P201" t="str">
            <v>1990-08</v>
          </cell>
          <cell r="AB201">
            <v>5</v>
          </cell>
        </row>
        <row r="202">
          <cell r="C202" t="str">
            <v>300102261105</v>
          </cell>
          <cell r="P202" t="str">
            <v>1989-07</v>
          </cell>
          <cell r="AB202">
            <v>5</v>
          </cell>
        </row>
        <row r="203">
          <cell r="C203" t="str">
            <v>300102261106</v>
          </cell>
          <cell r="P203" t="str">
            <v>1991-09</v>
          </cell>
          <cell r="AB203">
            <v>5</v>
          </cell>
        </row>
        <row r="204">
          <cell r="C204" t="str">
            <v>300102261107</v>
          </cell>
          <cell r="P204" t="str">
            <v>1987-11</v>
          </cell>
          <cell r="AB204">
            <v>5</v>
          </cell>
        </row>
        <row r="205">
          <cell r="C205" t="str">
            <v>300102261108</v>
          </cell>
          <cell r="P205" t="str">
            <v>1993-07</v>
          </cell>
          <cell r="AB205">
            <v>5</v>
          </cell>
        </row>
        <row r="206">
          <cell r="C206" t="str">
            <v>300102261109</v>
          </cell>
          <cell r="P206" t="str">
            <v>1984-08</v>
          </cell>
          <cell r="AB206">
            <v>5</v>
          </cell>
        </row>
        <row r="207">
          <cell r="C207" t="str">
            <v>300102320305</v>
          </cell>
          <cell r="P207" t="str">
            <v>1982-12</v>
          </cell>
          <cell r="AB207">
            <v>30</v>
          </cell>
        </row>
        <row r="208">
          <cell r="C208" t="str">
            <v>300102322201</v>
          </cell>
          <cell r="P208" t="str">
            <v>1987-03</v>
          </cell>
          <cell r="AB208">
            <v>15</v>
          </cell>
        </row>
        <row r="209">
          <cell r="C209" t="str">
            <v>300102320202</v>
          </cell>
          <cell r="P209" t="str">
            <v>1986-09</v>
          </cell>
          <cell r="AB209">
            <v>15</v>
          </cell>
        </row>
        <row r="210">
          <cell r="C210" t="str">
            <v>300102320203</v>
          </cell>
          <cell r="P210" t="str">
            <v>1985-06</v>
          </cell>
          <cell r="AB210">
            <v>15</v>
          </cell>
        </row>
        <row r="211">
          <cell r="C211" t="str">
            <v>300102322101</v>
          </cell>
          <cell r="P211" t="str">
            <v>1990-07</v>
          </cell>
          <cell r="AB211">
            <v>5</v>
          </cell>
        </row>
        <row r="212">
          <cell r="C212" t="str">
            <v>300102322102</v>
          </cell>
          <cell r="P212" t="str">
            <v>1987-07</v>
          </cell>
          <cell r="AB212">
            <v>8</v>
          </cell>
        </row>
        <row r="213">
          <cell r="C213" t="str">
            <v>300102322103</v>
          </cell>
          <cell r="P213" t="str">
            <v>1987-03</v>
          </cell>
          <cell r="AB213">
            <v>5</v>
          </cell>
        </row>
        <row r="214">
          <cell r="C214" t="str">
            <v>300102321101</v>
          </cell>
          <cell r="P214" t="str">
            <v>1985-11</v>
          </cell>
          <cell r="AB214">
            <v>5</v>
          </cell>
        </row>
        <row r="215">
          <cell r="C215" t="str">
            <v>300102321102</v>
          </cell>
          <cell r="P215" t="str">
            <v>1990-06</v>
          </cell>
          <cell r="AB215">
            <v>5</v>
          </cell>
        </row>
        <row r="216">
          <cell r="C216" t="str">
            <v>300102110655</v>
          </cell>
          <cell r="P216" t="str">
            <v>1989-12</v>
          </cell>
          <cell r="AB216">
            <v>10</v>
          </cell>
        </row>
        <row r="217">
          <cell r="C217" t="str">
            <v>300102219307</v>
          </cell>
          <cell r="P217" t="str">
            <v>1951-11</v>
          </cell>
          <cell r="AB217">
            <v>300</v>
          </cell>
        </row>
        <row r="218">
          <cell r="C218" t="str">
            <v>300102219308</v>
          </cell>
          <cell r="P218" t="str">
            <v>1976-05</v>
          </cell>
          <cell r="AB218">
            <v>300</v>
          </cell>
        </row>
        <row r="219">
          <cell r="C219" t="str">
            <v>300102219309</v>
          </cell>
          <cell r="P219" t="str">
            <v>1972-02</v>
          </cell>
          <cell r="AB219">
            <v>300</v>
          </cell>
        </row>
        <row r="220">
          <cell r="C220" t="str">
            <v>300102211307</v>
          </cell>
          <cell r="P220" t="str">
            <v>1991-05</v>
          </cell>
          <cell r="AB220">
            <v>300</v>
          </cell>
        </row>
        <row r="221">
          <cell r="C221" t="str">
            <v>300102210303</v>
          </cell>
          <cell r="P221" t="str">
            <v>1980-11</v>
          </cell>
          <cell r="AB221">
            <v>200</v>
          </cell>
        </row>
        <row r="222">
          <cell r="C222" t="str">
            <v>300102210302</v>
          </cell>
          <cell r="P222" t="str">
            <v>1988-01</v>
          </cell>
          <cell r="AB222">
            <v>200</v>
          </cell>
        </row>
        <row r="223">
          <cell r="C223" t="str">
            <v>300102219310</v>
          </cell>
          <cell r="P223" t="str">
            <v>1966-06</v>
          </cell>
          <cell r="AB223">
            <v>200</v>
          </cell>
        </row>
        <row r="224">
          <cell r="C224" t="str">
            <v>300102211302</v>
          </cell>
          <cell r="P224" t="str">
            <v>1979-05</v>
          </cell>
          <cell r="AB224">
            <v>25</v>
          </cell>
        </row>
        <row r="225">
          <cell r="C225" t="str">
            <v>300102211301</v>
          </cell>
          <cell r="P225" t="str">
            <v>1983-05</v>
          </cell>
          <cell r="AB225">
            <v>17.5</v>
          </cell>
        </row>
        <row r="226">
          <cell r="C226" t="str">
            <v>300102212302</v>
          </cell>
          <cell r="P226" t="str">
            <v>1977-11</v>
          </cell>
          <cell r="AB226">
            <v>110</v>
          </cell>
        </row>
        <row r="227">
          <cell r="C227" t="str">
            <v>300102210301</v>
          </cell>
          <cell r="P227" t="str">
            <v>1970-11</v>
          </cell>
          <cell r="AB227">
            <v>500</v>
          </cell>
        </row>
        <row r="228">
          <cell r="C228" t="str">
            <v>300102212903</v>
          </cell>
          <cell r="P228" t="str">
            <v>1980-10</v>
          </cell>
          <cell r="AB228">
            <v>100</v>
          </cell>
        </row>
        <row r="229">
          <cell r="C229" t="str">
            <v>300102212904</v>
          </cell>
          <cell r="P229" t="str">
            <v>1974-11</v>
          </cell>
          <cell r="AB229">
            <v>100</v>
          </cell>
        </row>
        <row r="230">
          <cell r="C230" t="str">
            <v>300102212911</v>
          </cell>
          <cell r="P230" t="str">
            <v>1989-04</v>
          </cell>
          <cell r="AB230">
            <v>20</v>
          </cell>
        </row>
        <row r="231">
          <cell r="C231" t="str">
            <v>300102212912</v>
          </cell>
          <cell r="P231" t="str">
            <v>1987-05</v>
          </cell>
          <cell r="AB231">
            <v>20</v>
          </cell>
        </row>
        <row r="232">
          <cell r="C232" t="str">
            <v>300102212913</v>
          </cell>
          <cell r="P232" t="str">
            <v>1986-03</v>
          </cell>
          <cell r="AB232">
            <v>20</v>
          </cell>
        </row>
        <row r="233">
          <cell r="C233" t="str">
            <v>300102212914</v>
          </cell>
          <cell r="P233" t="str">
            <v>1986-07</v>
          </cell>
          <cell r="AB233">
            <v>20</v>
          </cell>
        </row>
        <row r="234">
          <cell r="C234" t="str">
            <v>300102212905</v>
          </cell>
          <cell r="P234" t="str">
            <v>1983-03</v>
          </cell>
          <cell r="AB234">
            <v>60</v>
          </cell>
        </row>
        <row r="235">
          <cell r="C235" t="str">
            <v>300102212906</v>
          </cell>
          <cell r="P235" t="str">
            <v>1982-08</v>
          </cell>
          <cell r="AB235">
            <v>30</v>
          </cell>
        </row>
        <row r="236">
          <cell r="C236" t="str">
            <v>300102212907</v>
          </cell>
          <cell r="P236" t="str">
            <v>1980-07</v>
          </cell>
          <cell r="AB236">
            <v>60</v>
          </cell>
        </row>
        <row r="237">
          <cell r="C237" t="str">
            <v>300102212908</v>
          </cell>
          <cell r="P237" t="str">
            <v>1989-10</v>
          </cell>
          <cell r="AB237">
            <v>60</v>
          </cell>
        </row>
        <row r="238">
          <cell r="C238" t="str">
            <v>300102212909</v>
          </cell>
          <cell r="P238" t="str">
            <v>1981-10</v>
          </cell>
          <cell r="AB238">
            <v>50</v>
          </cell>
        </row>
        <row r="239">
          <cell r="C239" t="str">
            <v>300102212910</v>
          </cell>
          <cell r="P239" t="str">
            <v>1980-02</v>
          </cell>
          <cell r="AB239">
            <v>60</v>
          </cell>
        </row>
        <row r="240">
          <cell r="C240" t="str">
            <v>300102219317</v>
          </cell>
          <cell r="P240" t="str">
            <v>1983-09</v>
          </cell>
          <cell r="AB240">
            <v>50</v>
          </cell>
        </row>
        <row r="241">
          <cell r="C241" t="str">
            <v>300102219314</v>
          </cell>
          <cell r="P241" t="str">
            <v>1980-02</v>
          </cell>
          <cell r="AB241">
            <v>50</v>
          </cell>
        </row>
        <row r="242">
          <cell r="C242" t="str">
            <v>300102211303</v>
          </cell>
          <cell r="P242" t="str">
            <v>1990-09</v>
          </cell>
          <cell r="AB242">
            <v>8</v>
          </cell>
        </row>
        <row r="243">
          <cell r="C243" t="str">
            <v>300102211304</v>
          </cell>
          <cell r="P243" t="str">
            <v>1993-02</v>
          </cell>
          <cell r="AB243">
            <v>8</v>
          </cell>
        </row>
        <row r="244">
          <cell r="C244" t="str">
            <v>300102211305</v>
          </cell>
          <cell r="P244" t="str">
            <v>1992-08</v>
          </cell>
          <cell r="AB244">
            <v>8</v>
          </cell>
        </row>
        <row r="245">
          <cell r="C245" t="str">
            <v>300102211306</v>
          </cell>
          <cell r="P245" t="str">
            <v>1991-06</v>
          </cell>
          <cell r="AB245">
            <v>8</v>
          </cell>
        </row>
        <row r="246">
          <cell r="C246" t="str">
            <v>300102212301</v>
          </cell>
          <cell r="P246" t="str">
            <v>1986-06</v>
          </cell>
          <cell r="AB246">
            <v>50</v>
          </cell>
        </row>
        <row r="247">
          <cell r="C247" t="str">
            <v>300102212201</v>
          </cell>
          <cell r="P247" t="str">
            <v>1987-03</v>
          </cell>
          <cell r="AB247">
            <v>15</v>
          </cell>
        </row>
        <row r="248">
          <cell r="C248" t="str">
            <v>300102212202</v>
          </cell>
          <cell r="P248" t="str">
            <v>1986-08</v>
          </cell>
          <cell r="AB248">
            <v>15</v>
          </cell>
        </row>
        <row r="249">
          <cell r="C249" t="str">
            <v>300102212203</v>
          </cell>
          <cell r="P249" t="str">
            <v>1986-01</v>
          </cell>
          <cell r="AB249">
            <v>15</v>
          </cell>
        </row>
        <row r="250">
          <cell r="C250" t="str">
            <v>300102212204</v>
          </cell>
          <cell r="P250" t="str">
            <v>1989-04</v>
          </cell>
          <cell r="AB250">
            <v>15</v>
          </cell>
        </row>
        <row r="251">
          <cell r="C251" t="str">
            <v>300102212205</v>
          </cell>
          <cell r="P251" t="str">
            <v>1991-02</v>
          </cell>
          <cell r="AB251">
            <v>15</v>
          </cell>
        </row>
        <row r="252">
          <cell r="C252" t="str">
            <v>300102212206</v>
          </cell>
          <cell r="P252" t="str">
            <v>1980-09</v>
          </cell>
          <cell r="AB252">
            <v>15</v>
          </cell>
        </row>
        <row r="253">
          <cell r="C253" t="str">
            <v>300102212207</v>
          </cell>
          <cell r="P253" t="str">
            <v>1989-07</v>
          </cell>
          <cell r="AB253">
            <v>15</v>
          </cell>
        </row>
        <row r="254">
          <cell r="C254" t="str">
            <v>300102212208</v>
          </cell>
          <cell r="P254" t="str">
            <v>1989-01</v>
          </cell>
          <cell r="AB254">
            <v>15</v>
          </cell>
        </row>
        <row r="255">
          <cell r="C255" t="str">
            <v>300102212209</v>
          </cell>
          <cell r="P255" t="str">
            <v>1977-01</v>
          </cell>
          <cell r="AB255">
            <v>15</v>
          </cell>
        </row>
        <row r="256">
          <cell r="C256" t="str">
            <v>300102212210</v>
          </cell>
          <cell r="P256" t="str">
            <v>1982-10</v>
          </cell>
          <cell r="AB256">
            <v>15</v>
          </cell>
        </row>
        <row r="257">
          <cell r="C257" t="str">
            <v>300102212211</v>
          </cell>
          <cell r="P257" t="str">
            <v>1978-06</v>
          </cell>
          <cell r="AB257">
            <v>15</v>
          </cell>
        </row>
        <row r="258">
          <cell r="C258" t="str">
            <v>300102212212</v>
          </cell>
          <cell r="P258" t="str">
            <v>1980-04</v>
          </cell>
          <cell r="AB258">
            <v>15</v>
          </cell>
        </row>
        <row r="259">
          <cell r="C259" t="str">
            <v>300102212213</v>
          </cell>
          <cell r="P259" t="str">
            <v>1988-02</v>
          </cell>
          <cell r="AB259">
            <v>15</v>
          </cell>
        </row>
        <row r="260">
          <cell r="C260" t="str">
            <v>300102211201</v>
          </cell>
          <cell r="P260" t="str">
            <v>1985-03</v>
          </cell>
          <cell r="AB260">
            <v>15</v>
          </cell>
        </row>
        <row r="261">
          <cell r="C261" t="str">
            <v>300102211202</v>
          </cell>
          <cell r="P261" t="str">
            <v>1987-10</v>
          </cell>
          <cell r="AB261">
            <v>15</v>
          </cell>
        </row>
        <row r="262">
          <cell r="C262" t="str">
            <v>300102211203</v>
          </cell>
          <cell r="P262" t="str">
            <v>1986-07</v>
          </cell>
          <cell r="AB262">
            <v>15</v>
          </cell>
        </row>
        <row r="263">
          <cell r="C263" t="str">
            <v>300102211204</v>
          </cell>
          <cell r="P263" t="str">
            <v>1982-04</v>
          </cell>
          <cell r="AB263">
            <v>15</v>
          </cell>
        </row>
        <row r="264">
          <cell r="C264" t="str">
            <v>300102211205</v>
          </cell>
          <cell r="P264" t="str">
            <v>1986-02</v>
          </cell>
          <cell r="AB264">
            <v>15</v>
          </cell>
        </row>
        <row r="265">
          <cell r="C265" t="str">
            <v>300102210207</v>
          </cell>
          <cell r="P265" t="str">
            <v>1986-11</v>
          </cell>
          <cell r="AB265">
            <v>15</v>
          </cell>
        </row>
        <row r="266">
          <cell r="C266" t="str">
            <v>300102210208</v>
          </cell>
          <cell r="P266" t="str">
            <v>1988-10</v>
          </cell>
          <cell r="AB266">
            <v>15</v>
          </cell>
        </row>
        <row r="267">
          <cell r="C267" t="str">
            <v>300102210209</v>
          </cell>
          <cell r="P267" t="str">
            <v>1984-10</v>
          </cell>
          <cell r="AB267">
            <v>15</v>
          </cell>
        </row>
        <row r="268">
          <cell r="C268" t="str">
            <v>300102210210</v>
          </cell>
          <cell r="P268" t="str">
            <v>1985-03</v>
          </cell>
          <cell r="AB268">
            <v>15</v>
          </cell>
        </row>
        <row r="269">
          <cell r="C269" t="str">
            <v>300102210211</v>
          </cell>
          <cell r="P269" t="str">
            <v>1986-01</v>
          </cell>
          <cell r="AB269">
            <v>15</v>
          </cell>
        </row>
        <row r="270">
          <cell r="C270" t="str">
            <v>300102210212</v>
          </cell>
          <cell r="P270" t="str">
            <v>1983-07</v>
          </cell>
          <cell r="AB270">
            <v>15</v>
          </cell>
        </row>
        <row r="271">
          <cell r="C271" t="str">
            <v>300102210213</v>
          </cell>
          <cell r="P271" t="str">
            <v>1987-05</v>
          </cell>
          <cell r="AB271">
            <v>15</v>
          </cell>
        </row>
        <row r="272">
          <cell r="C272" t="str">
            <v>300102210215</v>
          </cell>
          <cell r="P272" t="str">
            <v>1988-09</v>
          </cell>
          <cell r="AB272">
            <v>15</v>
          </cell>
        </row>
        <row r="273">
          <cell r="C273" t="str">
            <v>300102210216</v>
          </cell>
          <cell r="P273" t="str">
            <v>1989-08</v>
          </cell>
          <cell r="AB273">
            <v>15</v>
          </cell>
        </row>
        <row r="274">
          <cell r="C274" t="str">
            <v>300102212101</v>
          </cell>
          <cell r="P274" t="str">
            <v>1990-04</v>
          </cell>
          <cell r="AB274">
            <v>5</v>
          </cell>
        </row>
        <row r="275">
          <cell r="C275" t="str">
            <v>300102212102</v>
          </cell>
          <cell r="P275" t="str">
            <v>1991-07</v>
          </cell>
          <cell r="AB275">
            <v>8</v>
          </cell>
        </row>
        <row r="276">
          <cell r="C276" t="str">
            <v>300102212103</v>
          </cell>
          <cell r="P276" t="str">
            <v>1992-10</v>
          </cell>
          <cell r="AB276">
            <v>5</v>
          </cell>
        </row>
        <row r="277">
          <cell r="C277" t="str">
            <v>300102212104</v>
          </cell>
          <cell r="P277" t="str">
            <v>1991-10</v>
          </cell>
          <cell r="AB277">
            <v>8</v>
          </cell>
        </row>
        <row r="278">
          <cell r="C278" t="str">
            <v>300102212105</v>
          </cell>
          <cell r="P278" t="str">
            <v>1989-01</v>
          </cell>
          <cell r="AB278">
            <v>5</v>
          </cell>
        </row>
        <row r="279">
          <cell r="C279" t="str">
            <v>300102212106</v>
          </cell>
          <cell r="P279" t="str">
            <v>1991-03</v>
          </cell>
          <cell r="AB279">
            <v>5</v>
          </cell>
        </row>
        <row r="280">
          <cell r="C280" t="str">
            <v>300102212107</v>
          </cell>
          <cell r="P280" t="str">
            <v>1985-12</v>
          </cell>
          <cell r="AB280">
            <v>5</v>
          </cell>
        </row>
        <row r="281">
          <cell r="C281" t="str">
            <v>300102212108</v>
          </cell>
          <cell r="P281" t="str">
            <v>1988-03</v>
          </cell>
          <cell r="AB281">
            <v>8</v>
          </cell>
        </row>
        <row r="282">
          <cell r="C282" t="str">
            <v>300102251301</v>
          </cell>
          <cell r="P282" t="str">
            <v>1973-07</v>
          </cell>
          <cell r="AB282">
            <v>15</v>
          </cell>
        </row>
        <row r="283">
          <cell r="C283" t="str">
            <v>300102252201</v>
          </cell>
          <cell r="P283" t="str">
            <v>1988-12</v>
          </cell>
          <cell r="AB283">
            <v>15</v>
          </cell>
        </row>
        <row r="284">
          <cell r="C284" t="str">
            <v>300102252202</v>
          </cell>
          <cell r="P284" t="str">
            <v>1987-01</v>
          </cell>
          <cell r="AB284">
            <v>15</v>
          </cell>
        </row>
        <row r="285">
          <cell r="C285" t="str">
            <v>300102251201</v>
          </cell>
          <cell r="P285" t="str">
            <v>1989-02</v>
          </cell>
          <cell r="AB285">
            <v>15</v>
          </cell>
        </row>
        <row r="286">
          <cell r="C286" t="str">
            <v>300102251202</v>
          </cell>
          <cell r="P286" t="str">
            <v>1985-12</v>
          </cell>
          <cell r="AB286">
            <v>15</v>
          </cell>
        </row>
        <row r="287">
          <cell r="C287" t="str">
            <v>300102251203</v>
          </cell>
          <cell r="P287" t="str">
            <v>1987-10</v>
          </cell>
          <cell r="AB287">
            <v>15</v>
          </cell>
        </row>
        <row r="288">
          <cell r="C288" t="str">
            <v>300102251204</v>
          </cell>
          <cell r="P288" t="str">
            <v>1986-10</v>
          </cell>
          <cell r="AB288">
            <v>15</v>
          </cell>
        </row>
        <row r="289">
          <cell r="C289" t="str">
            <v>300102250201</v>
          </cell>
          <cell r="P289" t="str">
            <v>1989-10</v>
          </cell>
          <cell r="AB289">
            <v>15</v>
          </cell>
        </row>
        <row r="290">
          <cell r="C290" t="str">
            <v>300102250202</v>
          </cell>
          <cell r="P290" t="str">
            <v>1986-11</v>
          </cell>
          <cell r="AB290">
            <v>15</v>
          </cell>
        </row>
        <row r="291">
          <cell r="C291" t="str">
            <v>300102250203</v>
          </cell>
          <cell r="P291" t="str">
            <v>1988-10</v>
          </cell>
          <cell r="AB291">
            <v>15</v>
          </cell>
        </row>
        <row r="292">
          <cell r="C292" t="str">
            <v>300102252101</v>
          </cell>
          <cell r="P292" t="str">
            <v>1983-02</v>
          </cell>
          <cell r="AB292">
            <v>5</v>
          </cell>
        </row>
        <row r="293">
          <cell r="C293" t="str">
            <v>300102252102</v>
          </cell>
          <cell r="P293" t="str">
            <v>1991-07</v>
          </cell>
          <cell r="AB293">
            <v>5</v>
          </cell>
        </row>
        <row r="294">
          <cell r="C294" t="str">
            <v>300102252103</v>
          </cell>
          <cell r="P294" t="str">
            <v>1987-03</v>
          </cell>
          <cell r="AB294">
            <v>8</v>
          </cell>
        </row>
        <row r="295">
          <cell r="C295" t="str">
            <v>300102252104</v>
          </cell>
          <cell r="P295" t="str">
            <v>1986-08</v>
          </cell>
          <cell r="AB295">
            <v>5</v>
          </cell>
        </row>
        <row r="296">
          <cell r="C296" t="str">
            <v>300102252105</v>
          </cell>
          <cell r="P296" t="str">
            <v>1989-10</v>
          </cell>
          <cell r="AB296">
            <v>5</v>
          </cell>
        </row>
        <row r="297">
          <cell r="C297" t="str">
            <v>300102252106</v>
          </cell>
          <cell r="P297" t="str">
            <v>1986-05</v>
          </cell>
          <cell r="AB297">
            <v>5</v>
          </cell>
        </row>
        <row r="298">
          <cell r="C298" t="str">
            <v>300102252107</v>
          </cell>
          <cell r="P298" t="str">
            <v>1988-02</v>
          </cell>
          <cell r="AB298">
            <v>8</v>
          </cell>
        </row>
        <row r="299">
          <cell r="C299" t="str">
            <v>300102252108</v>
          </cell>
          <cell r="P299" t="str">
            <v>1988-06</v>
          </cell>
          <cell r="AB299">
            <v>5</v>
          </cell>
        </row>
        <row r="300">
          <cell r="C300" t="str">
            <v>300102252109</v>
          </cell>
          <cell r="P300" t="str">
            <v>1989-12</v>
          </cell>
          <cell r="AB300">
            <v>5</v>
          </cell>
        </row>
        <row r="301">
          <cell r="C301" t="str">
            <v>300102252110</v>
          </cell>
          <cell r="P301" t="str">
            <v>1991-07</v>
          </cell>
          <cell r="AB301">
            <v>8</v>
          </cell>
        </row>
        <row r="302">
          <cell r="C302" t="str">
            <v>300102252111</v>
          </cell>
          <cell r="P302" t="str">
            <v>1986-10</v>
          </cell>
          <cell r="AB302">
            <v>5</v>
          </cell>
        </row>
        <row r="303">
          <cell r="C303" t="str">
            <v>300102251101</v>
          </cell>
          <cell r="P303" t="str">
            <v>1991-03</v>
          </cell>
          <cell r="AB303">
            <v>5</v>
          </cell>
        </row>
        <row r="304">
          <cell r="C304" t="str">
            <v>300102251102</v>
          </cell>
          <cell r="P304" t="str">
            <v>1988-06</v>
          </cell>
          <cell r="AB304">
            <v>5</v>
          </cell>
        </row>
        <row r="305">
          <cell r="C305" t="str">
            <v>300102251103</v>
          </cell>
          <cell r="P305" t="str">
            <v>1981-08</v>
          </cell>
          <cell r="AB305">
            <v>5</v>
          </cell>
        </row>
        <row r="306">
          <cell r="C306" t="str">
            <v>300102251104</v>
          </cell>
          <cell r="P306" t="str">
            <v>1988-09</v>
          </cell>
          <cell r="AB306">
            <v>5</v>
          </cell>
        </row>
        <row r="307">
          <cell r="C307" t="str">
            <v>300102251105</v>
          </cell>
          <cell r="P307" t="str">
            <v>1989-01</v>
          </cell>
          <cell r="AB307">
            <v>5</v>
          </cell>
        </row>
        <row r="308">
          <cell r="C308" t="str">
            <v>300102281303</v>
          </cell>
          <cell r="P308" t="str">
            <v>1983-08</v>
          </cell>
          <cell r="AB308">
            <v>50</v>
          </cell>
        </row>
        <row r="309">
          <cell r="C309" t="str">
            <v>300102281301</v>
          </cell>
          <cell r="P309" t="str">
            <v>1976-09</v>
          </cell>
          <cell r="AB309">
            <v>17.5</v>
          </cell>
        </row>
        <row r="310">
          <cell r="C310" t="str">
            <v>300102282601</v>
          </cell>
          <cell r="P310" t="str">
            <v>1982-09</v>
          </cell>
          <cell r="AB310">
            <v>10</v>
          </cell>
        </row>
        <row r="311">
          <cell r="C311" t="str">
            <v>300102281302</v>
          </cell>
          <cell r="P311" t="str">
            <v>1991-06</v>
          </cell>
          <cell r="AB311">
            <v>8</v>
          </cell>
        </row>
        <row r="312">
          <cell r="C312" t="str">
            <v>300102282201</v>
          </cell>
          <cell r="P312" t="str">
            <v>1989-01</v>
          </cell>
          <cell r="AB312">
            <v>15</v>
          </cell>
        </row>
        <row r="313">
          <cell r="C313" t="str">
            <v>300102282202</v>
          </cell>
          <cell r="P313" t="str">
            <v>1982-03</v>
          </cell>
          <cell r="AB313">
            <v>15</v>
          </cell>
        </row>
        <row r="314">
          <cell r="C314" t="str">
            <v>300102282203</v>
          </cell>
          <cell r="P314" t="str">
            <v>1989-10</v>
          </cell>
          <cell r="AB314">
            <v>15</v>
          </cell>
        </row>
        <row r="315">
          <cell r="C315" t="str">
            <v>300102282204</v>
          </cell>
          <cell r="P315" t="str">
            <v>1984-08</v>
          </cell>
          <cell r="AB315">
            <v>15</v>
          </cell>
        </row>
        <row r="316">
          <cell r="C316" t="str">
            <v>300102282205</v>
          </cell>
          <cell r="P316" t="str">
            <v>1987-07</v>
          </cell>
          <cell r="AB316">
            <v>15</v>
          </cell>
        </row>
        <row r="317">
          <cell r="C317" t="str">
            <v>300102282206</v>
          </cell>
          <cell r="P317" t="str">
            <v>1982-10</v>
          </cell>
          <cell r="AB317">
            <v>15</v>
          </cell>
        </row>
        <row r="318">
          <cell r="C318" t="str">
            <v>300102282207</v>
          </cell>
          <cell r="P318" t="str">
            <v>1983-02</v>
          </cell>
          <cell r="AB318">
            <v>15</v>
          </cell>
        </row>
        <row r="319">
          <cell r="C319" t="str">
            <v>300102282208</v>
          </cell>
          <cell r="P319" t="str">
            <v>1989-04</v>
          </cell>
          <cell r="AB319">
            <v>15</v>
          </cell>
        </row>
        <row r="320">
          <cell r="C320" t="str">
            <v>300102281201</v>
          </cell>
          <cell r="P320" t="str">
            <v>1988-02</v>
          </cell>
          <cell r="AB320">
            <v>15</v>
          </cell>
        </row>
        <row r="321">
          <cell r="C321" t="str">
            <v>300102281202</v>
          </cell>
          <cell r="P321" t="str">
            <v>1984-08</v>
          </cell>
          <cell r="AB321">
            <v>15</v>
          </cell>
        </row>
        <row r="322">
          <cell r="C322" t="str">
            <v>300102281203</v>
          </cell>
          <cell r="P322" t="str">
            <v>1983-12</v>
          </cell>
          <cell r="AB322">
            <v>15</v>
          </cell>
        </row>
        <row r="323">
          <cell r="C323" t="str">
            <v>300102281204</v>
          </cell>
          <cell r="P323" t="str">
            <v>1985-10</v>
          </cell>
          <cell r="AB323">
            <v>15</v>
          </cell>
        </row>
        <row r="324">
          <cell r="C324" t="str">
            <v>300102281205</v>
          </cell>
          <cell r="P324" t="str">
            <v>1988-09</v>
          </cell>
          <cell r="AB324">
            <v>15</v>
          </cell>
        </row>
        <row r="325">
          <cell r="C325" t="str">
            <v>300102281206</v>
          </cell>
          <cell r="P325" t="str">
            <v>1983-07</v>
          </cell>
          <cell r="AB325">
            <v>15</v>
          </cell>
        </row>
        <row r="326">
          <cell r="C326" t="str">
            <v>300102280201</v>
          </cell>
          <cell r="P326" t="str">
            <v>1984-11</v>
          </cell>
          <cell r="AB326">
            <v>15</v>
          </cell>
        </row>
        <row r="327">
          <cell r="C327" t="str">
            <v>300102280202</v>
          </cell>
          <cell r="P327" t="str">
            <v>1985-10</v>
          </cell>
          <cell r="AB327">
            <v>15</v>
          </cell>
        </row>
        <row r="328">
          <cell r="C328" t="str">
            <v>300102280203</v>
          </cell>
          <cell r="P328" t="str">
            <v>1984-11</v>
          </cell>
          <cell r="AB328">
            <v>15</v>
          </cell>
        </row>
        <row r="329">
          <cell r="C329" t="str">
            <v>300102280204</v>
          </cell>
          <cell r="P329" t="str">
            <v>1986-12</v>
          </cell>
          <cell r="AB329">
            <v>15</v>
          </cell>
        </row>
        <row r="330">
          <cell r="C330" t="str">
            <v>300102280205</v>
          </cell>
          <cell r="P330" t="str">
            <v>1977-03</v>
          </cell>
          <cell r="AB330">
            <v>15</v>
          </cell>
        </row>
        <row r="331">
          <cell r="C331" t="str">
            <v>300102282101</v>
          </cell>
          <cell r="P331" t="str">
            <v>1990-03</v>
          </cell>
          <cell r="AB331">
            <v>5</v>
          </cell>
        </row>
        <row r="332">
          <cell r="C332" t="str">
            <v>300102282102</v>
          </cell>
          <cell r="P332" t="str">
            <v>1989-11</v>
          </cell>
          <cell r="AB332">
            <v>5</v>
          </cell>
        </row>
        <row r="333">
          <cell r="C333" t="str">
            <v>300102282103</v>
          </cell>
          <cell r="P333" t="str">
            <v>1989-03</v>
          </cell>
          <cell r="AB333">
            <v>5</v>
          </cell>
        </row>
        <row r="334">
          <cell r="C334" t="str">
            <v>300102282104</v>
          </cell>
          <cell r="P334" t="str">
            <v>1986-03</v>
          </cell>
          <cell r="AB334">
            <v>5</v>
          </cell>
        </row>
        <row r="335">
          <cell r="C335" t="str">
            <v>300102282105</v>
          </cell>
          <cell r="P335" t="str">
            <v>1995-01</v>
          </cell>
          <cell r="AB335">
            <v>5</v>
          </cell>
        </row>
        <row r="336">
          <cell r="C336" t="str">
            <v>300102282106</v>
          </cell>
          <cell r="P336" t="str">
            <v>1990-11</v>
          </cell>
          <cell r="AB336">
            <v>5</v>
          </cell>
        </row>
        <row r="337">
          <cell r="C337" t="str">
            <v>300102282107</v>
          </cell>
          <cell r="P337" t="str">
            <v>1988-04</v>
          </cell>
          <cell r="AB337">
            <v>5</v>
          </cell>
        </row>
        <row r="338">
          <cell r="C338" t="str">
            <v>300102282108</v>
          </cell>
          <cell r="P338" t="str">
            <v>1991-05</v>
          </cell>
          <cell r="AB338">
            <v>5</v>
          </cell>
        </row>
        <row r="339">
          <cell r="C339" t="str">
            <v>300102282109</v>
          </cell>
          <cell r="P339" t="str">
            <v>1989-07</v>
          </cell>
          <cell r="AB339">
            <v>5</v>
          </cell>
        </row>
        <row r="340">
          <cell r="C340" t="str">
            <v>300102282110</v>
          </cell>
          <cell r="P340" t="str">
            <v>1987-12</v>
          </cell>
          <cell r="AB340">
            <v>5</v>
          </cell>
        </row>
        <row r="341">
          <cell r="C341" t="str">
            <v>300102282111</v>
          </cell>
          <cell r="P341" t="str">
            <v>1992-12</v>
          </cell>
          <cell r="AB341">
            <v>5</v>
          </cell>
        </row>
        <row r="342">
          <cell r="C342" t="str">
            <v>300102282112</v>
          </cell>
          <cell r="P342" t="str">
            <v>1992-07</v>
          </cell>
          <cell r="AB342">
            <v>5</v>
          </cell>
        </row>
        <row r="343">
          <cell r="C343" t="str">
            <v>300102281101</v>
          </cell>
          <cell r="P343" t="str">
            <v>1989-12</v>
          </cell>
          <cell r="AB343">
            <v>5</v>
          </cell>
        </row>
        <row r="344">
          <cell r="C344" t="str">
            <v>300102281102</v>
          </cell>
          <cell r="P344" t="str">
            <v>1992-04</v>
          </cell>
          <cell r="AB344">
            <v>5</v>
          </cell>
        </row>
        <row r="345">
          <cell r="C345" t="str">
            <v>300102412501</v>
          </cell>
          <cell r="P345" t="str">
            <v>1977-10</v>
          </cell>
          <cell r="AB345">
            <v>6</v>
          </cell>
        </row>
        <row r="346">
          <cell r="C346" t="str">
            <v>300102412601</v>
          </cell>
          <cell r="P346" t="str">
            <v>1986-10</v>
          </cell>
          <cell r="AB346">
            <v>2</v>
          </cell>
        </row>
        <row r="347">
          <cell r="C347" t="str">
            <v>300102412602</v>
          </cell>
          <cell r="P347" t="str">
            <v>1993-10</v>
          </cell>
          <cell r="AB347">
            <v>1</v>
          </cell>
        </row>
        <row r="348">
          <cell r="C348" t="str">
            <v>300102412603</v>
          </cell>
          <cell r="P348" t="str">
            <v>1983-10</v>
          </cell>
          <cell r="AB348">
            <v>1</v>
          </cell>
        </row>
        <row r="349">
          <cell r="C349" t="str">
            <v>300102412604</v>
          </cell>
          <cell r="P349" t="str">
            <v>1985-11</v>
          </cell>
          <cell r="AB349">
            <v>1</v>
          </cell>
        </row>
        <row r="350">
          <cell r="C350" t="str">
            <v>300102412605</v>
          </cell>
          <cell r="P350" t="str">
            <v>1989-10</v>
          </cell>
          <cell r="AB350">
            <v>1</v>
          </cell>
        </row>
        <row r="351">
          <cell r="C351" t="str">
            <v>300102412606</v>
          </cell>
          <cell r="P351" t="str">
            <v>1990-09</v>
          </cell>
          <cell r="AB351">
            <v>1</v>
          </cell>
        </row>
        <row r="352">
          <cell r="C352" t="str">
            <v>300102412607</v>
          </cell>
          <cell r="P352" t="str">
            <v>1989-07</v>
          </cell>
          <cell r="AB352">
            <v>1</v>
          </cell>
        </row>
        <row r="353">
          <cell r="C353" t="str">
            <v>300102411301</v>
          </cell>
          <cell r="P353" t="str">
            <v>1990-09</v>
          </cell>
          <cell r="AB353">
            <v>8</v>
          </cell>
        </row>
        <row r="354">
          <cell r="C354" t="str">
            <v>300102412202</v>
          </cell>
          <cell r="P354" t="str">
            <v>1971-05</v>
          </cell>
          <cell r="AB354">
            <v>20</v>
          </cell>
        </row>
        <row r="355">
          <cell r="C355" t="str">
            <v>300102411201</v>
          </cell>
          <cell r="P355" t="str">
            <v>1986-10</v>
          </cell>
          <cell r="AB355">
            <v>15</v>
          </cell>
        </row>
        <row r="356">
          <cell r="C356" t="str">
            <v>300102410201</v>
          </cell>
          <cell r="P356" t="str">
            <v>1987-01</v>
          </cell>
          <cell r="AB356">
            <v>15</v>
          </cell>
        </row>
        <row r="357">
          <cell r="C357" t="str">
            <v>300102412101</v>
          </cell>
          <cell r="P357" t="str">
            <v>1992-02</v>
          </cell>
          <cell r="AB357">
            <v>5</v>
          </cell>
        </row>
        <row r="358">
          <cell r="C358" t="str">
            <v>300102412102</v>
          </cell>
          <cell r="P358" t="str">
            <v>1990-05</v>
          </cell>
          <cell r="AB358">
            <v>5</v>
          </cell>
        </row>
        <row r="359">
          <cell r="C359" t="str">
            <v>300102411101</v>
          </cell>
          <cell r="P359" t="str">
            <v>1984-07</v>
          </cell>
          <cell r="AB359">
            <v>5</v>
          </cell>
        </row>
        <row r="360">
          <cell r="C360" t="str">
            <v>300102411102</v>
          </cell>
          <cell r="P360" t="str">
            <v>1989-05</v>
          </cell>
          <cell r="AB360">
            <v>5</v>
          </cell>
        </row>
        <row r="361">
          <cell r="C361" t="str">
            <v>300102411103</v>
          </cell>
          <cell r="P361" t="str">
            <v>1987-01</v>
          </cell>
          <cell r="AB361">
            <v>5</v>
          </cell>
        </row>
        <row r="362">
          <cell r="C362" t="str">
            <v>300102411104</v>
          </cell>
          <cell r="P362" t="str">
            <v>1985-12</v>
          </cell>
          <cell r="AB362">
            <v>5</v>
          </cell>
        </row>
        <row r="363">
          <cell r="C363" t="str">
            <v>300102411106</v>
          </cell>
          <cell r="P363" t="str">
            <v>1988-03</v>
          </cell>
          <cell r="AB363">
            <v>5</v>
          </cell>
        </row>
        <row r="364">
          <cell r="C364" t="str">
            <v>300102231301</v>
          </cell>
          <cell r="P364" t="str">
            <v>1965-03</v>
          </cell>
          <cell r="AB364">
            <v>17</v>
          </cell>
        </row>
        <row r="365">
          <cell r="C365" t="str">
            <v>300102232501</v>
          </cell>
          <cell r="P365" t="str">
            <v>1978-09</v>
          </cell>
          <cell r="AB365">
            <v>6</v>
          </cell>
        </row>
        <row r="366">
          <cell r="C366" t="str">
            <v>300102232502</v>
          </cell>
          <cell r="P366" t="str">
            <v>1994-04</v>
          </cell>
          <cell r="AB366">
            <v>6</v>
          </cell>
        </row>
        <row r="367">
          <cell r="C367" t="str">
            <v>300102232601</v>
          </cell>
          <cell r="P367" t="str">
            <v>1986-03</v>
          </cell>
          <cell r="AB367">
            <v>8</v>
          </cell>
        </row>
        <row r="368">
          <cell r="C368" t="str">
            <v>300102232602</v>
          </cell>
          <cell r="P368" t="str">
            <v>1986-05</v>
          </cell>
          <cell r="AB368">
            <v>2</v>
          </cell>
        </row>
        <row r="369">
          <cell r="C369" t="str">
            <v>300102232603</v>
          </cell>
          <cell r="P369" t="str">
            <v>1987-09</v>
          </cell>
          <cell r="AB369">
            <v>7</v>
          </cell>
        </row>
        <row r="370">
          <cell r="C370" t="str">
            <v>300102232604</v>
          </cell>
          <cell r="P370" t="str">
            <v>1991-05</v>
          </cell>
          <cell r="AB370">
            <v>7</v>
          </cell>
        </row>
        <row r="371">
          <cell r="C371" t="str">
            <v>300102232605</v>
          </cell>
          <cell r="P371" t="str">
            <v>1988-03</v>
          </cell>
          <cell r="AB371">
            <v>7</v>
          </cell>
        </row>
        <row r="372">
          <cell r="C372" t="str">
            <v>300102232606</v>
          </cell>
          <cell r="P372" t="str">
            <v>1984-09</v>
          </cell>
          <cell r="AB372">
            <v>7</v>
          </cell>
        </row>
        <row r="373">
          <cell r="C373" t="str">
            <v>300102232607</v>
          </cell>
          <cell r="P373" t="str">
            <v>1989-01</v>
          </cell>
          <cell r="AB373">
            <v>3</v>
          </cell>
        </row>
        <row r="374">
          <cell r="C374" t="str">
            <v>300102232608</v>
          </cell>
          <cell r="P374" t="str">
            <v>1993-01</v>
          </cell>
          <cell r="AB374">
            <v>3</v>
          </cell>
        </row>
        <row r="375">
          <cell r="C375" t="str">
            <v>300102232609</v>
          </cell>
          <cell r="P375" t="str">
            <v>1992-10</v>
          </cell>
          <cell r="AB375">
            <v>3</v>
          </cell>
        </row>
        <row r="376">
          <cell r="C376" t="str">
            <v>300102232610</v>
          </cell>
          <cell r="P376" t="str">
            <v>1988-08</v>
          </cell>
          <cell r="AB376">
            <v>3</v>
          </cell>
        </row>
        <row r="377">
          <cell r="C377" t="str">
            <v>300102232611</v>
          </cell>
          <cell r="P377" t="str">
            <v>1989-04</v>
          </cell>
          <cell r="AB377">
            <v>3</v>
          </cell>
        </row>
        <row r="378">
          <cell r="C378" t="str">
            <v>300102232612</v>
          </cell>
          <cell r="P378" t="str">
            <v>1988-04</v>
          </cell>
          <cell r="AB378">
            <v>10</v>
          </cell>
        </row>
        <row r="379">
          <cell r="C379" t="str">
            <v>300102232613</v>
          </cell>
          <cell r="P379" t="str">
            <v>1984-05</v>
          </cell>
          <cell r="AB379">
            <v>10</v>
          </cell>
        </row>
        <row r="380">
          <cell r="C380" t="str">
            <v>300102232614</v>
          </cell>
          <cell r="P380" t="str">
            <v>1987-09</v>
          </cell>
          <cell r="AB380">
            <v>5</v>
          </cell>
        </row>
        <row r="381">
          <cell r="C381" t="str">
            <v>300102232615</v>
          </cell>
          <cell r="P381" t="str">
            <v>1993-10</v>
          </cell>
          <cell r="AB381">
            <v>5</v>
          </cell>
        </row>
        <row r="382">
          <cell r="C382" t="str">
            <v>300102232616</v>
          </cell>
          <cell r="P382" t="str">
            <v>1984-06</v>
          </cell>
          <cell r="AB382">
            <v>1</v>
          </cell>
        </row>
        <row r="383">
          <cell r="C383" t="str">
            <v>300102232617</v>
          </cell>
          <cell r="P383" t="str">
            <v>1992-08</v>
          </cell>
          <cell r="AB383">
            <v>1</v>
          </cell>
        </row>
        <row r="384">
          <cell r="C384" t="str">
            <v>300102232618</v>
          </cell>
          <cell r="P384" t="str">
            <v>1988-11</v>
          </cell>
          <cell r="AB384">
            <v>1</v>
          </cell>
        </row>
        <row r="385">
          <cell r="C385" t="str">
            <v>300102232619</v>
          </cell>
          <cell r="P385" t="str">
            <v>1983-02</v>
          </cell>
          <cell r="AB385">
            <v>1</v>
          </cell>
        </row>
        <row r="386">
          <cell r="C386" t="str">
            <v>300102232620</v>
          </cell>
          <cell r="P386" t="str">
            <v>1982-02</v>
          </cell>
          <cell r="AB386">
            <v>1</v>
          </cell>
        </row>
        <row r="387">
          <cell r="C387" t="str">
            <v>300102232621</v>
          </cell>
          <cell r="P387" t="str">
            <v>1985-11</v>
          </cell>
          <cell r="AB387">
            <v>1</v>
          </cell>
        </row>
        <row r="388">
          <cell r="C388" t="str">
            <v>300102231302</v>
          </cell>
          <cell r="P388" t="str">
            <v>1986-05</v>
          </cell>
          <cell r="AB388">
            <v>8</v>
          </cell>
        </row>
        <row r="389">
          <cell r="C389" t="str">
            <v>300102232201</v>
          </cell>
          <cell r="P389" t="str">
            <v>1981-03</v>
          </cell>
          <cell r="AB389">
            <v>20</v>
          </cell>
        </row>
        <row r="390">
          <cell r="C390" t="str">
            <v>300102232101</v>
          </cell>
          <cell r="P390" t="str">
            <v>1990-01</v>
          </cell>
          <cell r="AB390">
            <v>5</v>
          </cell>
        </row>
        <row r="391">
          <cell r="C391" t="str">
            <v>300102232102</v>
          </cell>
          <cell r="P391" t="str">
            <v>1990-04</v>
          </cell>
          <cell r="AB391">
            <v>5</v>
          </cell>
        </row>
        <row r="392">
          <cell r="C392" t="str">
            <v>300102232103</v>
          </cell>
          <cell r="P392" t="str">
            <v>1977-11</v>
          </cell>
          <cell r="AB392">
            <v>5</v>
          </cell>
        </row>
        <row r="393">
          <cell r="C393" t="str">
            <v>300102231101</v>
          </cell>
          <cell r="P393" t="str">
            <v>1986-01</v>
          </cell>
          <cell r="AB393">
            <v>5</v>
          </cell>
        </row>
        <row r="394">
          <cell r="C394" t="str">
            <v>300102230613</v>
          </cell>
          <cell r="P394" t="str">
            <v>1986-03</v>
          </cell>
          <cell r="AB394">
            <v>15</v>
          </cell>
        </row>
        <row r="395">
          <cell r="C395" t="str">
            <v>300102239662</v>
          </cell>
          <cell r="P395" t="str">
            <v>1987-09</v>
          </cell>
          <cell r="AB395">
            <v>10</v>
          </cell>
        </row>
        <row r="396">
          <cell r="C396" t="str">
            <v>300102502201</v>
          </cell>
          <cell r="P396" t="str">
            <v>1986-05</v>
          </cell>
          <cell r="AB396">
            <v>20</v>
          </cell>
        </row>
        <row r="397">
          <cell r="C397" t="str">
            <v>300102502202</v>
          </cell>
          <cell r="P397" t="str">
            <v>1985-06</v>
          </cell>
          <cell r="AB397">
            <v>60</v>
          </cell>
        </row>
        <row r="398">
          <cell r="C398" t="str">
            <v>300102502203</v>
          </cell>
          <cell r="P398" t="str">
            <v>1979-08</v>
          </cell>
          <cell r="AB398">
            <v>60.3</v>
          </cell>
        </row>
        <row r="399">
          <cell r="C399" t="str">
            <v>300102121301</v>
          </cell>
          <cell r="P399" t="str">
            <v>1991-08</v>
          </cell>
          <cell r="AB399">
            <v>8</v>
          </cell>
        </row>
        <row r="400">
          <cell r="C400" t="str">
            <v>300102121302</v>
          </cell>
          <cell r="P400" t="str">
            <v>1990-10</v>
          </cell>
          <cell r="AB400">
            <v>8</v>
          </cell>
        </row>
        <row r="401">
          <cell r="C401" t="str">
            <v>300102121303</v>
          </cell>
          <cell r="P401" t="str">
            <v>1992-09</v>
          </cell>
          <cell r="AB401">
            <v>8</v>
          </cell>
        </row>
        <row r="402">
          <cell r="C402" t="str">
            <v>300102121304</v>
          </cell>
          <cell r="P402" t="str">
            <v>1989-01</v>
          </cell>
          <cell r="AB402">
            <v>8</v>
          </cell>
        </row>
        <row r="403">
          <cell r="C403" t="str">
            <v>300102122201</v>
          </cell>
          <cell r="P403" t="str">
            <v>1980-10</v>
          </cell>
          <cell r="AB403">
            <v>15</v>
          </cell>
        </row>
        <row r="404">
          <cell r="C404" t="str">
            <v>300102122202</v>
          </cell>
          <cell r="P404" t="str">
            <v>1990-05</v>
          </cell>
          <cell r="AB404">
            <v>15</v>
          </cell>
        </row>
        <row r="405">
          <cell r="C405" t="str">
            <v>300102121201</v>
          </cell>
          <cell r="P405" t="str">
            <v>1990-01</v>
          </cell>
          <cell r="AB405">
            <v>15</v>
          </cell>
        </row>
        <row r="406">
          <cell r="C406" t="str">
            <v>300102120201</v>
          </cell>
          <cell r="P406" t="str">
            <v>1986-12</v>
          </cell>
          <cell r="AB406">
            <v>15</v>
          </cell>
        </row>
        <row r="407">
          <cell r="C407" t="str">
            <v>300102122101</v>
          </cell>
          <cell r="P407" t="str">
            <v>1985-12</v>
          </cell>
          <cell r="AB407">
            <v>5</v>
          </cell>
        </row>
        <row r="408">
          <cell r="C408" t="str">
            <v>300102122102</v>
          </cell>
          <cell r="P408" t="str">
            <v>1989-09</v>
          </cell>
          <cell r="AB408">
            <v>5</v>
          </cell>
        </row>
        <row r="409">
          <cell r="C409" t="str">
            <v>300102122103</v>
          </cell>
          <cell r="P409" t="str">
            <v>1992-03</v>
          </cell>
          <cell r="AB409">
            <v>5</v>
          </cell>
        </row>
        <row r="410">
          <cell r="C410" t="str">
            <v>300102122104</v>
          </cell>
          <cell r="P410" t="str">
            <v>1987-08</v>
          </cell>
          <cell r="AB410">
            <v>5</v>
          </cell>
        </row>
        <row r="411">
          <cell r="C411" t="str">
            <v>300102122105</v>
          </cell>
          <cell r="P411" t="str">
            <v>1988-01</v>
          </cell>
          <cell r="AB411">
            <v>5</v>
          </cell>
        </row>
        <row r="412">
          <cell r="C412" t="str">
            <v>300102122106</v>
          </cell>
          <cell r="P412" t="str">
            <v>1995-04</v>
          </cell>
          <cell r="AB412">
            <v>5</v>
          </cell>
        </row>
        <row r="413">
          <cell r="C413" t="str">
            <v>300102122107</v>
          </cell>
          <cell r="P413" t="str">
            <v>1991-09</v>
          </cell>
          <cell r="AB413">
            <v>5</v>
          </cell>
        </row>
        <row r="414">
          <cell r="C414" t="str">
            <v>300102122108</v>
          </cell>
          <cell r="P414" t="str">
            <v>1986-05</v>
          </cell>
          <cell r="AB414">
            <v>5</v>
          </cell>
        </row>
        <row r="415">
          <cell r="C415" t="str">
            <v>300102122109</v>
          </cell>
          <cell r="P415" t="str">
            <v>1984-05</v>
          </cell>
          <cell r="AB415">
            <v>5</v>
          </cell>
        </row>
        <row r="416">
          <cell r="C416" t="str">
            <v>300102122110</v>
          </cell>
          <cell r="P416" t="str">
            <v>1989-06</v>
          </cell>
          <cell r="AB416">
            <v>5</v>
          </cell>
        </row>
        <row r="417">
          <cell r="C417" t="str">
            <v>300102122111</v>
          </cell>
          <cell r="P417" t="str">
            <v>1990-05</v>
          </cell>
          <cell r="AB417">
            <v>5</v>
          </cell>
        </row>
        <row r="418">
          <cell r="C418" t="str">
            <v>300102122112</v>
          </cell>
          <cell r="P418" t="str">
            <v>1987-12</v>
          </cell>
          <cell r="AB418">
            <v>5</v>
          </cell>
        </row>
        <row r="419">
          <cell r="C419" t="str">
            <v>300102122113</v>
          </cell>
          <cell r="P419" t="str">
            <v>1991-08</v>
          </cell>
          <cell r="AB419">
            <v>5</v>
          </cell>
        </row>
        <row r="420">
          <cell r="C420" t="str">
            <v>300102122114</v>
          </cell>
          <cell r="P420" t="str">
            <v>1991-02</v>
          </cell>
          <cell r="AB420">
            <v>5</v>
          </cell>
        </row>
        <row r="421">
          <cell r="C421" t="str">
            <v>300102122115</v>
          </cell>
          <cell r="P421" t="str">
            <v>1992-02</v>
          </cell>
          <cell r="AB421">
            <v>5</v>
          </cell>
        </row>
        <row r="422">
          <cell r="C422" t="str">
            <v>300102121101</v>
          </cell>
          <cell r="P422" t="str">
            <v>1981-05</v>
          </cell>
          <cell r="AB422">
            <v>5</v>
          </cell>
        </row>
        <row r="423">
          <cell r="C423" t="str">
            <v>300102121102</v>
          </cell>
          <cell r="P423" t="str">
            <v>1989-11</v>
          </cell>
          <cell r="AB423">
            <v>5</v>
          </cell>
        </row>
        <row r="424">
          <cell r="C424" t="str">
            <v>300102121103</v>
          </cell>
          <cell r="P424" t="str">
            <v>1988-12</v>
          </cell>
          <cell r="AB424">
            <v>5</v>
          </cell>
        </row>
        <row r="425">
          <cell r="C425" t="str">
            <v>300102121104</v>
          </cell>
          <cell r="P425" t="str">
            <v>1988-11</v>
          </cell>
          <cell r="AB425">
            <v>5</v>
          </cell>
        </row>
        <row r="426">
          <cell r="C426" t="str">
            <v>300102121105</v>
          </cell>
          <cell r="P426" t="str">
            <v>1983-03</v>
          </cell>
          <cell r="AB426">
            <v>5</v>
          </cell>
        </row>
        <row r="427">
          <cell r="C427" t="str">
            <v>300102121106</v>
          </cell>
          <cell r="P427" t="str">
            <v>1987-02</v>
          </cell>
          <cell r="AB427">
            <v>5</v>
          </cell>
        </row>
        <row r="428">
          <cell r="C428" t="str">
            <v>300102121107</v>
          </cell>
          <cell r="P428" t="str">
            <v>1991-08</v>
          </cell>
          <cell r="AB428">
            <v>5</v>
          </cell>
        </row>
        <row r="429">
          <cell r="C429" t="str">
            <v>300102162601</v>
          </cell>
          <cell r="P429" t="str">
            <v>1979-06</v>
          </cell>
          <cell r="AB429">
            <v>8</v>
          </cell>
        </row>
        <row r="430">
          <cell r="C430" t="str">
            <v>300102162602</v>
          </cell>
          <cell r="P430" t="str">
            <v>1983-12</v>
          </cell>
          <cell r="AB430">
            <v>2</v>
          </cell>
        </row>
        <row r="431">
          <cell r="C431" t="str">
            <v>300102162603</v>
          </cell>
          <cell r="P431" t="str">
            <v>1990-05</v>
          </cell>
          <cell r="AB431">
            <v>2</v>
          </cell>
        </row>
        <row r="432">
          <cell r="C432" t="str">
            <v>300102162604</v>
          </cell>
          <cell r="P432" t="str">
            <v>1988-12</v>
          </cell>
          <cell r="AB432">
            <v>7</v>
          </cell>
        </row>
        <row r="433">
          <cell r="C433" t="str">
            <v>300102162605</v>
          </cell>
          <cell r="P433" t="str">
            <v>1989-11</v>
          </cell>
          <cell r="AB433">
            <v>3</v>
          </cell>
        </row>
        <row r="434">
          <cell r="C434" t="str">
            <v>300102162606</v>
          </cell>
          <cell r="P434" t="str">
            <v>1989-08</v>
          </cell>
          <cell r="AB434">
            <v>3</v>
          </cell>
        </row>
        <row r="435">
          <cell r="C435" t="str">
            <v>300102162607</v>
          </cell>
          <cell r="P435" t="str">
            <v>1992-01</v>
          </cell>
          <cell r="AB435">
            <v>3</v>
          </cell>
        </row>
        <row r="436">
          <cell r="C436" t="str">
            <v>300102162608</v>
          </cell>
          <cell r="P436" t="str">
            <v>1992-10</v>
          </cell>
          <cell r="AB436">
            <v>3</v>
          </cell>
        </row>
        <row r="437">
          <cell r="C437" t="str">
            <v>300102162609</v>
          </cell>
          <cell r="P437" t="str">
            <v>1990-12</v>
          </cell>
          <cell r="AB437">
            <v>6</v>
          </cell>
        </row>
        <row r="438">
          <cell r="C438" t="str">
            <v>300102162610</v>
          </cell>
          <cell r="P438" t="str">
            <v>1989-08</v>
          </cell>
          <cell r="AB438">
            <v>6</v>
          </cell>
        </row>
        <row r="439">
          <cell r="C439" t="str">
            <v>300102162611</v>
          </cell>
          <cell r="P439" t="str">
            <v>1989-10</v>
          </cell>
          <cell r="AB439">
            <v>6</v>
          </cell>
        </row>
        <row r="440">
          <cell r="C440" t="str">
            <v>300102162612</v>
          </cell>
          <cell r="P440" t="str">
            <v>1985-10</v>
          </cell>
          <cell r="AB440">
            <v>10</v>
          </cell>
        </row>
        <row r="441">
          <cell r="C441" t="str">
            <v>300102162613</v>
          </cell>
          <cell r="P441" t="str">
            <v>1983-10</v>
          </cell>
          <cell r="AB441">
            <v>10</v>
          </cell>
        </row>
        <row r="442">
          <cell r="C442" t="str">
            <v>300102162614</v>
          </cell>
          <cell r="P442" t="str">
            <v>1994-01</v>
          </cell>
          <cell r="AB442">
            <v>10</v>
          </cell>
        </row>
        <row r="443">
          <cell r="C443" t="str">
            <v>300102162615</v>
          </cell>
          <cell r="P443" t="str">
            <v>1985-02</v>
          </cell>
          <cell r="AB443">
            <v>5</v>
          </cell>
        </row>
        <row r="444">
          <cell r="C444" t="str">
            <v>300102162616</v>
          </cell>
          <cell r="P444" t="str">
            <v>1987-07</v>
          </cell>
          <cell r="AB444">
            <v>1</v>
          </cell>
        </row>
        <row r="445">
          <cell r="C445" t="str">
            <v>300102162617</v>
          </cell>
          <cell r="P445" t="str">
            <v>1983-12</v>
          </cell>
          <cell r="AB445">
            <v>1</v>
          </cell>
        </row>
        <row r="446">
          <cell r="C446" t="str">
            <v>300102162618</v>
          </cell>
          <cell r="P446" t="str">
            <v>1986-09</v>
          </cell>
          <cell r="AB446">
            <v>1</v>
          </cell>
        </row>
        <row r="447">
          <cell r="C447" t="str">
            <v>300102162619</v>
          </cell>
          <cell r="P447" t="str">
            <v>1985-10</v>
          </cell>
          <cell r="AB447">
            <v>1</v>
          </cell>
        </row>
        <row r="448">
          <cell r="C448" t="str">
            <v>300102160632</v>
          </cell>
          <cell r="P448" t="str">
            <v>1987-07</v>
          </cell>
          <cell r="AB448">
            <v>3</v>
          </cell>
        </row>
        <row r="449">
          <cell r="C449" t="str">
            <v>300102501101</v>
          </cell>
          <cell r="P449" t="str">
            <v>1990-01</v>
          </cell>
          <cell r="AB449">
            <v>5</v>
          </cell>
        </row>
        <row r="450">
          <cell r="C450" t="str">
            <v>300102221301</v>
          </cell>
          <cell r="P450" t="str">
            <v>1957-09</v>
          </cell>
          <cell r="AB450">
            <v>30</v>
          </cell>
        </row>
        <row r="451">
          <cell r="C451" t="str">
            <v>300102221302</v>
          </cell>
          <cell r="P451" t="str">
            <v>1965-03</v>
          </cell>
          <cell r="AB451">
            <v>25</v>
          </cell>
        </row>
        <row r="452">
          <cell r="C452" t="str">
            <v>300102229304</v>
          </cell>
          <cell r="P452" t="str">
            <v>1978-11</v>
          </cell>
          <cell r="AB452">
            <v>80</v>
          </cell>
        </row>
        <row r="453">
          <cell r="C453" t="str">
            <v>300102222601</v>
          </cell>
          <cell r="P453" t="str">
            <v>1988-03</v>
          </cell>
          <cell r="AB453">
            <v>1</v>
          </cell>
        </row>
        <row r="454">
          <cell r="C454" t="str">
            <v>300102221303</v>
          </cell>
          <cell r="P454" t="str">
            <v>1989-02</v>
          </cell>
          <cell r="AB454">
            <v>8</v>
          </cell>
        </row>
        <row r="455">
          <cell r="C455" t="str">
            <v>300102221304</v>
          </cell>
          <cell r="P455" t="str">
            <v>1990-02</v>
          </cell>
          <cell r="AB455">
            <v>8</v>
          </cell>
        </row>
        <row r="456">
          <cell r="C456" t="str">
            <v>300102222201</v>
          </cell>
          <cell r="P456" t="str">
            <v>1984-01</v>
          </cell>
          <cell r="AB456">
            <v>15</v>
          </cell>
        </row>
        <row r="457">
          <cell r="C457" t="str">
            <v>300102222202</v>
          </cell>
          <cell r="P457" t="str">
            <v>1986-10</v>
          </cell>
          <cell r="AB457">
            <v>15</v>
          </cell>
        </row>
        <row r="458">
          <cell r="C458" t="str">
            <v>300102222203</v>
          </cell>
          <cell r="P458" t="str">
            <v>1985-09</v>
          </cell>
          <cell r="AB458">
            <v>15</v>
          </cell>
        </row>
        <row r="459">
          <cell r="C459" t="str">
            <v>300102221201</v>
          </cell>
          <cell r="P459" t="str">
            <v>1987-10</v>
          </cell>
          <cell r="AB459">
            <v>15</v>
          </cell>
        </row>
        <row r="460">
          <cell r="C460" t="str">
            <v>300102221202</v>
          </cell>
          <cell r="P460" t="str">
            <v>1983-06</v>
          </cell>
          <cell r="AB460">
            <v>15</v>
          </cell>
        </row>
        <row r="461">
          <cell r="C461" t="str">
            <v>300102220202</v>
          </cell>
          <cell r="P461" t="str">
            <v>1984-09</v>
          </cell>
          <cell r="AB461">
            <v>15</v>
          </cell>
        </row>
        <row r="462">
          <cell r="C462" t="str">
            <v>300102220204</v>
          </cell>
          <cell r="P462" t="str">
            <v>1975-04</v>
          </cell>
          <cell r="AB462">
            <v>15</v>
          </cell>
        </row>
        <row r="463">
          <cell r="C463" t="str">
            <v>300102220206</v>
          </cell>
          <cell r="P463" t="str">
            <v>1986-07</v>
          </cell>
          <cell r="AB463">
            <v>15</v>
          </cell>
        </row>
        <row r="464">
          <cell r="C464" t="str">
            <v>300102222101</v>
          </cell>
          <cell r="P464" t="str">
            <v>1991-03</v>
          </cell>
          <cell r="AB464">
            <v>8</v>
          </cell>
        </row>
        <row r="465">
          <cell r="C465" t="str">
            <v>300102222102</v>
          </cell>
          <cell r="P465" t="str">
            <v>1991-10</v>
          </cell>
          <cell r="AB465">
            <v>5</v>
          </cell>
        </row>
        <row r="466">
          <cell r="C466" t="str">
            <v>300102222103</v>
          </cell>
          <cell r="P466" t="str">
            <v>1989-03</v>
          </cell>
          <cell r="AB466">
            <v>5</v>
          </cell>
        </row>
        <row r="467">
          <cell r="C467" t="str">
            <v>300102222104</v>
          </cell>
          <cell r="P467" t="str">
            <v>1990-05</v>
          </cell>
          <cell r="AB467">
            <v>5</v>
          </cell>
        </row>
        <row r="468">
          <cell r="C468" t="str">
            <v>300102222105</v>
          </cell>
          <cell r="P468" t="str">
            <v>1991-01</v>
          </cell>
          <cell r="AB468">
            <v>5</v>
          </cell>
        </row>
        <row r="469">
          <cell r="C469" t="str">
            <v>300102222106</v>
          </cell>
          <cell r="P469" t="str">
            <v>1990-11</v>
          </cell>
          <cell r="AB469">
            <v>5</v>
          </cell>
        </row>
        <row r="470">
          <cell r="C470" t="str">
            <v>300102222107</v>
          </cell>
          <cell r="P470" t="str">
            <v>1990-06</v>
          </cell>
          <cell r="AB470">
            <v>5</v>
          </cell>
        </row>
        <row r="471">
          <cell r="C471" t="str">
            <v>300102222108</v>
          </cell>
          <cell r="P471" t="str">
            <v>1990-12</v>
          </cell>
          <cell r="AB471">
            <v>5</v>
          </cell>
        </row>
        <row r="472">
          <cell r="C472" t="str">
            <v>300102222109</v>
          </cell>
          <cell r="P472" t="str">
            <v>1990-09</v>
          </cell>
          <cell r="AB472">
            <v>8</v>
          </cell>
        </row>
        <row r="473">
          <cell r="C473" t="str">
            <v>300102222110</v>
          </cell>
          <cell r="P473" t="str">
            <v>1986-01</v>
          </cell>
          <cell r="AB473">
            <v>5</v>
          </cell>
        </row>
        <row r="474">
          <cell r="C474" t="str">
            <v>300102222111</v>
          </cell>
          <cell r="P474" t="str">
            <v>1991-05</v>
          </cell>
          <cell r="AB474">
            <v>5</v>
          </cell>
        </row>
        <row r="475">
          <cell r="C475" t="str">
            <v>300102222112</v>
          </cell>
          <cell r="P475" t="str">
            <v>1984-09</v>
          </cell>
          <cell r="AB475">
            <v>5</v>
          </cell>
        </row>
        <row r="476">
          <cell r="C476" t="str">
            <v>300102222113</v>
          </cell>
          <cell r="P476" t="str">
            <v>1988-04</v>
          </cell>
          <cell r="AB476">
            <v>5</v>
          </cell>
        </row>
        <row r="477">
          <cell r="C477" t="str">
            <v>300102222114</v>
          </cell>
          <cell r="P477" t="str">
            <v>1987-10</v>
          </cell>
          <cell r="AB477">
            <v>5</v>
          </cell>
        </row>
        <row r="478">
          <cell r="C478" t="str">
            <v>300102221101</v>
          </cell>
          <cell r="P478" t="str">
            <v>1993-07</v>
          </cell>
          <cell r="AB478">
            <v>5</v>
          </cell>
        </row>
        <row r="479">
          <cell r="C479" t="str">
            <v>300102221102</v>
          </cell>
          <cell r="P479" t="str">
            <v>1992-08</v>
          </cell>
          <cell r="AB479">
            <v>5</v>
          </cell>
        </row>
        <row r="480">
          <cell r="C480" t="str">
            <v>300102221103</v>
          </cell>
          <cell r="P480" t="str">
            <v>1989-04</v>
          </cell>
          <cell r="AB480">
            <v>5</v>
          </cell>
        </row>
        <row r="481">
          <cell r="C481" t="str">
            <v>300102221104</v>
          </cell>
          <cell r="P481" t="str">
            <v>1990-08</v>
          </cell>
          <cell r="AB481">
            <v>5</v>
          </cell>
        </row>
        <row r="482">
          <cell r="C482" t="str">
            <v>300102221105</v>
          </cell>
          <cell r="P482" t="str">
            <v>1985-12</v>
          </cell>
          <cell r="AB482">
            <v>5</v>
          </cell>
        </row>
        <row r="483">
          <cell r="C483" t="str">
            <v>300102221106</v>
          </cell>
          <cell r="P483" t="str">
            <v>1994-08</v>
          </cell>
          <cell r="AB483">
            <v>5</v>
          </cell>
        </row>
        <row r="484">
          <cell r="C484" t="str">
            <v>300102112601</v>
          </cell>
          <cell r="P484" t="str">
            <v>1981-04</v>
          </cell>
          <cell r="AB484">
            <v>8</v>
          </cell>
        </row>
        <row r="485">
          <cell r="C485" t="str">
            <v>300102112602</v>
          </cell>
          <cell r="P485" t="str">
            <v>1983-07</v>
          </cell>
          <cell r="AB485">
            <v>2</v>
          </cell>
        </row>
        <row r="486">
          <cell r="C486" t="str">
            <v>300102112603</v>
          </cell>
          <cell r="P486" t="str">
            <v>1992-03</v>
          </cell>
          <cell r="AB486">
            <v>2</v>
          </cell>
        </row>
        <row r="487">
          <cell r="C487" t="str">
            <v>300102112604</v>
          </cell>
          <cell r="P487" t="str">
            <v>1989-12</v>
          </cell>
          <cell r="AB487">
            <v>7</v>
          </cell>
        </row>
        <row r="488">
          <cell r="C488" t="str">
            <v>300102112605</v>
          </cell>
          <cell r="P488" t="str">
            <v>1989-12</v>
          </cell>
          <cell r="AB488">
            <v>3</v>
          </cell>
        </row>
        <row r="489">
          <cell r="C489" t="str">
            <v>300102112606</v>
          </cell>
          <cell r="P489" t="str">
            <v>1992-01</v>
          </cell>
          <cell r="AB489">
            <v>10</v>
          </cell>
        </row>
        <row r="490">
          <cell r="C490" t="str">
            <v>300102112607</v>
          </cell>
          <cell r="P490" t="str">
            <v>1989-10</v>
          </cell>
          <cell r="AB490">
            <v>5</v>
          </cell>
        </row>
        <row r="491">
          <cell r="C491" t="str">
            <v>300102112608</v>
          </cell>
          <cell r="P491" t="str">
            <v>1989-05</v>
          </cell>
          <cell r="AB491">
            <v>1</v>
          </cell>
        </row>
        <row r="492">
          <cell r="C492" t="str">
            <v>300102112609</v>
          </cell>
          <cell r="P492" t="str">
            <v>1986-03</v>
          </cell>
          <cell r="AB492">
            <v>1</v>
          </cell>
        </row>
        <row r="493">
          <cell r="C493" t="str">
            <v>300102112610</v>
          </cell>
          <cell r="P493" t="str">
            <v>1988-10</v>
          </cell>
          <cell r="AB493">
            <v>1</v>
          </cell>
        </row>
        <row r="494">
          <cell r="C494" t="str">
            <v>300102112611</v>
          </cell>
          <cell r="P494" t="str">
            <v>1983-10</v>
          </cell>
          <cell r="AB494">
            <v>1</v>
          </cell>
        </row>
        <row r="495">
          <cell r="C495" t="str">
            <v>300102112612</v>
          </cell>
          <cell r="P495" t="str">
            <v>1983-11</v>
          </cell>
          <cell r="AB495">
            <v>1</v>
          </cell>
        </row>
        <row r="496">
          <cell r="C496" t="str">
            <v>300102338656</v>
          </cell>
          <cell r="P496" t="str">
            <v>1980-04</v>
          </cell>
          <cell r="AB496">
            <v>10</v>
          </cell>
        </row>
        <row r="497">
          <cell r="C497" t="str">
            <v>300102292901</v>
          </cell>
          <cell r="P497" t="str">
            <v>1977-11</v>
          </cell>
          <cell r="AB497">
            <v>100</v>
          </cell>
        </row>
        <row r="498">
          <cell r="C498" t="str">
            <v>300102292902</v>
          </cell>
          <cell r="P498" t="str">
            <v>1965-12</v>
          </cell>
          <cell r="AB498">
            <v>100</v>
          </cell>
        </row>
        <row r="499">
          <cell r="C499" t="str">
            <v>300102292903</v>
          </cell>
          <cell r="P499" t="str">
            <v>1977-03</v>
          </cell>
          <cell r="AB499">
            <v>40</v>
          </cell>
        </row>
        <row r="500">
          <cell r="C500" t="str">
            <v>300102292904</v>
          </cell>
          <cell r="P500" t="str">
            <v>1968-10</v>
          </cell>
          <cell r="AB500">
            <v>40</v>
          </cell>
        </row>
        <row r="501">
          <cell r="C501" t="str">
            <v>300102299304</v>
          </cell>
          <cell r="P501" t="str">
            <v>1976-11</v>
          </cell>
          <cell r="AB501" t="str">
            <v>200</v>
          </cell>
        </row>
        <row r="502">
          <cell r="C502" t="str">
            <v>300102291301</v>
          </cell>
          <cell r="P502" t="str">
            <v>1981-07</v>
          </cell>
          <cell r="AB502">
            <v>15</v>
          </cell>
        </row>
        <row r="503">
          <cell r="C503" t="str">
            <v>300102299306</v>
          </cell>
          <cell r="P503" t="str">
            <v>1983-10</v>
          </cell>
          <cell r="AB503">
            <v>200</v>
          </cell>
        </row>
        <row r="504">
          <cell r="C504" t="str">
            <v>300102292601</v>
          </cell>
          <cell r="P504" t="str">
            <v>1987-10</v>
          </cell>
          <cell r="AB504">
            <v>1</v>
          </cell>
        </row>
        <row r="505">
          <cell r="C505" t="str">
            <v>300102291302</v>
          </cell>
          <cell r="P505" t="str">
            <v>1989-10</v>
          </cell>
          <cell r="AB505">
            <v>8</v>
          </cell>
        </row>
        <row r="506">
          <cell r="C506" t="str">
            <v>300102291303</v>
          </cell>
          <cell r="P506" t="str">
            <v>1991-06</v>
          </cell>
          <cell r="AB506">
            <v>8</v>
          </cell>
        </row>
        <row r="507">
          <cell r="C507" t="str">
            <v>300102291304</v>
          </cell>
          <cell r="P507" t="str">
            <v>1988-11</v>
          </cell>
          <cell r="AB507">
            <v>8</v>
          </cell>
        </row>
        <row r="508">
          <cell r="C508" t="str">
            <v>300102297301</v>
          </cell>
          <cell r="P508" t="str">
            <v>1975-01</v>
          </cell>
          <cell r="AB508">
            <v>200</v>
          </cell>
        </row>
        <row r="509">
          <cell r="C509" t="str">
            <v>300102292201</v>
          </cell>
          <cell r="P509" t="str">
            <v>1989-09</v>
          </cell>
          <cell r="AB509">
            <v>15</v>
          </cell>
        </row>
        <row r="510">
          <cell r="C510" t="str">
            <v>300102291201</v>
          </cell>
          <cell r="P510" t="str">
            <v>1982-11</v>
          </cell>
          <cell r="AB510">
            <v>15</v>
          </cell>
        </row>
        <row r="511">
          <cell r="C511" t="str">
            <v>300102299202</v>
          </cell>
          <cell r="P511" t="str">
            <v>1985-08</v>
          </cell>
          <cell r="AB511">
            <v>15</v>
          </cell>
        </row>
        <row r="512">
          <cell r="C512" t="str">
            <v>300102290201</v>
          </cell>
          <cell r="P512" t="str">
            <v>1988-04</v>
          </cell>
          <cell r="AB512">
            <v>15</v>
          </cell>
        </row>
        <row r="513">
          <cell r="C513" t="str">
            <v>300102290202</v>
          </cell>
          <cell r="P513" t="str">
            <v>1984-01</v>
          </cell>
          <cell r="AB513">
            <v>15</v>
          </cell>
        </row>
        <row r="514">
          <cell r="C514" t="str">
            <v>300102292101</v>
          </cell>
          <cell r="P514" t="str">
            <v>1991-08</v>
          </cell>
          <cell r="AB514">
            <v>8</v>
          </cell>
        </row>
        <row r="515">
          <cell r="C515" t="str">
            <v>300102292102</v>
          </cell>
          <cell r="P515" t="str">
            <v>1992-11</v>
          </cell>
          <cell r="AB515">
            <v>5</v>
          </cell>
        </row>
        <row r="516">
          <cell r="C516" t="str">
            <v>300102292103</v>
          </cell>
          <cell r="P516" t="str">
            <v>1991-05</v>
          </cell>
          <cell r="AB516">
            <v>5</v>
          </cell>
        </row>
        <row r="517">
          <cell r="C517" t="str">
            <v>300102292104</v>
          </cell>
          <cell r="P517" t="str">
            <v>1993-10</v>
          </cell>
          <cell r="AB517">
            <v>5</v>
          </cell>
        </row>
        <row r="518">
          <cell r="C518" t="str">
            <v>300102292105</v>
          </cell>
          <cell r="P518" t="str">
            <v>1993-02</v>
          </cell>
          <cell r="AB518">
            <v>5</v>
          </cell>
        </row>
        <row r="519">
          <cell r="C519" t="str">
            <v>300102292106</v>
          </cell>
          <cell r="P519" t="str">
            <v>1992-10</v>
          </cell>
          <cell r="AB519">
            <v>5</v>
          </cell>
        </row>
        <row r="520">
          <cell r="C520" t="str">
            <v>300102292107</v>
          </cell>
          <cell r="P520" t="str">
            <v>1991-07</v>
          </cell>
          <cell r="AB520">
            <v>5</v>
          </cell>
        </row>
        <row r="521">
          <cell r="C521" t="str">
            <v>300102291101</v>
          </cell>
          <cell r="P521" t="str">
            <v>1986-08</v>
          </cell>
          <cell r="AB521">
            <v>5</v>
          </cell>
        </row>
        <row r="522">
          <cell r="C522" t="str">
            <v>300102291102</v>
          </cell>
          <cell r="P522" t="str">
            <v>1993-08</v>
          </cell>
          <cell r="AB522">
            <v>5</v>
          </cell>
        </row>
        <row r="523">
          <cell r="C523" t="str">
            <v>300102291103</v>
          </cell>
          <cell r="P523" t="str">
            <v>1986-12</v>
          </cell>
          <cell r="AB523">
            <v>5</v>
          </cell>
        </row>
        <row r="524">
          <cell r="C524" t="str">
            <v>300102291104</v>
          </cell>
          <cell r="P524" t="str">
            <v>1986-03</v>
          </cell>
          <cell r="AB524">
            <v>5</v>
          </cell>
        </row>
        <row r="525">
          <cell r="C525" t="str">
            <v>300102291105</v>
          </cell>
          <cell r="P525" t="str">
            <v>1990-05</v>
          </cell>
          <cell r="AB525">
            <v>5</v>
          </cell>
        </row>
        <row r="526">
          <cell r="C526" t="str">
            <v>300102291106</v>
          </cell>
          <cell r="P526" t="str">
            <v>1991-02</v>
          </cell>
          <cell r="AB526">
            <v>5</v>
          </cell>
        </row>
        <row r="527">
          <cell r="C527" t="str">
            <v>300102291107</v>
          </cell>
          <cell r="P527" t="str">
            <v>1990-01</v>
          </cell>
          <cell r="AB527">
            <v>5</v>
          </cell>
        </row>
        <row r="528">
          <cell r="C528" t="str">
            <v>300102140635</v>
          </cell>
          <cell r="P528" t="str">
            <v>1985-12</v>
          </cell>
          <cell r="AB528">
            <v>2</v>
          </cell>
        </row>
        <row r="529">
          <cell r="C529" t="str">
            <v>300102141101</v>
          </cell>
          <cell r="P529" t="str">
            <v>1986-10</v>
          </cell>
          <cell r="AB529">
            <v>5</v>
          </cell>
        </row>
        <row r="530">
          <cell r="C530" t="str">
            <v>300102352901</v>
          </cell>
          <cell r="P530" t="str">
            <v>1992-08</v>
          </cell>
          <cell r="AB530">
            <v>65</v>
          </cell>
        </row>
        <row r="531">
          <cell r="C531" t="str">
            <v>300102352201</v>
          </cell>
          <cell r="P531" t="str">
            <v>1977-04</v>
          </cell>
          <cell r="AB531">
            <v>15</v>
          </cell>
        </row>
        <row r="532">
          <cell r="C532" t="str">
            <v>300102352202</v>
          </cell>
          <cell r="P532" t="str">
            <v>1976-10</v>
          </cell>
          <cell r="AB532">
            <v>30</v>
          </cell>
        </row>
        <row r="533">
          <cell r="C533" t="str">
            <v>300102352203</v>
          </cell>
          <cell r="P533" t="str">
            <v>1983-06</v>
          </cell>
          <cell r="AB533">
            <v>30</v>
          </cell>
        </row>
        <row r="534">
          <cell r="C534" t="str">
            <v>300102270204</v>
          </cell>
          <cell r="P534" t="str">
            <v>1983-05</v>
          </cell>
          <cell r="AB534">
            <v>15</v>
          </cell>
        </row>
        <row r="535">
          <cell r="C535" t="str">
            <v>300102270206</v>
          </cell>
          <cell r="P535" t="str">
            <v>1975-12</v>
          </cell>
          <cell r="AB535">
            <v>15</v>
          </cell>
        </row>
        <row r="536">
          <cell r="C536" t="str">
            <v>300102352101</v>
          </cell>
          <cell r="P536" t="str">
            <v>1993-11</v>
          </cell>
          <cell r="AB536">
            <v>5</v>
          </cell>
        </row>
        <row r="537">
          <cell r="C537" t="str">
            <v>300102352102</v>
          </cell>
          <cell r="P537" t="str">
            <v>1994-10</v>
          </cell>
          <cell r="AB537">
            <v>8</v>
          </cell>
        </row>
        <row r="538">
          <cell r="C538" t="str">
            <v>300102132601</v>
          </cell>
          <cell r="P538" t="str">
            <v>1979-11</v>
          </cell>
          <cell r="AB538">
            <v>8</v>
          </cell>
        </row>
        <row r="539">
          <cell r="C539" t="str">
            <v>300102132602</v>
          </cell>
          <cell r="P539" t="str">
            <v>1983-02</v>
          </cell>
          <cell r="AB539">
            <v>2</v>
          </cell>
        </row>
        <row r="540">
          <cell r="C540" t="str">
            <v>300102132603</v>
          </cell>
          <cell r="P540" t="str">
            <v>1983-09</v>
          </cell>
          <cell r="AB540">
            <v>3</v>
          </cell>
        </row>
        <row r="541">
          <cell r="C541" t="str">
            <v>300102330641</v>
          </cell>
          <cell r="P541" t="str">
            <v>1986-03</v>
          </cell>
          <cell r="AB541">
            <v>2</v>
          </cell>
        </row>
        <row r="542">
          <cell r="C542" t="str">
            <v>300102501102</v>
          </cell>
          <cell r="P542" t="str">
            <v>1990-02</v>
          </cell>
          <cell r="AB542">
            <v>5</v>
          </cell>
        </row>
        <row r="543">
          <cell r="C543" t="str">
            <v>300102502601</v>
          </cell>
          <cell r="P543" t="str">
            <v>1992-04</v>
          </cell>
          <cell r="AB543">
            <v>2</v>
          </cell>
        </row>
        <row r="544">
          <cell r="C544" t="str">
            <v>300102502602</v>
          </cell>
          <cell r="P544" t="str">
            <v>1993-11</v>
          </cell>
          <cell r="AB544">
            <v>2</v>
          </cell>
        </row>
        <row r="545">
          <cell r="C545" t="str">
            <v>300102502603</v>
          </cell>
          <cell r="P545" t="str">
            <v>1985-05</v>
          </cell>
          <cell r="AB545">
            <v>2</v>
          </cell>
        </row>
        <row r="546">
          <cell r="C546" t="str">
            <v>300102502604</v>
          </cell>
          <cell r="P546" t="str">
            <v>1988-10</v>
          </cell>
          <cell r="AB546">
            <v>2</v>
          </cell>
        </row>
        <row r="547">
          <cell r="C547" t="str">
            <v>300102502605</v>
          </cell>
          <cell r="P547" t="str">
            <v>1995-07</v>
          </cell>
          <cell r="AB547">
            <v>2</v>
          </cell>
        </row>
        <row r="548">
          <cell r="C548" t="str">
            <v>300102502606</v>
          </cell>
          <cell r="P548" t="str">
            <v>1983-08</v>
          </cell>
          <cell r="AB548">
            <v>2</v>
          </cell>
        </row>
        <row r="549">
          <cell r="C549" t="str">
            <v>300102502607</v>
          </cell>
          <cell r="P549" t="str">
            <v>1992-10</v>
          </cell>
          <cell r="AB549">
            <v>2</v>
          </cell>
        </row>
        <row r="550">
          <cell r="C550" t="str">
            <v>300102502608</v>
          </cell>
          <cell r="P550" t="str">
            <v>1983-11</v>
          </cell>
          <cell r="AB550">
            <v>2</v>
          </cell>
        </row>
        <row r="551">
          <cell r="C551" t="str">
            <v>300102502609</v>
          </cell>
          <cell r="P551" t="str">
            <v>1982-12</v>
          </cell>
          <cell r="AB551">
            <v>1</v>
          </cell>
        </row>
        <row r="552">
          <cell r="C552" t="str">
            <v>300102502610</v>
          </cell>
          <cell r="P552" t="str">
            <v>1986-09</v>
          </cell>
          <cell r="AB552">
            <v>5</v>
          </cell>
        </row>
        <row r="553">
          <cell r="C553" t="str">
            <v>300102502611</v>
          </cell>
          <cell r="P553" t="str">
            <v>1989-01</v>
          </cell>
          <cell r="AB553">
            <v>1</v>
          </cell>
        </row>
        <row r="554">
          <cell r="C554" t="str">
            <v>300102241305</v>
          </cell>
          <cell r="P554" t="str">
            <v>1981-12</v>
          </cell>
          <cell r="AB554">
            <v>200</v>
          </cell>
        </row>
        <row r="555">
          <cell r="C555" t="str">
            <v>300102241301</v>
          </cell>
          <cell r="P555" t="str">
            <v>1975-06</v>
          </cell>
          <cell r="AB555">
            <v>15</v>
          </cell>
        </row>
        <row r="556">
          <cell r="C556" t="str">
            <v>300102242901</v>
          </cell>
          <cell r="P556" t="str">
            <v>1980-09</v>
          </cell>
          <cell r="AB556">
            <v>100</v>
          </cell>
        </row>
        <row r="557">
          <cell r="C557" t="str">
            <v>300102242902</v>
          </cell>
          <cell r="P557" t="str">
            <v>1972-06</v>
          </cell>
          <cell r="AB557">
            <v>100</v>
          </cell>
        </row>
        <row r="558">
          <cell r="C558" t="str">
            <v>300102241302</v>
          </cell>
          <cell r="P558" t="str">
            <v>1992-05</v>
          </cell>
          <cell r="AB558">
            <v>8</v>
          </cell>
        </row>
        <row r="559">
          <cell r="C559" t="str">
            <v>300102241303</v>
          </cell>
          <cell r="P559" t="str">
            <v>1992-07</v>
          </cell>
          <cell r="AB559">
            <v>8</v>
          </cell>
        </row>
        <row r="560">
          <cell r="C560" t="str">
            <v>300102241304</v>
          </cell>
          <cell r="P560" t="str">
            <v>1989-10</v>
          </cell>
          <cell r="AB560">
            <v>8</v>
          </cell>
        </row>
        <row r="561">
          <cell r="C561" t="str">
            <v>300102242201</v>
          </cell>
          <cell r="P561" t="str">
            <v>1979-12</v>
          </cell>
          <cell r="AB561">
            <v>15</v>
          </cell>
        </row>
        <row r="562">
          <cell r="C562" t="str">
            <v>300102242202</v>
          </cell>
          <cell r="P562" t="str">
            <v>1979-09</v>
          </cell>
          <cell r="AB562">
            <v>15</v>
          </cell>
        </row>
        <row r="563">
          <cell r="C563" t="str">
            <v>300102242203</v>
          </cell>
          <cell r="P563" t="str">
            <v>1990-10</v>
          </cell>
          <cell r="AB563">
            <v>15</v>
          </cell>
        </row>
        <row r="564">
          <cell r="C564" t="str">
            <v>300102241201</v>
          </cell>
          <cell r="P564" t="str">
            <v>1982-04</v>
          </cell>
          <cell r="AB564">
            <v>15</v>
          </cell>
        </row>
        <row r="565">
          <cell r="C565" t="str">
            <v>300102241202</v>
          </cell>
          <cell r="P565" t="str">
            <v>1984-02</v>
          </cell>
          <cell r="AB565">
            <v>15</v>
          </cell>
        </row>
        <row r="566">
          <cell r="C566" t="str">
            <v>300102240203</v>
          </cell>
          <cell r="P566" t="str">
            <v>1985-07</v>
          </cell>
          <cell r="AB566">
            <v>15</v>
          </cell>
        </row>
        <row r="567">
          <cell r="C567" t="str">
            <v>300102240204</v>
          </cell>
          <cell r="P567" t="str">
            <v>1985-01</v>
          </cell>
          <cell r="AB567">
            <v>15</v>
          </cell>
        </row>
        <row r="568">
          <cell r="C568" t="str">
            <v>300102240205</v>
          </cell>
          <cell r="P568" t="str">
            <v>1982-11</v>
          </cell>
          <cell r="AB568">
            <v>15</v>
          </cell>
        </row>
        <row r="569">
          <cell r="C569" t="str">
            <v>300102240206</v>
          </cell>
          <cell r="P569" t="str">
            <v>1987-10</v>
          </cell>
          <cell r="AB569">
            <v>15</v>
          </cell>
        </row>
        <row r="570">
          <cell r="C570" t="str">
            <v>300102240207</v>
          </cell>
          <cell r="P570" t="str">
            <v>1986-10</v>
          </cell>
          <cell r="AB570">
            <v>15</v>
          </cell>
        </row>
        <row r="571">
          <cell r="C571" t="str">
            <v>300102240208</v>
          </cell>
          <cell r="P571" t="str">
            <v>1982-09</v>
          </cell>
          <cell r="AB571">
            <v>15</v>
          </cell>
        </row>
        <row r="572">
          <cell r="C572" t="str">
            <v>300102242101</v>
          </cell>
          <cell r="P572" t="str">
            <v>1988-04</v>
          </cell>
          <cell r="AB572">
            <v>5</v>
          </cell>
        </row>
        <row r="573">
          <cell r="C573" t="str">
            <v>300102242102</v>
          </cell>
          <cell r="P573" t="str">
            <v>1992-11</v>
          </cell>
          <cell r="AB573">
            <v>5</v>
          </cell>
        </row>
        <row r="574">
          <cell r="C574" t="str">
            <v>300102242103</v>
          </cell>
          <cell r="P574" t="str">
            <v>1992-11</v>
          </cell>
          <cell r="AB574">
            <v>5</v>
          </cell>
        </row>
        <row r="575">
          <cell r="C575" t="str">
            <v>300102241101</v>
          </cell>
          <cell r="P575" t="str">
            <v>1990-06</v>
          </cell>
          <cell r="AB575">
            <v>5</v>
          </cell>
        </row>
        <row r="576">
          <cell r="C576" t="str">
            <v>300102241102</v>
          </cell>
          <cell r="P576" t="str">
            <v>1990-10</v>
          </cell>
          <cell r="AB576">
            <v>5</v>
          </cell>
        </row>
        <row r="577">
          <cell r="C577" t="str">
            <v>300102241103</v>
          </cell>
          <cell r="P577" t="str">
            <v>1991-12</v>
          </cell>
          <cell r="AB577">
            <v>5</v>
          </cell>
        </row>
        <row r="578">
          <cell r="C578" t="str">
            <v>300102230628</v>
          </cell>
          <cell r="P578" t="str">
            <v>1981-07</v>
          </cell>
          <cell r="AB578">
            <v>3</v>
          </cell>
        </row>
        <row r="579">
          <cell r="C579" t="str">
            <v>300102341301</v>
          </cell>
          <cell r="P579" t="str">
            <v>1971-06</v>
          </cell>
          <cell r="AB579">
            <v>40</v>
          </cell>
        </row>
        <row r="580">
          <cell r="C580" t="str">
            <v>300102341302</v>
          </cell>
          <cell r="P580" t="str">
            <v>1984-08</v>
          </cell>
          <cell r="AB580">
            <v>35</v>
          </cell>
        </row>
        <row r="581">
          <cell r="C581" t="str">
            <v>300102341303</v>
          </cell>
          <cell r="P581" t="str">
            <v>1968-09</v>
          </cell>
          <cell r="AB581">
            <v>15</v>
          </cell>
        </row>
        <row r="582">
          <cell r="C582" t="str">
            <v>300102342517</v>
          </cell>
          <cell r="P582" t="str">
            <v>1988-09</v>
          </cell>
          <cell r="AB582">
            <v>6</v>
          </cell>
        </row>
        <row r="583">
          <cell r="C583" t="str">
            <v>300102342601</v>
          </cell>
          <cell r="P583" t="str">
            <v>1983-09</v>
          </cell>
          <cell r="AB583">
            <v>2</v>
          </cell>
        </row>
        <row r="584">
          <cell r="C584" t="str">
            <v>300102342602</v>
          </cell>
          <cell r="P584" t="str">
            <v>1992-01</v>
          </cell>
          <cell r="AB584">
            <v>1</v>
          </cell>
        </row>
        <row r="585">
          <cell r="C585" t="str">
            <v>300102341304</v>
          </cell>
          <cell r="P585" t="str">
            <v>1989-01</v>
          </cell>
          <cell r="AB585">
            <v>8</v>
          </cell>
        </row>
        <row r="586">
          <cell r="C586" t="str">
            <v>300102341305</v>
          </cell>
          <cell r="P586" t="str">
            <v>1989-07</v>
          </cell>
          <cell r="AB586">
            <v>8</v>
          </cell>
        </row>
        <row r="587">
          <cell r="C587" t="str">
            <v>300102341306</v>
          </cell>
          <cell r="P587" t="str">
            <v>1991-09</v>
          </cell>
          <cell r="AB587">
            <v>8</v>
          </cell>
        </row>
        <row r="588">
          <cell r="C588" t="str">
            <v>300102341307</v>
          </cell>
          <cell r="P588" t="str">
            <v>1989-06</v>
          </cell>
          <cell r="AB588">
            <v>8</v>
          </cell>
        </row>
        <row r="589">
          <cell r="C589" t="str">
            <v>300102341308</v>
          </cell>
          <cell r="P589" t="str">
            <v>1991-09</v>
          </cell>
          <cell r="AB589">
            <v>8</v>
          </cell>
        </row>
        <row r="590">
          <cell r="C590" t="str">
            <v>300102342201</v>
          </cell>
          <cell r="P590" t="str">
            <v>1982-11</v>
          </cell>
          <cell r="AB590">
            <v>15</v>
          </cell>
        </row>
        <row r="591">
          <cell r="C591" t="str">
            <v>300102342202</v>
          </cell>
          <cell r="P591" t="str">
            <v>1981-02</v>
          </cell>
          <cell r="AB591">
            <v>15</v>
          </cell>
        </row>
        <row r="592">
          <cell r="C592" t="str">
            <v>300102342203</v>
          </cell>
          <cell r="P592" t="str">
            <v>1980-03</v>
          </cell>
          <cell r="AB592">
            <v>15</v>
          </cell>
        </row>
        <row r="593">
          <cell r="C593" t="str">
            <v>300102342204</v>
          </cell>
          <cell r="P593" t="str">
            <v>1979-01</v>
          </cell>
          <cell r="AB593">
            <v>15</v>
          </cell>
        </row>
        <row r="594">
          <cell r="C594" t="str">
            <v>300102341201</v>
          </cell>
          <cell r="P594" t="str">
            <v>1987-11</v>
          </cell>
          <cell r="AB594">
            <v>15</v>
          </cell>
        </row>
        <row r="595">
          <cell r="C595" t="str">
            <v>300102210214</v>
          </cell>
          <cell r="P595" t="str">
            <v>1975-08</v>
          </cell>
          <cell r="AB595">
            <v>15</v>
          </cell>
        </row>
        <row r="596">
          <cell r="C596" t="str">
            <v>300102220203</v>
          </cell>
          <cell r="P596" t="str">
            <v>1982-02</v>
          </cell>
          <cell r="AB596">
            <v>15</v>
          </cell>
        </row>
        <row r="597">
          <cell r="C597" t="str">
            <v>300102220205</v>
          </cell>
          <cell r="P597" t="str">
            <v>1979-04</v>
          </cell>
          <cell r="AB597">
            <v>15</v>
          </cell>
        </row>
        <row r="598">
          <cell r="C598" t="str">
            <v>300102342101</v>
          </cell>
          <cell r="P598" t="str">
            <v>1987-05</v>
          </cell>
          <cell r="AB598">
            <v>5</v>
          </cell>
        </row>
        <row r="599">
          <cell r="C599" t="str">
            <v>300102342102</v>
          </cell>
          <cell r="P599" t="str">
            <v>1991-08</v>
          </cell>
          <cell r="AB599">
            <v>5</v>
          </cell>
        </row>
        <row r="600">
          <cell r="C600" t="str">
            <v>300102342103</v>
          </cell>
          <cell r="P600" t="str">
            <v>1989-08</v>
          </cell>
          <cell r="AB600">
            <v>5</v>
          </cell>
        </row>
        <row r="601">
          <cell r="C601" t="str">
            <v>300102342104</v>
          </cell>
          <cell r="P601" t="str">
            <v>1989-09</v>
          </cell>
          <cell r="AB601">
            <v>5</v>
          </cell>
        </row>
        <row r="602">
          <cell r="C602" t="str">
            <v>300102342105</v>
          </cell>
          <cell r="P602" t="str">
            <v>1989-02</v>
          </cell>
          <cell r="AB602">
            <v>5</v>
          </cell>
        </row>
        <row r="603">
          <cell r="C603" t="str">
            <v>300102342106</v>
          </cell>
          <cell r="P603" t="str">
            <v>1989-11</v>
          </cell>
          <cell r="AB603">
            <v>5</v>
          </cell>
        </row>
        <row r="604">
          <cell r="C604" t="str">
            <v>300102342107</v>
          </cell>
          <cell r="P604" t="str">
            <v>1993-07</v>
          </cell>
          <cell r="AB604">
            <v>5</v>
          </cell>
        </row>
        <row r="605">
          <cell r="C605" t="str">
            <v>300102342108</v>
          </cell>
          <cell r="P605" t="str">
            <v>1994-04</v>
          </cell>
          <cell r="AB605">
            <v>5</v>
          </cell>
        </row>
        <row r="606">
          <cell r="C606" t="str">
            <v>300102341101</v>
          </cell>
          <cell r="P606" t="str">
            <v>1987-10</v>
          </cell>
          <cell r="AB606">
            <v>5</v>
          </cell>
        </row>
        <row r="607">
          <cell r="C607" t="str">
            <v>300102341102</v>
          </cell>
          <cell r="P607" t="str">
            <v>1983-08</v>
          </cell>
          <cell r="AB607">
            <v>5</v>
          </cell>
        </row>
        <row r="608">
          <cell r="C608" t="str">
            <v>300102341103</v>
          </cell>
          <cell r="P608" t="str">
            <v>1986-07</v>
          </cell>
          <cell r="AB608">
            <v>5</v>
          </cell>
        </row>
        <row r="609">
          <cell r="C609" t="str">
            <v>300102341104</v>
          </cell>
          <cell r="P609" t="str">
            <v>1990-02</v>
          </cell>
          <cell r="AB609">
            <v>5</v>
          </cell>
        </row>
        <row r="610">
          <cell r="C610" t="str">
            <v>300102262903</v>
          </cell>
          <cell r="P610" t="str">
            <v>1983-02</v>
          </cell>
          <cell r="AB610">
            <v>100</v>
          </cell>
        </row>
        <row r="611">
          <cell r="C611" t="str">
            <v>300102272901</v>
          </cell>
          <cell r="P611" t="str">
            <v>1984-04</v>
          </cell>
          <cell r="AB611">
            <v>40</v>
          </cell>
        </row>
        <row r="612">
          <cell r="C612" t="str">
            <v>300102272902</v>
          </cell>
          <cell r="P612" t="str">
            <v>1976-10</v>
          </cell>
          <cell r="AB612">
            <v>40</v>
          </cell>
        </row>
        <row r="613">
          <cell r="C613" t="str">
            <v>300102271301</v>
          </cell>
          <cell r="P613" t="str">
            <v>1971-05</v>
          </cell>
          <cell r="AB613">
            <v>35</v>
          </cell>
        </row>
        <row r="614">
          <cell r="C614" t="str">
            <v>300102279305</v>
          </cell>
          <cell r="P614" t="str">
            <v>1975-12</v>
          </cell>
          <cell r="AB614">
            <v>100</v>
          </cell>
        </row>
        <row r="615">
          <cell r="C615" t="str">
            <v>300102279306</v>
          </cell>
          <cell r="P615" t="str">
            <v>1971-03</v>
          </cell>
          <cell r="AB615">
            <v>100</v>
          </cell>
        </row>
        <row r="616">
          <cell r="C616" t="str">
            <v>300102271302</v>
          </cell>
          <cell r="P616" t="str">
            <v>1975-11</v>
          </cell>
          <cell r="AB616">
            <v>15</v>
          </cell>
        </row>
        <row r="617">
          <cell r="C617" t="str">
            <v>300102272601</v>
          </cell>
          <cell r="P617" t="str">
            <v>1991-10</v>
          </cell>
          <cell r="AB617">
            <v>1</v>
          </cell>
        </row>
        <row r="618">
          <cell r="C618" t="str">
            <v>300102272602</v>
          </cell>
          <cell r="P618" t="str">
            <v>1982-03</v>
          </cell>
          <cell r="AB618">
            <v>1</v>
          </cell>
        </row>
        <row r="619">
          <cell r="C619" t="str">
            <v>300102272603</v>
          </cell>
          <cell r="P619" t="str">
            <v>1985-10</v>
          </cell>
          <cell r="AB619">
            <v>1</v>
          </cell>
        </row>
        <row r="620">
          <cell r="C620" t="str">
            <v>300102271303</v>
          </cell>
          <cell r="P620" t="str">
            <v>1986-11</v>
          </cell>
          <cell r="AB620">
            <v>8</v>
          </cell>
        </row>
        <row r="621">
          <cell r="C621" t="str">
            <v>300102271304</v>
          </cell>
          <cell r="P621" t="str">
            <v>1989-03</v>
          </cell>
          <cell r="AB621">
            <v>8</v>
          </cell>
        </row>
        <row r="622">
          <cell r="C622" t="str">
            <v>300102271305</v>
          </cell>
          <cell r="P622" t="str">
            <v>1991-12</v>
          </cell>
          <cell r="AB622">
            <v>8</v>
          </cell>
        </row>
        <row r="623">
          <cell r="C623" t="str">
            <v>300102272201</v>
          </cell>
          <cell r="P623" t="str">
            <v>1987-04</v>
          </cell>
          <cell r="AB623">
            <v>15</v>
          </cell>
        </row>
        <row r="624">
          <cell r="C624" t="str">
            <v>300102272202</v>
          </cell>
          <cell r="P624" t="str">
            <v>1982-07</v>
          </cell>
          <cell r="AB624">
            <v>15</v>
          </cell>
        </row>
        <row r="625">
          <cell r="C625" t="str">
            <v>300102272203</v>
          </cell>
          <cell r="P625" t="str">
            <v>1987-06</v>
          </cell>
          <cell r="AB625">
            <v>15</v>
          </cell>
        </row>
        <row r="626">
          <cell r="C626" t="str">
            <v>300102272204</v>
          </cell>
          <cell r="P626" t="str">
            <v>1988-10</v>
          </cell>
          <cell r="AB626">
            <v>15</v>
          </cell>
        </row>
        <row r="627">
          <cell r="C627" t="str">
            <v>300102272205</v>
          </cell>
          <cell r="P627" t="str">
            <v>1983-11</v>
          </cell>
          <cell r="AB627">
            <v>15</v>
          </cell>
        </row>
        <row r="628">
          <cell r="C628" t="str">
            <v>300102272206</v>
          </cell>
          <cell r="P628" t="str">
            <v>1980-09</v>
          </cell>
          <cell r="AB628">
            <v>15</v>
          </cell>
        </row>
        <row r="629">
          <cell r="C629" t="str">
            <v>300102272207</v>
          </cell>
          <cell r="P629" t="str">
            <v>1989-11</v>
          </cell>
          <cell r="AB629">
            <v>15</v>
          </cell>
        </row>
        <row r="630">
          <cell r="C630" t="str">
            <v>300102271201</v>
          </cell>
          <cell r="P630" t="str">
            <v>1986-07</v>
          </cell>
          <cell r="AB630">
            <v>15</v>
          </cell>
        </row>
        <row r="631">
          <cell r="C631" t="str">
            <v>300102271202</v>
          </cell>
          <cell r="P631" t="str">
            <v>1987-03</v>
          </cell>
          <cell r="AB631">
            <v>15</v>
          </cell>
        </row>
        <row r="632">
          <cell r="C632" t="str">
            <v>300102271203</v>
          </cell>
          <cell r="P632" t="str">
            <v>1979-10</v>
          </cell>
          <cell r="AB632">
            <v>15</v>
          </cell>
        </row>
        <row r="633">
          <cell r="C633" t="str">
            <v>300102271204</v>
          </cell>
          <cell r="P633" t="str">
            <v>1985-05</v>
          </cell>
          <cell r="AB633">
            <v>15</v>
          </cell>
        </row>
        <row r="634">
          <cell r="C634" t="str">
            <v>300102271205</v>
          </cell>
          <cell r="P634" t="str">
            <v>1984-08</v>
          </cell>
          <cell r="AB634">
            <v>15</v>
          </cell>
        </row>
        <row r="635">
          <cell r="C635" t="str">
            <v>300102271206</v>
          </cell>
          <cell r="P635" t="str">
            <v>1987-09</v>
          </cell>
          <cell r="AB635">
            <v>15</v>
          </cell>
        </row>
        <row r="636">
          <cell r="C636" t="str">
            <v>300102271207</v>
          </cell>
          <cell r="P636" t="str">
            <v>1988-01</v>
          </cell>
          <cell r="AB636">
            <v>15</v>
          </cell>
        </row>
        <row r="637">
          <cell r="C637" t="str">
            <v>300102271208</v>
          </cell>
          <cell r="P637" t="str">
            <v>1986-08</v>
          </cell>
          <cell r="AB637">
            <v>15</v>
          </cell>
        </row>
        <row r="638">
          <cell r="C638" t="str">
            <v>300102271209</v>
          </cell>
          <cell r="P638" t="str">
            <v>1989-02</v>
          </cell>
          <cell r="AB638">
            <v>15</v>
          </cell>
        </row>
        <row r="639">
          <cell r="C639" t="str">
            <v>300102270201</v>
          </cell>
          <cell r="P639" t="str">
            <v>1989-05</v>
          </cell>
          <cell r="AB639">
            <v>15</v>
          </cell>
        </row>
        <row r="640">
          <cell r="C640" t="str">
            <v>300102270202</v>
          </cell>
          <cell r="P640" t="str">
            <v>1979-12</v>
          </cell>
          <cell r="AB640">
            <v>15</v>
          </cell>
        </row>
        <row r="641">
          <cell r="C641" t="str">
            <v>300102270203</v>
          </cell>
          <cell r="P641" t="str">
            <v>1978-06</v>
          </cell>
          <cell r="AB641">
            <v>15</v>
          </cell>
        </row>
        <row r="642">
          <cell r="C642" t="str">
            <v>300102270205</v>
          </cell>
          <cell r="P642" t="str">
            <v>1990-09</v>
          </cell>
          <cell r="AB642">
            <v>15</v>
          </cell>
        </row>
        <row r="643">
          <cell r="C643" t="str">
            <v>300102272102</v>
          </cell>
          <cell r="P643" t="str">
            <v>1989-02</v>
          </cell>
          <cell r="AB643">
            <v>5</v>
          </cell>
        </row>
        <row r="644">
          <cell r="C644" t="str">
            <v>300102272103</v>
          </cell>
          <cell r="P644" t="str">
            <v>1987-12</v>
          </cell>
          <cell r="AB644">
            <v>8</v>
          </cell>
        </row>
        <row r="645">
          <cell r="C645" t="str">
            <v>300102272104</v>
          </cell>
          <cell r="P645" t="str">
            <v>1990-03</v>
          </cell>
          <cell r="AB645">
            <v>5</v>
          </cell>
        </row>
        <row r="646">
          <cell r="C646" t="str">
            <v>300102312812</v>
          </cell>
          <cell r="P646" t="str">
            <v>1981-09</v>
          </cell>
          <cell r="AB646">
            <v>3.3000000000000003</v>
          </cell>
        </row>
        <row r="647">
          <cell r="C647" t="str">
            <v>300102262807</v>
          </cell>
          <cell r="P647" t="str">
            <v>1980-09</v>
          </cell>
          <cell r="AB647">
            <v>4.9000000000000004</v>
          </cell>
        </row>
        <row r="648">
          <cell r="C648" t="str">
            <v>300102322805</v>
          </cell>
          <cell r="P648" t="str">
            <v>1981-08</v>
          </cell>
          <cell r="AB648">
            <v>4.2</v>
          </cell>
        </row>
        <row r="649">
          <cell r="C649" t="str">
            <v>300102212801</v>
          </cell>
          <cell r="P649" t="str">
            <v>1979-12</v>
          </cell>
          <cell r="AB649">
            <v>4.2</v>
          </cell>
        </row>
        <row r="650">
          <cell r="C650" t="str">
            <v>300102362820</v>
          </cell>
          <cell r="P650" t="str">
            <v>1983-11</v>
          </cell>
          <cell r="AB650">
            <v>2.9000000000000004</v>
          </cell>
        </row>
        <row r="651">
          <cell r="C651" t="str">
            <v>300102252803</v>
          </cell>
          <cell r="P651" t="str">
            <v>1980-04</v>
          </cell>
          <cell r="AB651">
            <v>4.4000000000000004</v>
          </cell>
        </row>
        <row r="652">
          <cell r="C652" t="str">
            <v>300102282809</v>
          </cell>
          <cell r="P652" t="str">
            <v>1977-12</v>
          </cell>
          <cell r="AB652">
            <v>4.9000000000000004</v>
          </cell>
        </row>
        <row r="653">
          <cell r="C653" t="str">
            <v>300102412811</v>
          </cell>
          <cell r="P653" t="str">
            <v>1979-10</v>
          </cell>
          <cell r="AB653">
            <v>1.9000000000000001</v>
          </cell>
        </row>
        <row r="654">
          <cell r="C654" t="str">
            <v>300102232804</v>
          </cell>
          <cell r="P654" t="str">
            <v>1973-08</v>
          </cell>
          <cell r="AB654">
            <v>3.8000000000000003</v>
          </cell>
        </row>
        <row r="655">
          <cell r="C655" t="str">
            <v>300102122817</v>
          </cell>
          <cell r="P655" t="str">
            <v>1977-10</v>
          </cell>
          <cell r="AB655">
            <v>1.1000000000000001</v>
          </cell>
        </row>
        <row r="656">
          <cell r="C656" t="str">
            <v>300102162815</v>
          </cell>
          <cell r="P656" t="str">
            <v>1985-02</v>
          </cell>
          <cell r="AB656">
            <v>0.60000000000000009</v>
          </cell>
        </row>
        <row r="657">
          <cell r="C657" t="str">
            <v>300102222802</v>
          </cell>
          <cell r="P657" t="str">
            <v>1979-11</v>
          </cell>
          <cell r="AB657">
            <v>2.9000000000000004</v>
          </cell>
        </row>
        <row r="658">
          <cell r="C658" t="str">
            <v>300102112816</v>
          </cell>
          <cell r="P658" t="str">
            <v>1981-03</v>
          </cell>
          <cell r="AB658">
            <v>2.5</v>
          </cell>
        </row>
        <row r="659">
          <cell r="C659" t="str">
            <v>300102292810</v>
          </cell>
          <cell r="P659" t="str">
            <v>1978-11</v>
          </cell>
          <cell r="AB659">
            <v>2.2999999999999998</v>
          </cell>
        </row>
        <row r="660">
          <cell r="C660" t="str">
            <v>300102142819</v>
          </cell>
          <cell r="P660" t="str">
            <v>1980-02</v>
          </cell>
          <cell r="AB660">
            <v>0.4</v>
          </cell>
        </row>
        <row r="661">
          <cell r="C661" t="str">
            <v>300102352814</v>
          </cell>
          <cell r="P661" t="str">
            <v>1982-07</v>
          </cell>
          <cell r="AB661">
            <v>0.8</v>
          </cell>
        </row>
        <row r="662">
          <cell r="C662" t="str">
            <v>300102132818</v>
          </cell>
          <cell r="P662" t="str">
            <v>1979-03</v>
          </cell>
          <cell r="AB662">
            <v>0.8</v>
          </cell>
        </row>
        <row r="663">
          <cell r="C663" t="str">
            <v>300102642821</v>
          </cell>
          <cell r="P663" t="str">
            <v>1984-03</v>
          </cell>
          <cell r="AB663">
            <v>4.2</v>
          </cell>
        </row>
        <row r="664">
          <cell r="C664" t="str">
            <v>300102242806</v>
          </cell>
          <cell r="P664" t="str">
            <v>1974-05</v>
          </cell>
          <cell r="AB664">
            <v>4.7</v>
          </cell>
        </row>
        <row r="665">
          <cell r="C665" t="str">
            <v>300102342813</v>
          </cell>
          <cell r="P665" t="str">
            <v>1977-11</v>
          </cell>
          <cell r="AB665">
            <v>3.3000000000000003</v>
          </cell>
        </row>
        <row r="666">
          <cell r="C666" t="str">
            <v>300102272808</v>
          </cell>
          <cell r="P666" t="str">
            <v>1977-10</v>
          </cell>
          <cell r="AB666">
            <v>1.9000000000000001</v>
          </cell>
        </row>
        <row r="667">
          <cell r="C667" t="str">
            <v>300102312724</v>
          </cell>
          <cell r="P667" t="str">
            <v>1994-10</v>
          </cell>
          <cell r="AB667">
            <v>4</v>
          </cell>
        </row>
        <row r="668">
          <cell r="C668" t="str">
            <v>300102262713</v>
          </cell>
          <cell r="P668" t="str">
            <v>1994-11</v>
          </cell>
          <cell r="AB668">
            <v>2</v>
          </cell>
        </row>
        <row r="669">
          <cell r="C669" t="str">
            <v>300102262714</v>
          </cell>
          <cell r="P669" t="str">
            <v>1996-03</v>
          </cell>
          <cell r="AB669">
            <v>2</v>
          </cell>
        </row>
        <row r="670">
          <cell r="C670" t="str">
            <v>300102262712</v>
          </cell>
          <cell r="P670" t="str">
            <v>1994-05</v>
          </cell>
          <cell r="AB670">
            <v>4</v>
          </cell>
        </row>
        <row r="671">
          <cell r="C671" t="str">
            <v>300102262715</v>
          </cell>
          <cell r="P671" t="str">
            <v>1995-08</v>
          </cell>
          <cell r="AB671">
            <v>2</v>
          </cell>
        </row>
        <row r="672">
          <cell r="C672" t="str">
            <v>300102261712</v>
          </cell>
          <cell r="P672" t="str">
            <v>1993-12</v>
          </cell>
          <cell r="AB672">
            <v>2</v>
          </cell>
        </row>
        <row r="673">
          <cell r="C673" t="str">
            <v>300102261713</v>
          </cell>
          <cell r="P673" t="str">
            <v>1994-08</v>
          </cell>
          <cell r="AB673">
            <v>2</v>
          </cell>
        </row>
        <row r="674">
          <cell r="C674" t="str">
            <v>300102261714</v>
          </cell>
          <cell r="P674" t="str">
            <v>1991-11</v>
          </cell>
          <cell r="AB674">
            <v>2</v>
          </cell>
        </row>
        <row r="675">
          <cell r="C675" t="str">
            <v>300102261715</v>
          </cell>
          <cell r="P675" t="str">
            <v>1994-05</v>
          </cell>
          <cell r="AB675">
            <v>2</v>
          </cell>
        </row>
        <row r="676">
          <cell r="C676" t="str">
            <v>300102261716</v>
          </cell>
          <cell r="P676" t="str">
            <v>1994-02</v>
          </cell>
          <cell r="AB676">
            <v>2</v>
          </cell>
        </row>
        <row r="677">
          <cell r="C677" t="str">
            <v>300102261717</v>
          </cell>
          <cell r="P677" t="str">
            <v>1993-02</v>
          </cell>
          <cell r="AB677">
            <v>2</v>
          </cell>
        </row>
        <row r="678">
          <cell r="C678" t="str">
            <v>300102261718</v>
          </cell>
          <cell r="P678" t="str">
            <v>1991-08</v>
          </cell>
          <cell r="AB678">
            <v>2</v>
          </cell>
        </row>
        <row r="679">
          <cell r="C679" t="str">
            <v>300102261719</v>
          </cell>
          <cell r="P679" t="str">
            <v>1984-06</v>
          </cell>
          <cell r="AB679">
            <v>2</v>
          </cell>
        </row>
        <row r="680">
          <cell r="C680" t="str">
            <v>300102261720</v>
          </cell>
          <cell r="P680" t="str">
            <v>1992-09</v>
          </cell>
          <cell r="AB680">
            <v>2</v>
          </cell>
        </row>
        <row r="681">
          <cell r="C681" t="str">
            <v>300102212702</v>
          </cell>
          <cell r="P681" t="str">
            <v>1993-04</v>
          </cell>
          <cell r="AB681">
            <v>2</v>
          </cell>
        </row>
        <row r="682">
          <cell r="C682" t="str">
            <v>300102212701</v>
          </cell>
          <cell r="P682" t="str">
            <v>1993-09</v>
          </cell>
          <cell r="AB682">
            <v>4</v>
          </cell>
        </row>
        <row r="683">
          <cell r="C683" t="str">
            <v>300102212703</v>
          </cell>
          <cell r="P683" t="str">
            <v>1994-10</v>
          </cell>
          <cell r="AB683">
            <v>2</v>
          </cell>
        </row>
        <row r="684">
          <cell r="C684" t="str">
            <v>300102212704</v>
          </cell>
          <cell r="P684" t="str">
            <v>1905-06</v>
          </cell>
          <cell r="AB684">
            <v>2</v>
          </cell>
        </row>
        <row r="685">
          <cell r="C685" t="str">
            <v>300102212705</v>
          </cell>
          <cell r="P685" t="str">
            <v>1995-03</v>
          </cell>
          <cell r="AB685">
            <v>2</v>
          </cell>
        </row>
        <row r="686">
          <cell r="C686" t="str">
            <v>300102212706</v>
          </cell>
          <cell r="P686" t="str">
            <v>1994-10</v>
          </cell>
          <cell r="AB686">
            <v>2</v>
          </cell>
        </row>
        <row r="687">
          <cell r="C687" t="str">
            <v>300102212707</v>
          </cell>
          <cell r="P687" t="str">
            <v>1993-10</v>
          </cell>
          <cell r="AB687">
            <v>2</v>
          </cell>
        </row>
        <row r="688">
          <cell r="C688" t="str">
            <v>300102212708</v>
          </cell>
          <cell r="P688" t="str">
            <v>1995-05</v>
          </cell>
          <cell r="AB688">
            <v>2</v>
          </cell>
        </row>
        <row r="689">
          <cell r="C689" t="str">
            <v>300102211701</v>
          </cell>
          <cell r="P689" t="str">
            <v>1992-11</v>
          </cell>
          <cell r="AB689">
            <v>2</v>
          </cell>
        </row>
        <row r="690">
          <cell r="C690" t="str">
            <v>300102211702</v>
          </cell>
          <cell r="P690" t="str">
            <v>1993-01</v>
          </cell>
          <cell r="AB690">
            <v>2</v>
          </cell>
        </row>
        <row r="691">
          <cell r="C691" t="str">
            <v>300102211703</v>
          </cell>
          <cell r="P691" t="str">
            <v>1993-12</v>
          </cell>
          <cell r="AB691">
            <v>2</v>
          </cell>
        </row>
        <row r="692">
          <cell r="C692" t="str">
            <v>300102211704</v>
          </cell>
          <cell r="P692" t="str">
            <v>1995-10</v>
          </cell>
          <cell r="AB692">
            <v>2</v>
          </cell>
        </row>
        <row r="693">
          <cell r="C693" t="str">
            <v>300102211705</v>
          </cell>
          <cell r="P693" t="str">
            <v>1996-03</v>
          </cell>
          <cell r="AB693">
            <v>2</v>
          </cell>
        </row>
        <row r="694">
          <cell r="C694" t="str">
            <v>300102211706</v>
          </cell>
          <cell r="P694" t="str">
            <v>1995-04</v>
          </cell>
          <cell r="AB694">
            <v>2</v>
          </cell>
        </row>
        <row r="695">
          <cell r="C695" t="str">
            <v>300102211707</v>
          </cell>
          <cell r="P695" t="str">
            <v>1993-07</v>
          </cell>
          <cell r="AB695">
            <v>2</v>
          </cell>
        </row>
        <row r="696">
          <cell r="C696" t="str">
            <v>300102211708</v>
          </cell>
          <cell r="P696" t="str">
            <v>1995-12</v>
          </cell>
          <cell r="AB696">
            <v>2</v>
          </cell>
        </row>
        <row r="697">
          <cell r="C697" t="str">
            <v>300102211709</v>
          </cell>
          <cell r="P697" t="str">
            <v>1994-05</v>
          </cell>
          <cell r="AB697">
            <v>2</v>
          </cell>
        </row>
        <row r="698">
          <cell r="C698" t="str">
            <v>300102252710</v>
          </cell>
          <cell r="P698" t="str">
            <v>1996-12</v>
          </cell>
          <cell r="AB698">
            <v>2</v>
          </cell>
        </row>
        <row r="699">
          <cell r="C699" t="str">
            <v>300102251710</v>
          </cell>
          <cell r="P699" t="str">
            <v>1994-09</v>
          </cell>
          <cell r="AB699">
            <v>2</v>
          </cell>
        </row>
        <row r="700">
          <cell r="C700" t="str">
            <v>300102251711</v>
          </cell>
          <cell r="P700" t="str">
            <v>1993-03</v>
          </cell>
          <cell r="AB700">
            <v>2</v>
          </cell>
        </row>
        <row r="701">
          <cell r="C701" t="str">
            <v>300102282718</v>
          </cell>
          <cell r="P701" t="str">
            <v>1995-11</v>
          </cell>
          <cell r="AB701">
            <v>2</v>
          </cell>
        </row>
        <row r="702">
          <cell r="C702" t="str">
            <v>300102282717</v>
          </cell>
          <cell r="P702" t="str">
            <v>1997-09</v>
          </cell>
          <cell r="AB702">
            <v>4</v>
          </cell>
        </row>
        <row r="703">
          <cell r="C703" t="str">
            <v>300102282719</v>
          </cell>
          <cell r="P703" t="str">
            <v>1995-04</v>
          </cell>
          <cell r="AB703">
            <v>2</v>
          </cell>
        </row>
        <row r="704">
          <cell r="C704" t="str">
            <v>300102281723</v>
          </cell>
          <cell r="P704" t="str">
            <v>1989-09</v>
          </cell>
          <cell r="AB704">
            <v>2</v>
          </cell>
        </row>
        <row r="705">
          <cell r="C705" t="str">
            <v>300102281724</v>
          </cell>
          <cell r="P705" t="str">
            <v>1990-10</v>
          </cell>
          <cell r="AB705">
            <v>2</v>
          </cell>
        </row>
        <row r="706">
          <cell r="C706" t="str">
            <v>300102412723</v>
          </cell>
          <cell r="P706" t="str">
            <v>1992-12</v>
          </cell>
          <cell r="AB706">
            <v>2</v>
          </cell>
        </row>
        <row r="707">
          <cell r="C707" t="str">
            <v>300102222709</v>
          </cell>
          <cell r="P707" t="str">
            <v>1992-08</v>
          </cell>
          <cell r="AB707">
            <v>2</v>
          </cell>
        </row>
        <row r="708">
          <cell r="C708" t="str">
            <v>300102292721</v>
          </cell>
          <cell r="P708" t="str">
            <v>1996-07</v>
          </cell>
          <cell r="AB708">
            <v>2</v>
          </cell>
        </row>
        <row r="709">
          <cell r="C709" t="str">
            <v>300102292720</v>
          </cell>
          <cell r="P709" t="str">
            <v>1995-12</v>
          </cell>
          <cell r="AB709">
            <v>4</v>
          </cell>
        </row>
        <row r="710">
          <cell r="C710" t="str">
            <v>300102292722</v>
          </cell>
          <cell r="P710" t="str">
            <v>1994-10</v>
          </cell>
          <cell r="AB710">
            <v>2</v>
          </cell>
        </row>
        <row r="711">
          <cell r="C711" t="str">
            <v>300102291726</v>
          </cell>
          <cell r="P711" t="str">
            <v>1993-05</v>
          </cell>
          <cell r="AB711">
            <v>2</v>
          </cell>
        </row>
        <row r="712">
          <cell r="C712" t="str">
            <v>300102291727</v>
          </cell>
          <cell r="P712" t="str">
            <v>1995-08</v>
          </cell>
          <cell r="AB712">
            <v>2</v>
          </cell>
        </row>
        <row r="713">
          <cell r="C713" t="str">
            <v>300102291728</v>
          </cell>
          <cell r="P713" t="str">
            <v>1992-05</v>
          </cell>
          <cell r="AB713">
            <v>2</v>
          </cell>
        </row>
        <row r="714">
          <cell r="C714" t="str">
            <v>300102351730</v>
          </cell>
          <cell r="P714" t="str">
            <v>1994-01</v>
          </cell>
          <cell r="AB714">
            <v>2</v>
          </cell>
        </row>
        <row r="715">
          <cell r="C715" t="str">
            <v>300102242711</v>
          </cell>
          <cell r="P715" t="str">
            <v>1996-10</v>
          </cell>
          <cell r="AB715">
            <v>2</v>
          </cell>
        </row>
        <row r="716">
          <cell r="C716" t="str">
            <v>300102342725</v>
          </cell>
          <cell r="P716" t="str">
            <v>1993-07</v>
          </cell>
          <cell r="AB716">
            <v>2</v>
          </cell>
        </row>
        <row r="717">
          <cell r="C717" t="str">
            <v>300102341729</v>
          </cell>
          <cell r="P717" t="str">
            <v>1990-05</v>
          </cell>
          <cell r="AB717">
            <v>2</v>
          </cell>
        </row>
        <row r="718">
          <cell r="C718" t="str">
            <v>300102272716</v>
          </cell>
          <cell r="P718" t="str">
            <v>1990-08</v>
          </cell>
          <cell r="AB718">
            <v>2</v>
          </cell>
        </row>
        <row r="719">
          <cell r="C719" t="str">
            <v>300102271721</v>
          </cell>
          <cell r="P719" t="str">
            <v>1989-07</v>
          </cell>
          <cell r="AB719">
            <v>2</v>
          </cell>
        </row>
        <row r="720">
          <cell r="C720" t="str">
            <v>300102271722</v>
          </cell>
          <cell r="P720" t="str">
            <v>1992-07</v>
          </cell>
          <cell r="AB720">
            <v>2</v>
          </cell>
        </row>
      </sheetData>
      <sheetData sheetId="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hyperlink" Target="http://gs.ccnu.edu.cn/jxj/cai/fz.htm"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D40"/>
  <sheetViews>
    <sheetView topLeftCell="A13" workbookViewId="0">
      <selection activeCell="B13" sqref="A13:XFD13"/>
    </sheetView>
  </sheetViews>
  <sheetFormatPr defaultColWidth="9" defaultRowHeight="14.25"/>
  <cols>
    <col min="1" max="1" width="14.875" customWidth="1"/>
    <col min="2" max="2" width="25.5" customWidth="1"/>
    <col min="3" max="3" width="83" customWidth="1"/>
    <col min="4" max="4" width="31.25" customWidth="1"/>
  </cols>
  <sheetData>
    <row r="1" spans="1:4" ht="17.25">
      <c r="A1" s="116" t="s">
        <v>24</v>
      </c>
      <c r="B1" s="116"/>
      <c r="C1" s="2" t="s">
        <v>25</v>
      </c>
      <c r="D1" s="2" t="s">
        <v>26</v>
      </c>
    </row>
    <row r="2" spans="1:4" ht="17.25">
      <c r="A2" s="117"/>
      <c r="B2" s="117"/>
      <c r="C2" s="3" t="s">
        <v>27</v>
      </c>
      <c r="D2" s="2"/>
    </row>
    <row r="3" spans="1:4" ht="17.25">
      <c r="A3" s="119" t="s">
        <v>0</v>
      </c>
      <c r="B3" s="5" t="s">
        <v>28</v>
      </c>
      <c r="C3" s="5" t="s">
        <v>29</v>
      </c>
      <c r="D3" s="6" t="s">
        <v>30</v>
      </c>
    </row>
    <row r="4" spans="1:4" ht="48.75" customHeight="1">
      <c r="A4" s="119"/>
      <c r="B4" s="7" t="s">
        <v>6</v>
      </c>
      <c r="C4" s="8" t="s">
        <v>31</v>
      </c>
      <c r="D4" s="4">
        <v>10120121101</v>
      </c>
    </row>
    <row r="5" spans="1:4" ht="17.25">
      <c r="A5" s="119"/>
      <c r="B5" s="5" t="s">
        <v>32</v>
      </c>
      <c r="C5" s="5" t="s">
        <v>33</v>
      </c>
      <c r="D5" s="2" t="s">
        <v>34</v>
      </c>
    </row>
    <row r="6" spans="1:4" ht="16.5" customHeight="1">
      <c r="A6" s="119"/>
      <c r="B6" s="3" t="s">
        <v>35</v>
      </c>
      <c r="C6" s="3" t="s">
        <v>36</v>
      </c>
      <c r="D6" s="6" t="s">
        <v>37</v>
      </c>
    </row>
    <row r="7" spans="1:4" ht="16.5" customHeight="1">
      <c r="A7" s="119"/>
      <c r="B7" s="3" t="s">
        <v>38</v>
      </c>
      <c r="C7" s="3" t="s">
        <v>39</v>
      </c>
      <c r="D7" s="6" t="s">
        <v>40</v>
      </c>
    </row>
    <row r="8" spans="1:4" ht="17.25">
      <c r="A8" s="119"/>
      <c r="B8" s="3" t="s">
        <v>41</v>
      </c>
      <c r="C8" s="3" t="s">
        <v>42</v>
      </c>
      <c r="D8" s="6" t="s">
        <v>43</v>
      </c>
    </row>
    <row r="9" spans="1:4" ht="17.25">
      <c r="A9" s="119"/>
      <c r="B9" s="5" t="s">
        <v>44</v>
      </c>
      <c r="C9" s="5" t="s">
        <v>45</v>
      </c>
      <c r="D9" s="6" t="s">
        <v>46</v>
      </c>
    </row>
    <row r="10" spans="1:4" ht="17.25">
      <c r="A10" s="119"/>
      <c r="B10" s="5" t="s">
        <v>47</v>
      </c>
      <c r="C10" s="5" t="s">
        <v>48</v>
      </c>
      <c r="D10" s="6" t="s">
        <v>49</v>
      </c>
    </row>
    <row r="11" spans="1:4" ht="17.25">
      <c r="A11" s="119"/>
      <c r="B11" s="5" t="s">
        <v>50</v>
      </c>
      <c r="C11" s="5" t="s">
        <v>51</v>
      </c>
      <c r="D11" s="6" t="s">
        <v>52</v>
      </c>
    </row>
    <row r="12" spans="1:4" s="1" customFormat="1" ht="17.25">
      <c r="A12" s="119"/>
      <c r="B12" s="3" t="s">
        <v>7</v>
      </c>
      <c r="C12" s="3" t="s">
        <v>53</v>
      </c>
      <c r="D12" s="6" t="s">
        <v>54</v>
      </c>
    </row>
    <row r="13" spans="1:4" s="1" customFormat="1" ht="17.25">
      <c r="A13" s="119"/>
      <c r="B13" s="3" t="s">
        <v>8</v>
      </c>
      <c r="C13" s="3" t="s">
        <v>55</v>
      </c>
      <c r="D13" s="6" t="s">
        <v>56</v>
      </c>
    </row>
    <row r="14" spans="1:4" s="1" customFormat="1" ht="17.25">
      <c r="A14" s="4" t="s">
        <v>1</v>
      </c>
      <c r="B14" s="3" t="s">
        <v>9</v>
      </c>
      <c r="C14" s="3" t="s">
        <v>57</v>
      </c>
      <c r="D14" s="6" t="s">
        <v>58</v>
      </c>
    </row>
    <row r="15" spans="1:4" ht="17.25">
      <c r="A15" s="119" t="s">
        <v>59</v>
      </c>
      <c r="B15" s="5" t="s">
        <v>60</v>
      </c>
      <c r="C15" s="5" t="s">
        <v>61</v>
      </c>
      <c r="D15" s="6" t="s">
        <v>62</v>
      </c>
    </row>
    <row r="16" spans="1:4" ht="17.25">
      <c r="A16" s="119"/>
      <c r="B16" s="5" t="s">
        <v>63</v>
      </c>
      <c r="C16" s="5" t="s">
        <v>64</v>
      </c>
      <c r="D16" s="6" t="s">
        <v>65</v>
      </c>
    </row>
    <row r="17" spans="1:4" ht="17.25">
      <c r="A17" s="119"/>
      <c r="B17" s="5" t="s">
        <v>66</v>
      </c>
      <c r="C17" s="5" t="s">
        <v>67</v>
      </c>
      <c r="D17" s="6" t="s">
        <v>68</v>
      </c>
    </row>
    <row r="18" spans="1:4" ht="17.25">
      <c r="A18" s="119"/>
      <c r="B18" s="3" t="s">
        <v>10</v>
      </c>
      <c r="C18" s="3" t="s">
        <v>69</v>
      </c>
      <c r="D18" s="6" t="s">
        <v>70</v>
      </c>
    </row>
    <row r="19" spans="1:4" ht="17.25">
      <c r="A19" s="119"/>
      <c r="B19" s="5" t="s">
        <v>71</v>
      </c>
      <c r="C19" s="5" t="s">
        <v>72</v>
      </c>
      <c r="D19" s="6" t="s">
        <v>73</v>
      </c>
    </row>
    <row r="20" spans="1:4" ht="17.25">
      <c r="A20" s="119"/>
      <c r="B20" s="5" t="s">
        <v>74</v>
      </c>
      <c r="C20" s="5" t="s">
        <v>1606</v>
      </c>
      <c r="D20" s="6" t="s">
        <v>76</v>
      </c>
    </row>
    <row r="21" spans="1:4" ht="82.5" customHeight="1">
      <c r="A21" s="119"/>
      <c r="B21" s="9" t="s">
        <v>77</v>
      </c>
      <c r="C21" s="10" t="s">
        <v>78</v>
      </c>
      <c r="D21" s="11" t="s">
        <v>79</v>
      </c>
    </row>
    <row r="22" spans="1:4" ht="49.5" customHeight="1">
      <c r="A22" s="119"/>
      <c r="B22" s="9" t="s">
        <v>80</v>
      </c>
      <c r="C22" s="12" t="s">
        <v>1604</v>
      </c>
      <c r="D22" s="11" t="s">
        <v>81</v>
      </c>
    </row>
    <row r="23" spans="1:4" ht="17.25">
      <c r="A23" s="119"/>
      <c r="B23" s="3" t="s">
        <v>82</v>
      </c>
      <c r="C23" s="13" t="s">
        <v>83</v>
      </c>
      <c r="D23" s="6" t="s">
        <v>84</v>
      </c>
    </row>
    <row r="24" spans="1:4" ht="17.25">
      <c r="A24" s="120" t="s">
        <v>85</v>
      </c>
      <c r="B24" s="5" t="s">
        <v>11</v>
      </c>
      <c r="C24" s="5" t="s">
        <v>86</v>
      </c>
      <c r="D24" s="6" t="s">
        <v>87</v>
      </c>
    </row>
    <row r="25" spans="1:4" ht="17.25">
      <c r="A25" s="120"/>
      <c r="B25" s="3" t="s">
        <v>12</v>
      </c>
      <c r="C25" s="3" t="s">
        <v>88</v>
      </c>
      <c r="D25" s="6" t="s">
        <v>89</v>
      </c>
    </row>
    <row r="26" spans="1:4" ht="17.25">
      <c r="A26" s="120"/>
      <c r="B26" s="5" t="s">
        <v>13</v>
      </c>
      <c r="C26" s="5" t="s">
        <v>75</v>
      </c>
      <c r="D26" s="6" t="s">
        <v>90</v>
      </c>
    </row>
    <row r="27" spans="1:4" ht="82.5" customHeight="1">
      <c r="A27" s="120"/>
      <c r="B27" s="9" t="s">
        <v>14</v>
      </c>
      <c r="C27" s="10" t="s">
        <v>78</v>
      </c>
      <c r="D27" s="11" t="s">
        <v>79</v>
      </c>
    </row>
    <row r="28" spans="1:4" ht="17.25" customHeight="1">
      <c r="A28" s="14" t="s">
        <v>2</v>
      </c>
      <c r="B28" s="15" t="s">
        <v>15</v>
      </c>
      <c r="C28" s="13" t="s">
        <v>91</v>
      </c>
      <c r="D28" s="11"/>
    </row>
    <row r="29" spans="1:4" ht="17.25">
      <c r="A29" s="121" t="s">
        <v>92</v>
      </c>
      <c r="B29" s="3" t="s">
        <v>16</v>
      </c>
      <c r="C29" s="3" t="s">
        <v>93</v>
      </c>
      <c r="D29" s="6" t="s">
        <v>94</v>
      </c>
    </row>
    <row r="30" spans="1:4" ht="17.25">
      <c r="A30" s="121"/>
      <c r="B30" s="5" t="s">
        <v>95</v>
      </c>
      <c r="C30" s="5" t="s">
        <v>96</v>
      </c>
      <c r="D30" s="6" t="s">
        <v>97</v>
      </c>
    </row>
    <row r="31" spans="1:4" ht="17.25">
      <c r="A31" s="121"/>
      <c r="B31" s="5" t="s">
        <v>98</v>
      </c>
      <c r="C31" s="5" t="s">
        <v>99</v>
      </c>
      <c r="D31" s="6" t="s">
        <v>100</v>
      </c>
    </row>
    <row r="32" spans="1:4" ht="16.5" customHeight="1">
      <c r="A32" s="120" t="s">
        <v>3</v>
      </c>
      <c r="B32" s="15" t="s">
        <v>17</v>
      </c>
      <c r="C32" s="15" t="s">
        <v>101</v>
      </c>
      <c r="D32" s="6" t="s">
        <v>97</v>
      </c>
    </row>
    <row r="33" spans="1:4" ht="16.5" customHeight="1">
      <c r="A33" s="120"/>
      <c r="B33" s="15" t="s">
        <v>18</v>
      </c>
      <c r="C33" s="15" t="s">
        <v>102</v>
      </c>
      <c r="D33" s="6" t="s">
        <v>103</v>
      </c>
    </row>
    <row r="34" spans="1:4" ht="17.25">
      <c r="A34" s="120" t="s">
        <v>4</v>
      </c>
      <c r="B34" s="15" t="s">
        <v>19</v>
      </c>
      <c r="C34" s="15" t="s">
        <v>104</v>
      </c>
      <c r="D34" s="6"/>
    </row>
    <row r="35" spans="1:4" ht="17.25">
      <c r="A35" s="120"/>
      <c r="B35" s="16" t="s">
        <v>20</v>
      </c>
      <c r="C35" s="15" t="s">
        <v>105</v>
      </c>
      <c r="D35" s="6"/>
    </row>
    <row r="36" spans="1:4" ht="17.25">
      <c r="A36" s="120"/>
      <c r="B36" s="16" t="s">
        <v>21</v>
      </c>
      <c r="C36" s="15" t="s">
        <v>106</v>
      </c>
      <c r="D36" s="6"/>
    </row>
    <row r="37" spans="1:4" ht="17.25" customHeight="1">
      <c r="A37" s="120" t="s">
        <v>5</v>
      </c>
      <c r="B37" s="15" t="s">
        <v>22</v>
      </c>
      <c r="C37" s="15" t="s">
        <v>107</v>
      </c>
      <c r="D37" s="6"/>
    </row>
    <row r="38" spans="1:4" ht="17.25">
      <c r="A38" s="120"/>
      <c r="B38" s="15" t="s">
        <v>23</v>
      </c>
      <c r="C38" s="15" t="s">
        <v>108</v>
      </c>
      <c r="D38" s="6"/>
    </row>
    <row r="39" spans="1:4">
      <c r="A39" s="118" t="s">
        <v>109</v>
      </c>
      <c r="B39" s="118"/>
      <c r="C39" s="118"/>
      <c r="D39" s="118"/>
    </row>
    <row r="40" spans="1:4">
      <c r="A40" s="17"/>
      <c r="B40" s="17"/>
      <c r="C40" s="17"/>
    </row>
  </sheetData>
  <sheetProtection sheet="1" objects="1" scenarios="1"/>
  <mergeCells count="10">
    <mergeCell ref="A1:B1"/>
    <mergeCell ref="A2:B2"/>
    <mergeCell ref="A39:D39"/>
    <mergeCell ref="A3:A13"/>
    <mergeCell ref="A15:A23"/>
    <mergeCell ref="A24:A27"/>
    <mergeCell ref="A29:A31"/>
    <mergeCell ref="A32:A33"/>
    <mergeCell ref="A34:A36"/>
    <mergeCell ref="A37:A38"/>
  </mergeCells>
  <phoneticPr fontId="24" type="noConversion"/>
  <pageMargins left="0.70833333333333337" right="0.70833333333333337" top="0.74791666666666667" bottom="0.74791666666666667" header="0.31458333333333333" footer="0.31458333333333333"/>
  <pageSetup paperSize="9" orientation="landscape" horizontalDpi="30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746"/>
  <sheetViews>
    <sheetView tabSelected="1" zoomScale="115" zoomScaleNormal="115" workbookViewId="0">
      <pane xSplit="3" ySplit="3" topLeftCell="D4" activePane="bottomRight" state="frozenSplit"/>
      <selection pane="topRight" activeCell="F1" sqref="F1"/>
      <selection pane="bottomLeft" activeCell="A5" sqref="A5"/>
      <selection pane="bottomRight" activeCell="F6" sqref="F6"/>
    </sheetView>
  </sheetViews>
  <sheetFormatPr defaultColWidth="9" defaultRowHeight="40.5" customHeight="1"/>
  <cols>
    <col min="1" max="1" width="39.875" style="51" customWidth="1"/>
    <col min="2" max="2" width="17.875" style="52" customWidth="1"/>
    <col min="3" max="3" width="16.125" style="53" bestFit="1" customWidth="1"/>
    <col min="4" max="4" width="23.5" style="73" customWidth="1"/>
    <col min="5" max="5" width="11.875" style="53" customWidth="1"/>
    <col min="6" max="6" width="16.75" style="59" customWidth="1"/>
    <col min="7" max="7" width="15.25" style="53" customWidth="1"/>
    <col min="8" max="8" width="19.125" style="59" customWidth="1"/>
    <col min="9" max="9" width="11.75" style="53" customWidth="1"/>
    <col min="10" max="10" width="11.75" style="60" customWidth="1"/>
    <col min="11" max="11" width="11.25" style="53" customWidth="1"/>
    <col min="12" max="12" width="7.875" style="54" customWidth="1"/>
    <col min="13" max="13" width="12.875" style="53" customWidth="1"/>
    <col min="14" max="14" width="28.125" style="53" customWidth="1"/>
    <col min="15" max="15" width="21.5" style="51" customWidth="1"/>
    <col min="16" max="16" width="31" style="65" customWidth="1"/>
    <col min="17" max="17" width="9" style="54" customWidth="1"/>
    <col min="18" max="18" width="11.75" style="70" customWidth="1"/>
    <col min="19" max="19" width="10.75" style="53" customWidth="1"/>
    <col min="20" max="20" width="15.125" style="60" customWidth="1"/>
    <col min="21" max="21" width="16.125" style="60" customWidth="1"/>
    <col min="22" max="23" width="8.5" style="53" customWidth="1"/>
    <col min="24" max="24" width="11.75" style="53" customWidth="1"/>
    <col min="25" max="25" width="23.625" style="53" customWidth="1"/>
    <col min="26" max="26" width="34.5" style="61" customWidth="1"/>
    <col min="27" max="27" width="12.875" style="53" customWidth="1"/>
    <col min="28" max="28" width="14" style="54" customWidth="1"/>
    <col min="29" max="29" width="7.625" style="53" customWidth="1"/>
    <col min="30" max="30" width="13" style="53" customWidth="1"/>
    <col min="31" max="31" width="41.5" style="53" customWidth="1"/>
    <col min="32" max="32" width="11.125" style="53" customWidth="1"/>
    <col min="33" max="33" width="11" style="53" customWidth="1"/>
    <col min="34" max="34" width="9" style="53"/>
    <col min="35" max="35" width="12.375" style="53" customWidth="1"/>
    <col min="36" max="36" width="15.625" style="53" customWidth="1"/>
    <col min="37" max="37" width="12.75" style="53" customWidth="1"/>
    <col min="38" max="38" width="13.25" style="53" customWidth="1"/>
    <col min="39" max="16384" width="9" style="53"/>
  </cols>
  <sheetData>
    <row r="1" spans="1:42" ht="40.5" customHeight="1">
      <c r="A1" s="122" t="s">
        <v>2375</v>
      </c>
      <c r="B1" s="122"/>
      <c r="C1" s="122"/>
      <c r="D1" s="122"/>
      <c r="E1" s="122"/>
      <c r="F1" s="122"/>
      <c r="G1" s="122"/>
      <c r="H1" s="122"/>
      <c r="I1" s="122"/>
      <c r="J1" s="123"/>
      <c r="K1" s="122"/>
      <c r="L1" s="124"/>
      <c r="M1" s="122"/>
      <c r="N1" s="122"/>
      <c r="O1" s="122"/>
      <c r="P1" s="122"/>
      <c r="Q1" s="122"/>
      <c r="R1" s="122"/>
      <c r="S1" s="122"/>
      <c r="T1" s="122"/>
      <c r="U1" s="122"/>
      <c r="V1" s="122"/>
      <c r="W1" s="122"/>
      <c r="X1" s="122"/>
      <c r="Y1" s="122"/>
      <c r="Z1" s="122"/>
      <c r="AA1" s="122"/>
      <c r="AB1" s="122"/>
      <c r="AC1" s="122"/>
      <c r="AD1" s="122"/>
      <c r="AE1" s="75"/>
    </row>
    <row r="2" spans="1:42" s="46" customFormat="1" ht="40.5" customHeight="1">
      <c r="A2" s="126" t="s">
        <v>2246</v>
      </c>
      <c r="B2" s="128"/>
      <c r="C2" s="126"/>
      <c r="D2" s="126"/>
      <c r="E2" s="126"/>
      <c r="F2" s="126"/>
      <c r="G2" s="126"/>
      <c r="H2" s="126"/>
      <c r="I2" s="126"/>
      <c r="J2" s="129"/>
      <c r="K2" s="126"/>
      <c r="L2" s="130"/>
      <c r="M2" s="126"/>
      <c r="N2" s="126"/>
      <c r="O2" s="126"/>
      <c r="P2" s="68" t="s">
        <v>2247</v>
      </c>
      <c r="Q2" s="126" t="s">
        <v>2248</v>
      </c>
      <c r="R2" s="126"/>
      <c r="S2" s="126"/>
      <c r="T2" s="129"/>
      <c r="U2" s="129"/>
      <c r="V2" s="126"/>
      <c r="W2" s="126"/>
      <c r="X2" s="126"/>
      <c r="Y2" s="126"/>
      <c r="Z2" s="126"/>
      <c r="AA2" s="125" t="s">
        <v>4811</v>
      </c>
      <c r="AB2" s="126"/>
      <c r="AC2" s="126"/>
      <c r="AD2" s="126"/>
      <c r="AE2" s="86" t="s">
        <v>3521</v>
      </c>
      <c r="AF2" s="125" t="s">
        <v>4801</v>
      </c>
      <c r="AG2" s="126"/>
      <c r="AH2" s="126"/>
      <c r="AI2" s="127" t="s">
        <v>4812</v>
      </c>
      <c r="AJ2" s="127"/>
      <c r="AK2" s="127" t="s">
        <v>4802</v>
      </c>
      <c r="AL2" s="127"/>
      <c r="AM2" s="127"/>
      <c r="AN2" s="127" t="s">
        <v>4803</v>
      </c>
      <c r="AO2" s="127"/>
    </row>
    <row r="3" spans="1:42" s="50" customFormat="1" ht="40.5" customHeight="1">
      <c r="A3" s="47" t="s">
        <v>2249</v>
      </c>
      <c r="B3" s="48" t="s">
        <v>2250</v>
      </c>
      <c r="C3" s="47" t="s">
        <v>2251</v>
      </c>
      <c r="D3" s="77" t="s">
        <v>2273</v>
      </c>
      <c r="E3" s="47" t="s">
        <v>2270</v>
      </c>
      <c r="F3" s="47" t="s">
        <v>2271</v>
      </c>
      <c r="G3" s="47" t="s">
        <v>2277</v>
      </c>
      <c r="H3" s="47" t="s">
        <v>2278</v>
      </c>
      <c r="I3" s="47" t="s">
        <v>2252</v>
      </c>
      <c r="J3" s="55" t="s">
        <v>2272</v>
      </c>
      <c r="K3" s="47" t="s">
        <v>2253</v>
      </c>
      <c r="L3" s="49" t="s">
        <v>2254</v>
      </c>
      <c r="M3" s="47" t="s">
        <v>2255</v>
      </c>
      <c r="N3" s="47" t="s">
        <v>2256</v>
      </c>
      <c r="O3" s="81" t="s">
        <v>4798</v>
      </c>
      <c r="P3" s="47" t="s">
        <v>3520</v>
      </c>
      <c r="Q3" s="47" t="s">
        <v>2257</v>
      </c>
      <c r="R3" s="69" t="s">
        <v>2350</v>
      </c>
      <c r="S3" s="47" t="s">
        <v>2258</v>
      </c>
      <c r="T3" s="55" t="s">
        <v>2259</v>
      </c>
      <c r="U3" s="55" t="s">
        <v>2260</v>
      </c>
      <c r="V3" s="47" t="s">
        <v>2261</v>
      </c>
      <c r="W3" s="47" t="s">
        <v>2262</v>
      </c>
      <c r="X3" s="47" t="s">
        <v>2263</v>
      </c>
      <c r="Y3" s="47" t="s">
        <v>2264</v>
      </c>
      <c r="Z3" s="47" t="s">
        <v>2265</v>
      </c>
      <c r="AA3" s="47" t="s">
        <v>2266</v>
      </c>
      <c r="AB3" s="49" t="s">
        <v>2267</v>
      </c>
      <c r="AC3" s="47" t="s">
        <v>2268</v>
      </c>
      <c r="AD3" s="47" t="s">
        <v>2269</v>
      </c>
      <c r="AE3" s="47" t="s">
        <v>4800</v>
      </c>
      <c r="AF3" s="84" t="s">
        <v>4804</v>
      </c>
      <c r="AG3" s="84" t="s">
        <v>4805</v>
      </c>
      <c r="AH3" s="48" t="s">
        <v>4806</v>
      </c>
      <c r="AI3" s="47" t="s">
        <v>4813</v>
      </c>
      <c r="AJ3" s="47" t="s">
        <v>4807</v>
      </c>
      <c r="AK3" s="47" t="s">
        <v>4814</v>
      </c>
      <c r="AL3" s="47" t="s">
        <v>4808</v>
      </c>
      <c r="AM3" s="47" t="s">
        <v>4815</v>
      </c>
      <c r="AN3" s="47" t="s">
        <v>4809</v>
      </c>
      <c r="AO3" s="47" t="s">
        <v>4810</v>
      </c>
    </row>
    <row r="4" spans="1:42" ht="40.5" customHeight="1">
      <c r="A4" s="78" t="s">
        <v>3754</v>
      </c>
      <c r="B4" s="79" t="s">
        <v>4186</v>
      </c>
      <c r="C4" s="80" t="s">
        <v>3153</v>
      </c>
      <c r="D4" s="80" t="s">
        <v>4418</v>
      </c>
      <c r="E4" s="62"/>
      <c r="F4" s="62"/>
      <c r="G4" s="62" t="e">
        <f>INDEX(辅助数据!F:F,MATCH(项目信息统计表!F4,辅助数据!E:E,0))</f>
        <v>#N/A</v>
      </c>
      <c r="H4" s="62"/>
      <c r="I4" s="62" t="e">
        <f>INDEX(辅助数据!B:B,MATCH(项目信息统计表!H4,辅助数据!A:A,0))</f>
        <v>#N/A</v>
      </c>
      <c r="J4" s="66" t="str">
        <f t="shared" ref="J4:J67" si="0">L4&amp;"-01"</f>
        <v>2023-01</v>
      </c>
      <c r="K4" s="66">
        <v>45261</v>
      </c>
      <c r="L4" s="62" t="str">
        <f t="shared" ref="L4:L35" si="1">"202"&amp;MID(B4,9,1)</f>
        <v>2023</v>
      </c>
      <c r="M4" s="62" t="s">
        <v>54</v>
      </c>
      <c r="N4" s="80" t="s">
        <v>4425</v>
      </c>
      <c r="O4" s="82" t="s">
        <v>4799</v>
      </c>
      <c r="P4" s="76"/>
      <c r="Q4" s="80" t="s">
        <v>5192</v>
      </c>
      <c r="R4" s="79" t="s">
        <v>5193</v>
      </c>
      <c r="S4" s="62" t="s">
        <v>65</v>
      </c>
      <c r="T4" s="62" t="s">
        <v>2082</v>
      </c>
      <c r="U4" s="62" t="s">
        <v>70</v>
      </c>
      <c r="V4" s="62" t="s">
        <v>73</v>
      </c>
      <c r="W4" s="62" t="s">
        <v>3516</v>
      </c>
      <c r="X4" s="62"/>
      <c r="Y4" s="62"/>
      <c r="Z4" s="63"/>
      <c r="AA4" s="62"/>
      <c r="AB4" s="64"/>
      <c r="AC4" s="62"/>
      <c r="AD4" s="62"/>
      <c r="AE4" s="62"/>
      <c r="AF4" s="85">
        <f>INDEX([3]汇总带公式!$L:$L,MATCH(B4,[3]汇总带公式!$B:$B,0))</f>
        <v>12.65</v>
      </c>
      <c r="AG4" s="85" t="s">
        <v>5493</v>
      </c>
      <c r="AH4" s="85">
        <f t="shared" ref="AH4:AH67" si="2">SUM(AF4:AG4)</f>
        <v>12.65</v>
      </c>
      <c r="AI4" s="79">
        <v>12.65</v>
      </c>
      <c r="AJ4" s="85" t="s">
        <v>5493</v>
      </c>
      <c r="AK4" s="85">
        <f t="shared" ref="AK4:AK67" si="3">SUM(AI4:AJ4)</f>
        <v>12.65</v>
      </c>
      <c r="AL4" s="85" t="s">
        <v>5493</v>
      </c>
      <c r="AM4" s="85">
        <f t="shared" ref="AM4:AM67" si="4">SUM(AK4:AL4)</f>
        <v>12.65</v>
      </c>
      <c r="AN4" s="85" t="s">
        <v>5493</v>
      </c>
      <c r="AO4" s="85" t="s">
        <v>5493</v>
      </c>
      <c r="AP4" s="79" t="s">
        <v>4817</v>
      </c>
    </row>
    <row r="5" spans="1:42" ht="40.5" customHeight="1">
      <c r="A5" s="78" t="s">
        <v>3853</v>
      </c>
      <c r="B5" s="79" t="s">
        <v>4285</v>
      </c>
      <c r="C5" s="80" t="s">
        <v>3153</v>
      </c>
      <c r="D5" s="80" t="s">
        <v>4418</v>
      </c>
      <c r="E5" s="62"/>
      <c r="F5" s="62"/>
      <c r="G5" s="62" t="e">
        <f>INDEX(辅助数据!F:F,MATCH(项目信息统计表!F5,辅助数据!E:E,0))</f>
        <v>#N/A</v>
      </c>
      <c r="H5" s="62"/>
      <c r="I5" s="62" t="e">
        <f>INDEX(辅助数据!B:B,MATCH(项目信息统计表!H5,辅助数据!A:A,0))</f>
        <v>#N/A</v>
      </c>
      <c r="J5" s="66" t="str">
        <f t="shared" si="0"/>
        <v>2023-01</v>
      </c>
      <c r="K5" s="66">
        <v>45627</v>
      </c>
      <c r="L5" s="62" t="str">
        <f t="shared" si="1"/>
        <v>2023</v>
      </c>
      <c r="M5" s="62" t="s">
        <v>54</v>
      </c>
      <c r="N5" s="80" t="s">
        <v>4426</v>
      </c>
      <c r="O5" s="82" t="s">
        <v>4799</v>
      </c>
      <c r="P5" s="76"/>
      <c r="Q5" s="80" t="str">
        <f>INDEX([4]重点科研平台建设计划!$D:$D,MATCH(B5,[4]重点科研平台建设计划!$B:$B,0))</f>
        <v>徐雄</v>
      </c>
      <c r="R5" s="79" t="s">
        <v>5527</v>
      </c>
      <c r="S5" s="62"/>
      <c r="T5" s="62"/>
      <c r="U5" s="88" t="s">
        <v>2349</v>
      </c>
      <c r="V5" s="62"/>
      <c r="W5" s="62"/>
      <c r="X5" s="62"/>
      <c r="Y5" s="62"/>
      <c r="Z5" s="63"/>
      <c r="AA5" s="62"/>
      <c r="AB5" s="64"/>
      <c r="AC5" s="62"/>
      <c r="AD5" s="62"/>
      <c r="AE5" s="62"/>
      <c r="AF5" s="85">
        <f>INDEX([3]汇总带公式!$L:$L,MATCH(B5,[3]汇总带公式!$B:$B,0))</f>
        <v>3</v>
      </c>
      <c r="AG5" s="85" t="s">
        <v>5493</v>
      </c>
      <c r="AH5" s="85">
        <f t="shared" si="2"/>
        <v>3</v>
      </c>
      <c r="AI5" s="79">
        <v>1</v>
      </c>
      <c r="AJ5" s="85" t="s">
        <v>5493</v>
      </c>
      <c r="AK5" s="85">
        <f t="shared" si="3"/>
        <v>1</v>
      </c>
      <c r="AL5" s="85" t="s">
        <v>5493</v>
      </c>
      <c r="AM5" s="85">
        <f t="shared" si="4"/>
        <v>1</v>
      </c>
      <c r="AN5" s="85" t="s">
        <v>5493</v>
      </c>
      <c r="AO5" s="85" t="s">
        <v>5493</v>
      </c>
      <c r="AP5" s="79" t="s">
        <v>4817</v>
      </c>
    </row>
    <row r="6" spans="1:42" ht="40.5" customHeight="1">
      <c r="A6" s="78" t="s">
        <v>3854</v>
      </c>
      <c r="B6" s="79" t="s">
        <v>4286</v>
      </c>
      <c r="C6" s="80" t="s">
        <v>3153</v>
      </c>
      <c r="D6" s="80" t="s">
        <v>4418</v>
      </c>
      <c r="E6" s="62"/>
      <c r="F6" s="62"/>
      <c r="G6" s="62" t="e">
        <f>INDEX(辅助数据!F:F,MATCH(项目信息统计表!F6,辅助数据!E:E,0))</f>
        <v>#N/A</v>
      </c>
      <c r="H6" s="62"/>
      <c r="I6" s="62" t="e">
        <f>INDEX(辅助数据!B:B,MATCH(项目信息统计表!H6,辅助数据!A:A,0))</f>
        <v>#N/A</v>
      </c>
      <c r="J6" s="66" t="str">
        <f t="shared" si="0"/>
        <v>2023-01</v>
      </c>
      <c r="K6" s="66">
        <v>45627</v>
      </c>
      <c r="L6" s="62" t="str">
        <f t="shared" si="1"/>
        <v>2023</v>
      </c>
      <c r="M6" s="62" t="s">
        <v>54</v>
      </c>
      <c r="N6" s="80" t="s">
        <v>4426</v>
      </c>
      <c r="O6" s="82" t="s">
        <v>4799</v>
      </c>
      <c r="P6" s="76"/>
      <c r="Q6" s="80" t="str">
        <f>INDEX([4]重点科研平台建设计划!$D:$D,MATCH(B6,[4]重点科研平台建设计划!$B:$B,0))</f>
        <v>吴佳育</v>
      </c>
      <c r="R6" s="79" t="s">
        <v>5527</v>
      </c>
      <c r="S6" s="62"/>
      <c r="T6" s="62"/>
      <c r="U6" s="88" t="s">
        <v>2349</v>
      </c>
      <c r="V6" s="62"/>
      <c r="W6" s="62"/>
      <c r="X6" s="62"/>
      <c r="Y6" s="62"/>
      <c r="Z6" s="63"/>
      <c r="AA6" s="62"/>
      <c r="AB6" s="64"/>
      <c r="AC6" s="62"/>
      <c r="AD6" s="62"/>
      <c r="AE6" s="62"/>
      <c r="AF6" s="85">
        <f>INDEX([3]汇总带公式!$L:$L,MATCH(B6,[3]汇总带公式!$B:$B,0))</f>
        <v>3</v>
      </c>
      <c r="AG6" s="85" t="s">
        <v>5493</v>
      </c>
      <c r="AH6" s="85">
        <f t="shared" si="2"/>
        <v>3</v>
      </c>
      <c r="AI6" s="79">
        <v>1</v>
      </c>
      <c r="AJ6" s="85" t="s">
        <v>5493</v>
      </c>
      <c r="AK6" s="85">
        <f t="shared" si="3"/>
        <v>1</v>
      </c>
      <c r="AL6" s="85" t="s">
        <v>5493</v>
      </c>
      <c r="AM6" s="85">
        <f t="shared" si="4"/>
        <v>1</v>
      </c>
      <c r="AN6" s="85" t="s">
        <v>5493</v>
      </c>
      <c r="AO6" s="85" t="s">
        <v>5493</v>
      </c>
      <c r="AP6" s="79" t="s">
        <v>4817</v>
      </c>
    </row>
    <row r="7" spans="1:42" ht="40.5" customHeight="1">
      <c r="A7" s="78" t="s">
        <v>3855</v>
      </c>
      <c r="B7" s="79" t="s">
        <v>4287</v>
      </c>
      <c r="C7" s="80" t="s">
        <v>3153</v>
      </c>
      <c r="D7" s="80" t="s">
        <v>4418</v>
      </c>
      <c r="E7" s="62"/>
      <c r="F7" s="62"/>
      <c r="G7" s="62" t="e">
        <f>INDEX(辅助数据!F:F,MATCH(项目信息统计表!F7,辅助数据!E:E,0))</f>
        <v>#N/A</v>
      </c>
      <c r="H7" s="62"/>
      <c r="I7" s="62" t="e">
        <f>INDEX(辅助数据!B:B,MATCH(项目信息统计表!H7,辅助数据!A:A,0))</f>
        <v>#N/A</v>
      </c>
      <c r="J7" s="66" t="str">
        <f t="shared" si="0"/>
        <v>2023-01</v>
      </c>
      <c r="K7" s="66">
        <v>45627</v>
      </c>
      <c r="L7" s="62" t="str">
        <f t="shared" si="1"/>
        <v>2023</v>
      </c>
      <c r="M7" s="62" t="s">
        <v>54</v>
      </c>
      <c r="N7" s="80" t="s">
        <v>4426</v>
      </c>
      <c r="O7" s="82" t="s">
        <v>4799</v>
      </c>
      <c r="P7" s="76"/>
      <c r="Q7" s="80" t="str">
        <f>INDEX([4]重点科研平台建设计划!$D:$D,MATCH(B7,[4]重点科研平台建设计划!$B:$B,0))</f>
        <v>周波超</v>
      </c>
      <c r="R7" s="79" t="s">
        <v>5527</v>
      </c>
      <c r="S7" s="62"/>
      <c r="T7" s="62"/>
      <c r="U7" s="88" t="s">
        <v>2349</v>
      </c>
      <c r="V7" s="62"/>
      <c r="W7" s="62"/>
      <c r="X7" s="62"/>
      <c r="Y7" s="62"/>
      <c r="Z7" s="63"/>
      <c r="AA7" s="62"/>
      <c r="AB7" s="64"/>
      <c r="AC7" s="62"/>
      <c r="AD7" s="62"/>
      <c r="AE7" s="62"/>
      <c r="AF7" s="85">
        <f>INDEX([3]汇总带公式!$L:$L,MATCH(B7,[3]汇总带公式!$B:$B,0))</f>
        <v>3</v>
      </c>
      <c r="AG7" s="85" t="s">
        <v>5493</v>
      </c>
      <c r="AH7" s="85">
        <f t="shared" si="2"/>
        <v>3</v>
      </c>
      <c r="AI7" s="79">
        <v>1</v>
      </c>
      <c r="AJ7" s="85" t="s">
        <v>5493</v>
      </c>
      <c r="AK7" s="85">
        <f t="shared" si="3"/>
        <v>1</v>
      </c>
      <c r="AL7" s="85" t="s">
        <v>5493</v>
      </c>
      <c r="AM7" s="85">
        <f t="shared" si="4"/>
        <v>1</v>
      </c>
      <c r="AN7" s="85" t="s">
        <v>5493</v>
      </c>
      <c r="AO7" s="85" t="s">
        <v>5493</v>
      </c>
      <c r="AP7" s="79" t="s">
        <v>4817</v>
      </c>
    </row>
    <row r="8" spans="1:42" ht="40.5" customHeight="1">
      <c r="A8" s="78" t="s">
        <v>3856</v>
      </c>
      <c r="B8" s="79" t="s">
        <v>4288</v>
      </c>
      <c r="C8" s="80" t="s">
        <v>3153</v>
      </c>
      <c r="D8" s="80" t="s">
        <v>4418</v>
      </c>
      <c r="E8" s="71"/>
      <c r="F8" s="71"/>
      <c r="G8" s="62" t="e">
        <f>INDEX(辅助数据!F:F,MATCH(项目信息统计表!F8,辅助数据!E:E,0))</f>
        <v>#N/A</v>
      </c>
      <c r="H8" s="62"/>
      <c r="I8" s="62" t="e">
        <f>INDEX(辅助数据!B:B,MATCH(项目信息统计表!H8,辅助数据!A:A,0))</f>
        <v>#N/A</v>
      </c>
      <c r="J8" s="66" t="str">
        <f t="shared" si="0"/>
        <v>2023-01</v>
      </c>
      <c r="K8" s="66">
        <v>45627</v>
      </c>
      <c r="L8" s="62" t="str">
        <f t="shared" si="1"/>
        <v>2023</v>
      </c>
      <c r="M8" s="62" t="s">
        <v>54</v>
      </c>
      <c r="N8" s="80" t="s">
        <v>4426</v>
      </c>
      <c r="O8" s="82" t="s">
        <v>4799</v>
      </c>
      <c r="P8" s="76"/>
      <c r="Q8" s="80" t="str">
        <f>INDEX([4]重点科研平台建设计划!$D:$D,MATCH(B8,[4]重点科研平台建设计划!$B:$B,0))</f>
        <v>陈明远</v>
      </c>
      <c r="R8" s="79" t="s">
        <v>5527</v>
      </c>
      <c r="S8" s="62"/>
      <c r="T8" s="62"/>
      <c r="U8" s="88" t="s">
        <v>2349</v>
      </c>
      <c r="V8" s="62"/>
      <c r="W8" s="62"/>
      <c r="X8" s="62"/>
      <c r="Y8" s="62"/>
      <c r="Z8" s="63"/>
      <c r="AA8" s="62"/>
      <c r="AB8" s="64"/>
      <c r="AC8" s="62"/>
      <c r="AD8" s="62"/>
      <c r="AE8" s="62"/>
      <c r="AF8" s="85">
        <f>INDEX([3]汇总带公式!$L:$L,MATCH(B8,[3]汇总带公式!$B:$B,0))</f>
        <v>3</v>
      </c>
      <c r="AG8" s="85" t="s">
        <v>5493</v>
      </c>
      <c r="AH8" s="85">
        <f t="shared" si="2"/>
        <v>3</v>
      </c>
      <c r="AI8" s="79">
        <v>1</v>
      </c>
      <c r="AJ8" s="85" t="s">
        <v>5493</v>
      </c>
      <c r="AK8" s="85">
        <f t="shared" si="3"/>
        <v>1</v>
      </c>
      <c r="AL8" s="85" t="s">
        <v>5493</v>
      </c>
      <c r="AM8" s="85">
        <f t="shared" si="4"/>
        <v>1</v>
      </c>
      <c r="AN8" s="85" t="s">
        <v>5493</v>
      </c>
      <c r="AO8" s="85" t="s">
        <v>5493</v>
      </c>
      <c r="AP8" s="79" t="s">
        <v>4817</v>
      </c>
    </row>
    <row r="9" spans="1:42" ht="40.5" customHeight="1">
      <c r="A9" s="78" t="s">
        <v>3857</v>
      </c>
      <c r="B9" s="79" t="s">
        <v>4289</v>
      </c>
      <c r="C9" s="80" t="s">
        <v>3153</v>
      </c>
      <c r="D9" s="80" t="s">
        <v>4418</v>
      </c>
      <c r="E9" s="62"/>
      <c r="F9" s="62"/>
      <c r="G9" s="62" t="e">
        <f>INDEX(辅助数据!F:F,MATCH(项目信息统计表!F9,辅助数据!E:E,0))</f>
        <v>#N/A</v>
      </c>
      <c r="H9" s="62"/>
      <c r="I9" s="62" t="e">
        <f>INDEX(辅助数据!B:B,MATCH(项目信息统计表!H9,辅助数据!A:A,0))</f>
        <v>#N/A</v>
      </c>
      <c r="J9" s="66" t="str">
        <f t="shared" si="0"/>
        <v>2023-01</v>
      </c>
      <c r="K9" s="66">
        <v>45627</v>
      </c>
      <c r="L9" s="62" t="str">
        <f t="shared" si="1"/>
        <v>2023</v>
      </c>
      <c r="M9" s="62" t="s">
        <v>54</v>
      </c>
      <c r="N9" s="80" t="s">
        <v>4426</v>
      </c>
      <c r="O9" s="82" t="s">
        <v>4799</v>
      </c>
      <c r="P9" s="76"/>
      <c r="Q9" s="80" t="str">
        <f>INDEX([4]重点科研平台建设计划!$D:$D,MATCH(B9,[4]重点科研平台建设计划!$B:$B,0))</f>
        <v>张宝强</v>
      </c>
      <c r="R9" s="79" t="s">
        <v>5527</v>
      </c>
      <c r="S9" s="62"/>
      <c r="T9" s="62"/>
      <c r="U9" s="88" t="s">
        <v>2349</v>
      </c>
      <c r="V9" s="62"/>
      <c r="W9" s="62"/>
      <c r="X9" s="62"/>
      <c r="Y9" s="62"/>
      <c r="Z9" s="63"/>
      <c r="AA9" s="62"/>
      <c r="AB9" s="64"/>
      <c r="AC9" s="62"/>
      <c r="AD9" s="62"/>
      <c r="AE9" s="62"/>
      <c r="AF9" s="85">
        <f>INDEX([3]汇总带公式!$L:$L,MATCH(B9,[3]汇总带公式!$B:$B,0))</f>
        <v>3</v>
      </c>
      <c r="AG9" s="85" t="s">
        <v>5493</v>
      </c>
      <c r="AH9" s="85">
        <f t="shared" si="2"/>
        <v>3</v>
      </c>
      <c r="AI9" s="79">
        <v>1</v>
      </c>
      <c r="AJ9" s="85" t="s">
        <v>5493</v>
      </c>
      <c r="AK9" s="85">
        <f t="shared" si="3"/>
        <v>1</v>
      </c>
      <c r="AL9" s="85" t="s">
        <v>5493</v>
      </c>
      <c r="AM9" s="85">
        <f t="shared" si="4"/>
        <v>1</v>
      </c>
      <c r="AN9" s="85" t="s">
        <v>5493</v>
      </c>
      <c r="AO9" s="85" t="s">
        <v>5493</v>
      </c>
      <c r="AP9" s="79" t="s">
        <v>4817</v>
      </c>
    </row>
    <row r="10" spans="1:42" s="67" customFormat="1" ht="40.5" customHeight="1">
      <c r="A10" s="78" t="s">
        <v>3858</v>
      </c>
      <c r="B10" s="79" t="s">
        <v>4290</v>
      </c>
      <c r="C10" s="80" t="s">
        <v>3153</v>
      </c>
      <c r="D10" s="80" t="s">
        <v>4418</v>
      </c>
      <c r="E10" s="62"/>
      <c r="F10" s="62"/>
      <c r="G10" s="62" t="e">
        <f>INDEX(辅助数据!F:F,MATCH(项目信息统计表!F10,辅助数据!E:E,0))</f>
        <v>#N/A</v>
      </c>
      <c r="H10" s="62"/>
      <c r="I10" s="62" t="e">
        <f>INDEX(辅助数据!B:B,MATCH(项目信息统计表!H10,辅助数据!A:A,0))</f>
        <v>#N/A</v>
      </c>
      <c r="J10" s="66" t="str">
        <f t="shared" si="0"/>
        <v>2023-01</v>
      </c>
      <c r="K10" s="66">
        <v>45627</v>
      </c>
      <c r="L10" s="62" t="str">
        <f t="shared" si="1"/>
        <v>2023</v>
      </c>
      <c r="M10" s="62" t="s">
        <v>54</v>
      </c>
      <c r="N10" s="80" t="s">
        <v>4426</v>
      </c>
      <c r="O10" s="82" t="s">
        <v>4799</v>
      </c>
      <c r="P10" s="76"/>
      <c r="Q10" s="80" t="str">
        <f>INDEX([4]重点科研平台建设计划!$D:$D,MATCH(B10,[4]重点科研平台建设计划!$B:$B,0))</f>
        <v>祝斯月</v>
      </c>
      <c r="R10" s="79" t="s">
        <v>5527</v>
      </c>
      <c r="S10" s="62"/>
      <c r="T10" s="62"/>
      <c r="U10" s="88" t="s">
        <v>2349</v>
      </c>
      <c r="V10" s="62"/>
      <c r="W10" s="62"/>
      <c r="X10" s="62"/>
      <c r="Y10" s="62"/>
      <c r="Z10" s="63"/>
      <c r="AA10" s="62"/>
      <c r="AB10" s="64"/>
      <c r="AC10" s="62"/>
      <c r="AD10" s="62"/>
      <c r="AE10" s="62"/>
      <c r="AF10" s="85">
        <f>INDEX([3]汇总带公式!$L:$L,MATCH(B10,[3]汇总带公式!$B:$B,0))</f>
        <v>3</v>
      </c>
      <c r="AG10" s="85" t="s">
        <v>5493</v>
      </c>
      <c r="AH10" s="85">
        <f t="shared" si="2"/>
        <v>3</v>
      </c>
      <c r="AI10" s="79">
        <v>1</v>
      </c>
      <c r="AJ10" s="85" t="s">
        <v>5493</v>
      </c>
      <c r="AK10" s="85">
        <f t="shared" si="3"/>
        <v>1</v>
      </c>
      <c r="AL10" s="85" t="s">
        <v>5493</v>
      </c>
      <c r="AM10" s="85">
        <f t="shared" si="4"/>
        <v>1</v>
      </c>
      <c r="AN10" s="85" t="s">
        <v>5493</v>
      </c>
      <c r="AO10" s="85" t="s">
        <v>5493</v>
      </c>
      <c r="AP10" s="79" t="s">
        <v>4817</v>
      </c>
    </row>
    <row r="11" spans="1:42" ht="40.5" customHeight="1">
      <c r="A11" s="78" t="s">
        <v>3748</v>
      </c>
      <c r="B11" s="79" t="s">
        <v>4180</v>
      </c>
      <c r="C11" s="80" t="s">
        <v>3147</v>
      </c>
      <c r="D11" s="80" t="s">
        <v>4418</v>
      </c>
      <c r="E11" s="62"/>
      <c r="F11" s="62"/>
      <c r="G11" s="62" t="e">
        <f>INDEX(辅助数据!F:F,MATCH(项目信息统计表!F11,辅助数据!E:E,0))</f>
        <v>#N/A</v>
      </c>
      <c r="H11" s="62"/>
      <c r="I11" s="62" t="e">
        <f>INDEX(辅助数据!B:B,MATCH(项目信息统计表!H11,辅助数据!A:A,0))</f>
        <v>#N/A</v>
      </c>
      <c r="J11" s="66" t="str">
        <f t="shared" si="0"/>
        <v>2023-01</v>
      </c>
      <c r="K11" s="66">
        <v>45261</v>
      </c>
      <c r="L11" s="62" t="str">
        <f t="shared" si="1"/>
        <v>2023</v>
      </c>
      <c r="M11" s="62" t="s">
        <v>54</v>
      </c>
      <c r="N11" s="80" t="s">
        <v>4425</v>
      </c>
      <c r="O11" s="82" t="s">
        <v>4799</v>
      </c>
      <c r="P11" s="76"/>
      <c r="Q11" s="80" t="s">
        <v>5182</v>
      </c>
      <c r="R11" s="79" t="s">
        <v>2433</v>
      </c>
      <c r="S11" s="62" t="s">
        <v>65</v>
      </c>
      <c r="T11" s="62" t="s">
        <v>2124</v>
      </c>
      <c r="U11" s="62" t="s">
        <v>70</v>
      </c>
      <c r="V11" s="62" t="s">
        <v>73</v>
      </c>
      <c r="W11" s="62" t="s">
        <v>3516</v>
      </c>
      <c r="X11" s="62"/>
      <c r="Y11" s="62"/>
      <c r="Z11" s="63"/>
      <c r="AA11" s="62"/>
      <c r="AB11" s="64"/>
      <c r="AC11" s="62"/>
      <c r="AD11" s="62"/>
      <c r="AE11" s="62"/>
      <c r="AF11" s="85">
        <f>INDEX([3]汇总带公式!$L:$L,MATCH(B11,[3]汇总带公式!$B:$B,0))</f>
        <v>16.5</v>
      </c>
      <c r="AG11" s="85" t="s">
        <v>5493</v>
      </c>
      <c r="AH11" s="85">
        <f t="shared" si="2"/>
        <v>16.5</v>
      </c>
      <c r="AI11" s="79">
        <v>16.5</v>
      </c>
      <c r="AJ11" s="85" t="s">
        <v>5493</v>
      </c>
      <c r="AK11" s="85">
        <f t="shared" si="3"/>
        <v>16.5</v>
      </c>
      <c r="AL11" s="85" t="s">
        <v>5493</v>
      </c>
      <c r="AM11" s="85">
        <f t="shared" si="4"/>
        <v>16.5</v>
      </c>
      <c r="AN11" s="85" t="s">
        <v>5493</v>
      </c>
      <c r="AO11" s="85" t="s">
        <v>5493</v>
      </c>
      <c r="AP11" s="79" t="s">
        <v>4817</v>
      </c>
    </row>
    <row r="12" spans="1:42" ht="40.5" customHeight="1">
      <c r="A12" s="78" t="s">
        <v>3749</v>
      </c>
      <c r="B12" s="79" t="s">
        <v>4181</v>
      </c>
      <c r="C12" s="80" t="s">
        <v>3147</v>
      </c>
      <c r="D12" s="80" t="s">
        <v>4418</v>
      </c>
      <c r="E12" s="62"/>
      <c r="F12" s="62"/>
      <c r="G12" s="62" t="e">
        <f>INDEX(辅助数据!F:F,MATCH(项目信息统计表!F12,辅助数据!E:E,0))</f>
        <v>#N/A</v>
      </c>
      <c r="H12" s="62"/>
      <c r="I12" s="62" t="e">
        <f>INDEX(辅助数据!B:B,MATCH(项目信息统计表!H12,辅助数据!A:A,0))</f>
        <v>#N/A</v>
      </c>
      <c r="J12" s="66" t="str">
        <f t="shared" si="0"/>
        <v>2023-01</v>
      </c>
      <c r="K12" s="66">
        <v>45261</v>
      </c>
      <c r="L12" s="62" t="str">
        <f t="shared" si="1"/>
        <v>2023</v>
      </c>
      <c r="M12" s="62" t="s">
        <v>54</v>
      </c>
      <c r="N12" s="80" t="s">
        <v>4425</v>
      </c>
      <c r="O12" s="82" t="s">
        <v>4799</v>
      </c>
      <c r="P12" s="76"/>
      <c r="Q12" s="80" t="s">
        <v>5183</v>
      </c>
      <c r="R12" s="79" t="s">
        <v>5184</v>
      </c>
      <c r="S12" s="62" t="s">
        <v>65</v>
      </c>
      <c r="T12" s="62" t="s">
        <v>1658</v>
      </c>
      <c r="U12" s="62" t="s">
        <v>70</v>
      </c>
      <c r="V12" s="62" t="s">
        <v>73</v>
      </c>
      <c r="W12" s="62" t="s">
        <v>3516</v>
      </c>
      <c r="X12" s="62"/>
      <c r="Y12" s="62"/>
      <c r="Z12" s="63"/>
      <c r="AA12" s="62"/>
      <c r="AB12" s="64"/>
      <c r="AC12" s="62"/>
      <c r="AD12" s="62"/>
      <c r="AE12" s="62"/>
      <c r="AF12" s="85">
        <f>INDEX([3]汇总带公式!$L:$L,MATCH(B12,[3]汇总带公式!$B:$B,0))</f>
        <v>16.5</v>
      </c>
      <c r="AG12" s="85" t="s">
        <v>5493</v>
      </c>
      <c r="AH12" s="85">
        <f t="shared" si="2"/>
        <v>16.5</v>
      </c>
      <c r="AI12" s="79">
        <v>16.5</v>
      </c>
      <c r="AJ12" s="85" t="s">
        <v>5493</v>
      </c>
      <c r="AK12" s="85">
        <f t="shared" si="3"/>
        <v>16.5</v>
      </c>
      <c r="AL12" s="85" t="s">
        <v>5493</v>
      </c>
      <c r="AM12" s="85">
        <f t="shared" si="4"/>
        <v>16.5</v>
      </c>
      <c r="AN12" s="85" t="s">
        <v>5493</v>
      </c>
      <c r="AO12" s="85" t="s">
        <v>5493</v>
      </c>
      <c r="AP12" s="79" t="s">
        <v>4817</v>
      </c>
    </row>
    <row r="13" spans="1:42" ht="40.5" customHeight="1">
      <c r="A13" s="78" t="s">
        <v>3843</v>
      </c>
      <c r="B13" s="79" t="s">
        <v>4275</v>
      </c>
      <c r="C13" s="80" t="s">
        <v>3147</v>
      </c>
      <c r="D13" s="80" t="s">
        <v>4418</v>
      </c>
      <c r="E13" s="62"/>
      <c r="F13" s="62"/>
      <c r="G13" s="62" t="e">
        <f>INDEX(辅助数据!F:F,MATCH(项目信息统计表!F13,辅助数据!E:E,0))</f>
        <v>#N/A</v>
      </c>
      <c r="H13" s="62"/>
      <c r="I13" s="62" t="e">
        <f>INDEX(辅助数据!B:B,MATCH(项目信息统计表!H13,辅助数据!A:A,0))</f>
        <v>#N/A</v>
      </c>
      <c r="J13" s="66" t="str">
        <f t="shared" si="0"/>
        <v>2023-01</v>
      </c>
      <c r="K13" s="66">
        <v>45627</v>
      </c>
      <c r="L13" s="62" t="str">
        <f t="shared" si="1"/>
        <v>2023</v>
      </c>
      <c r="M13" s="62" t="s">
        <v>54</v>
      </c>
      <c r="N13" s="80" t="s">
        <v>4426</v>
      </c>
      <c r="O13" s="82" t="s">
        <v>4799</v>
      </c>
      <c r="P13" s="76"/>
      <c r="Q13" s="80" t="str">
        <f>INDEX([4]重点科研平台建设计划!$D:$D,MATCH(B13,[4]重点科研平台建设计划!$B:$B,0))</f>
        <v>吴创周</v>
      </c>
      <c r="R13" s="79" t="s">
        <v>5527</v>
      </c>
      <c r="S13" s="62"/>
      <c r="T13" s="62"/>
      <c r="U13" s="88" t="s">
        <v>2349</v>
      </c>
      <c r="V13" s="62"/>
      <c r="W13" s="62"/>
      <c r="X13" s="62"/>
      <c r="Y13" s="62"/>
      <c r="Z13" s="63"/>
      <c r="AA13" s="62"/>
      <c r="AB13" s="64"/>
      <c r="AC13" s="62"/>
      <c r="AD13" s="62"/>
      <c r="AE13" s="62"/>
      <c r="AF13" s="85">
        <f>INDEX([3]汇总带公式!$L:$L,MATCH(B13,[3]汇总带公式!$B:$B,0))</f>
        <v>3</v>
      </c>
      <c r="AG13" s="85" t="s">
        <v>5493</v>
      </c>
      <c r="AH13" s="85">
        <f t="shared" si="2"/>
        <v>3</v>
      </c>
      <c r="AI13" s="79">
        <v>1</v>
      </c>
      <c r="AJ13" s="85" t="s">
        <v>5493</v>
      </c>
      <c r="AK13" s="85">
        <f t="shared" si="3"/>
        <v>1</v>
      </c>
      <c r="AL13" s="85" t="s">
        <v>5493</v>
      </c>
      <c r="AM13" s="85">
        <f t="shared" si="4"/>
        <v>1</v>
      </c>
      <c r="AN13" s="85" t="s">
        <v>5493</v>
      </c>
      <c r="AO13" s="85" t="s">
        <v>5493</v>
      </c>
      <c r="AP13" s="79" t="s">
        <v>4817</v>
      </c>
    </row>
    <row r="14" spans="1:42" ht="40.5" customHeight="1">
      <c r="A14" s="78" t="s">
        <v>3844</v>
      </c>
      <c r="B14" s="79" t="s">
        <v>4276</v>
      </c>
      <c r="C14" s="80" t="s">
        <v>3147</v>
      </c>
      <c r="D14" s="80" t="s">
        <v>4418</v>
      </c>
      <c r="E14" s="62"/>
      <c r="F14" s="62"/>
      <c r="G14" s="62" t="e">
        <f>INDEX(辅助数据!F:F,MATCH(项目信息统计表!F14,辅助数据!E:E,0))</f>
        <v>#N/A</v>
      </c>
      <c r="H14" s="62"/>
      <c r="I14" s="62" t="e">
        <f>INDEX(辅助数据!B:B,MATCH(项目信息统计表!H14,辅助数据!A:A,0))</f>
        <v>#N/A</v>
      </c>
      <c r="J14" s="66" t="str">
        <f t="shared" si="0"/>
        <v>2023-01</v>
      </c>
      <c r="K14" s="66">
        <v>45627</v>
      </c>
      <c r="L14" s="62" t="str">
        <f t="shared" si="1"/>
        <v>2023</v>
      </c>
      <c r="M14" s="62" t="s">
        <v>54</v>
      </c>
      <c r="N14" s="80" t="s">
        <v>4426</v>
      </c>
      <c r="O14" s="82" t="s">
        <v>4799</v>
      </c>
      <c r="P14" s="76"/>
      <c r="Q14" s="80" t="str">
        <f>INDEX([4]重点科研平台建设计划!$D:$D,MATCH(B14,[4]重点科研平台建设计划!$B:$B,0))</f>
        <v>曹鼎峰</v>
      </c>
      <c r="R14" s="79" t="s">
        <v>5527</v>
      </c>
      <c r="S14" s="62"/>
      <c r="T14" s="62"/>
      <c r="U14" s="88" t="s">
        <v>2349</v>
      </c>
      <c r="V14" s="62"/>
      <c r="W14" s="62"/>
      <c r="X14" s="62"/>
      <c r="Y14" s="62"/>
      <c r="Z14" s="63"/>
      <c r="AA14" s="62"/>
      <c r="AB14" s="64"/>
      <c r="AC14" s="62"/>
      <c r="AD14" s="62"/>
      <c r="AE14" s="62"/>
      <c r="AF14" s="85">
        <f>INDEX([3]汇总带公式!$L:$L,MATCH(B14,[3]汇总带公式!$B:$B,0))</f>
        <v>3</v>
      </c>
      <c r="AG14" s="85" t="s">
        <v>5493</v>
      </c>
      <c r="AH14" s="85">
        <f t="shared" si="2"/>
        <v>3</v>
      </c>
      <c r="AI14" s="79">
        <v>1</v>
      </c>
      <c r="AJ14" s="85" t="s">
        <v>5493</v>
      </c>
      <c r="AK14" s="85">
        <f t="shared" si="3"/>
        <v>1</v>
      </c>
      <c r="AL14" s="85" t="s">
        <v>5493</v>
      </c>
      <c r="AM14" s="85">
        <f t="shared" si="4"/>
        <v>1</v>
      </c>
      <c r="AN14" s="85" t="s">
        <v>5493</v>
      </c>
      <c r="AO14" s="85" t="s">
        <v>5493</v>
      </c>
      <c r="AP14" s="79" t="s">
        <v>4817</v>
      </c>
    </row>
    <row r="15" spans="1:42" ht="40.5" customHeight="1">
      <c r="A15" s="78" t="s">
        <v>3845</v>
      </c>
      <c r="B15" s="79" t="s">
        <v>4277</v>
      </c>
      <c r="C15" s="80" t="s">
        <v>3147</v>
      </c>
      <c r="D15" s="80" t="s">
        <v>4418</v>
      </c>
      <c r="E15" s="62"/>
      <c r="F15" s="62"/>
      <c r="G15" s="62" t="e">
        <f>INDEX(辅助数据!F:F,MATCH(项目信息统计表!F15,辅助数据!E:E,0))</f>
        <v>#N/A</v>
      </c>
      <c r="H15" s="62"/>
      <c r="I15" s="62" t="e">
        <f>INDEX(辅助数据!B:B,MATCH(项目信息统计表!H15,辅助数据!A:A,0))</f>
        <v>#N/A</v>
      </c>
      <c r="J15" s="66" t="str">
        <f t="shared" si="0"/>
        <v>2023-01</v>
      </c>
      <c r="K15" s="66">
        <v>45627</v>
      </c>
      <c r="L15" s="62" t="str">
        <f t="shared" si="1"/>
        <v>2023</v>
      </c>
      <c r="M15" s="62" t="s">
        <v>54</v>
      </c>
      <c r="N15" s="80" t="s">
        <v>4426</v>
      </c>
      <c r="O15" s="82" t="s">
        <v>4799</v>
      </c>
      <c r="P15" s="76"/>
      <c r="Q15" s="80" t="str">
        <f>INDEX([4]重点科研平台建设计划!$D:$D,MATCH(B15,[4]重点科研平台建设计划!$B:$B,0))</f>
        <v>赵云</v>
      </c>
      <c r="R15" s="79" t="s">
        <v>5527</v>
      </c>
      <c r="S15" s="62"/>
      <c r="T15" s="62"/>
      <c r="U15" s="88" t="s">
        <v>2349</v>
      </c>
      <c r="V15" s="62"/>
      <c r="W15" s="62"/>
      <c r="X15" s="62"/>
      <c r="Y15" s="62"/>
      <c r="Z15" s="63"/>
      <c r="AA15" s="62"/>
      <c r="AB15" s="64"/>
      <c r="AC15" s="62"/>
      <c r="AD15" s="62"/>
      <c r="AE15" s="62"/>
      <c r="AF15" s="85">
        <f>INDEX([3]汇总带公式!$L:$L,MATCH(B15,[3]汇总带公式!$B:$B,0))</f>
        <v>3</v>
      </c>
      <c r="AG15" s="85" t="s">
        <v>5493</v>
      </c>
      <c r="AH15" s="85">
        <f t="shared" si="2"/>
        <v>3</v>
      </c>
      <c r="AI15" s="79">
        <v>1</v>
      </c>
      <c r="AJ15" s="85" t="s">
        <v>5493</v>
      </c>
      <c r="AK15" s="85">
        <f t="shared" si="3"/>
        <v>1</v>
      </c>
      <c r="AL15" s="85" t="s">
        <v>5493</v>
      </c>
      <c r="AM15" s="85">
        <f t="shared" si="4"/>
        <v>1</v>
      </c>
      <c r="AN15" s="85" t="s">
        <v>5493</v>
      </c>
      <c r="AO15" s="85" t="s">
        <v>5493</v>
      </c>
      <c r="AP15" s="79" t="s">
        <v>4817</v>
      </c>
    </row>
    <row r="16" spans="1:42" ht="40.5" customHeight="1">
      <c r="A16" s="78" t="s">
        <v>3846</v>
      </c>
      <c r="B16" s="79" t="s">
        <v>4278</v>
      </c>
      <c r="C16" s="80" t="s">
        <v>3147</v>
      </c>
      <c r="D16" s="80" t="s">
        <v>4418</v>
      </c>
      <c r="E16" s="62"/>
      <c r="F16" s="62"/>
      <c r="G16" s="62" t="e">
        <f>INDEX(辅助数据!F:F,MATCH(项目信息统计表!F16,辅助数据!E:E,0))</f>
        <v>#N/A</v>
      </c>
      <c r="H16" s="62"/>
      <c r="I16" s="62" t="e">
        <f>INDEX(辅助数据!B:B,MATCH(项目信息统计表!H16,辅助数据!A:A,0))</f>
        <v>#N/A</v>
      </c>
      <c r="J16" s="66" t="str">
        <f t="shared" si="0"/>
        <v>2023-01</v>
      </c>
      <c r="K16" s="66">
        <v>45627</v>
      </c>
      <c r="L16" s="62" t="str">
        <f t="shared" si="1"/>
        <v>2023</v>
      </c>
      <c r="M16" s="62" t="s">
        <v>54</v>
      </c>
      <c r="N16" s="80" t="s">
        <v>4426</v>
      </c>
      <c r="O16" s="82" t="s">
        <v>4799</v>
      </c>
      <c r="P16" s="76"/>
      <c r="Q16" s="80" t="str">
        <f>INDEX([4]重点科研平台建设计划!$D:$D,MATCH(B16,[4]重点科研平台建设计划!$B:$B,0))</f>
        <v>陈立福</v>
      </c>
      <c r="R16" s="79" t="s">
        <v>5527</v>
      </c>
      <c r="S16" s="62"/>
      <c r="T16" s="62"/>
      <c r="U16" s="88" t="s">
        <v>2349</v>
      </c>
      <c r="V16" s="62"/>
      <c r="W16" s="62"/>
      <c r="X16" s="62"/>
      <c r="Y16" s="62"/>
      <c r="Z16" s="63"/>
      <c r="AA16" s="62"/>
      <c r="AB16" s="64"/>
      <c r="AC16" s="62"/>
      <c r="AD16" s="62"/>
      <c r="AE16" s="62"/>
      <c r="AF16" s="85">
        <f>INDEX([3]汇总带公式!$L:$L,MATCH(B16,[3]汇总带公式!$B:$B,0))</f>
        <v>3</v>
      </c>
      <c r="AG16" s="85" t="s">
        <v>5493</v>
      </c>
      <c r="AH16" s="85">
        <f t="shared" si="2"/>
        <v>3</v>
      </c>
      <c r="AI16" s="79">
        <v>1</v>
      </c>
      <c r="AJ16" s="85" t="s">
        <v>5493</v>
      </c>
      <c r="AK16" s="85">
        <f t="shared" si="3"/>
        <v>1</v>
      </c>
      <c r="AL16" s="85" t="s">
        <v>5493</v>
      </c>
      <c r="AM16" s="85">
        <f t="shared" si="4"/>
        <v>1</v>
      </c>
      <c r="AN16" s="85" t="s">
        <v>5493</v>
      </c>
      <c r="AO16" s="85" t="s">
        <v>5493</v>
      </c>
      <c r="AP16" s="79" t="s">
        <v>4817</v>
      </c>
    </row>
    <row r="17" spans="1:42" ht="40.5" customHeight="1">
      <c r="A17" s="78" t="s">
        <v>3847</v>
      </c>
      <c r="B17" s="79" t="s">
        <v>4279</v>
      </c>
      <c r="C17" s="80" t="s">
        <v>3147</v>
      </c>
      <c r="D17" s="80" t="s">
        <v>4418</v>
      </c>
      <c r="E17" s="62"/>
      <c r="F17" s="62"/>
      <c r="G17" s="62" t="e">
        <f>INDEX(辅助数据!F:F,MATCH(项目信息统计表!F17,辅助数据!E:E,0))</f>
        <v>#N/A</v>
      </c>
      <c r="H17" s="62"/>
      <c r="I17" s="62" t="e">
        <f>INDEX(辅助数据!B:B,MATCH(项目信息统计表!H17,辅助数据!A:A,0))</f>
        <v>#N/A</v>
      </c>
      <c r="J17" s="66" t="str">
        <f t="shared" si="0"/>
        <v>2023-01</v>
      </c>
      <c r="K17" s="66">
        <v>45627</v>
      </c>
      <c r="L17" s="62" t="str">
        <f t="shared" si="1"/>
        <v>2023</v>
      </c>
      <c r="M17" s="62" t="s">
        <v>54</v>
      </c>
      <c r="N17" s="80" t="s">
        <v>4426</v>
      </c>
      <c r="O17" s="82" t="s">
        <v>4799</v>
      </c>
      <c r="P17" s="76"/>
      <c r="Q17" s="80" t="str">
        <f>INDEX([4]重点科研平台建设计划!$D:$D,MATCH(B17,[4]重点科研平台建设计划!$B:$B,0))</f>
        <v>闫蕊鑫</v>
      </c>
      <c r="R17" s="79" t="s">
        <v>5527</v>
      </c>
      <c r="S17" s="62"/>
      <c r="T17" s="62"/>
      <c r="U17" s="88" t="s">
        <v>2349</v>
      </c>
      <c r="V17" s="62"/>
      <c r="W17" s="62"/>
      <c r="X17" s="62"/>
      <c r="Y17" s="62"/>
      <c r="Z17" s="63"/>
      <c r="AA17" s="62"/>
      <c r="AB17" s="64"/>
      <c r="AC17" s="62"/>
      <c r="AD17" s="62"/>
      <c r="AE17" s="62"/>
      <c r="AF17" s="85">
        <f>INDEX([3]汇总带公式!$L:$L,MATCH(B17,[3]汇总带公式!$B:$B,0))</f>
        <v>3</v>
      </c>
      <c r="AG17" s="85" t="s">
        <v>5493</v>
      </c>
      <c r="AH17" s="85">
        <f t="shared" si="2"/>
        <v>3</v>
      </c>
      <c r="AI17" s="79">
        <v>1</v>
      </c>
      <c r="AJ17" s="85" t="s">
        <v>5493</v>
      </c>
      <c r="AK17" s="85">
        <f t="shared" si="3"/>
        <v>1</v>
      </c>
      <c r="AL17" s="85" t="s">
        <v>5493</v>
      </c>
      <c r="AM17" s="85">
        <f t="shared" si="4"/>
        <v>1</v>
      </c>
      <c r="AN17" s="85" t="s">
        <v>5493</v>
      </c>
      <c r="AO17" s="85" t="s">
        <v>5493</v>
      </c>
      <c r="AP17" s="79" t="s">
        <v>4817</v>
      </c>
    </row>
    <row r="18" spans="1:42" ht="40.5" customHeight="1">
      <c r="A18" s="78" t="s">
        <v>3848</v>
      </c>
      <c r="B18" s="79" t="s">
        <v>4280</v>
      </c>
      <c r="C18" s="80" t="s">
        <v>3147</v>
      </c>
      <c r="D18" s="80" t="s">
        <v>4418</v>
      </c>
      <c r="E18" s="62"/>
      <c r="F18" s="62"/>
      <c r="G18" s="62" t="e">
        <f>INDEX(辅助数据!F:F,MATCH(项目信息统计表!F18,辅助数据!E:E,0))</f>
        <v>#N/A</v>
      </c>
      <c r="H18" s="62"/>
      <c r="I18" s="62" t="e">
        <f>INDEX(辅助数据!B:B,MATCH(项目信息统计表!H18,辅助数据!A:A,0))</f>
        <v>#N/A</v>
      </c>
      <c r="J18" s="66" t="str">
        <f t="shared" si="0"/>
        <v>2023-01</v>
      </c>
      <c r="K18" s="66">
        <v>45627</v>
      </c>
      <c r="L18" s="62" t="str">
        <f t="shared" si="1"/>
        <v>2023</v>
      </c>
      <c r="M18" s="62" t="s">
        <v>54</v>
      </c>
      <c r="N18" s="80" t="s">
        <v>4426</v>
      </c>
      <c r="O18" s="82" t="s">
        <v>4799</v>
      </c>
      <c r="P18" s="76"/>
      <c r="Q18" s="80" t="str">
        <f>INDEX([4]重点科研平台建设计划!$D:$D,MATCH(B18,[4]重点科研平台建设计划!$B:$B,0))</f>
        <v>裴华富</v>
      </c>
      <c r="R18" s="79" t="s">
        <v>5527</v>
      </c>
      <c r="S18" s="62"/>
      <c r="T18" s="62"/>
      <c r="U18" s="88" t="s">
        <v>2349</v>
      </c>
      <c r="V18" s="62"/>
      <c r="W18" s="62"/>
      <c r="X18" s="62"/>
      <c r="Y18" s="62"/>
      <c r="Z18" s="63"/>
      <c r="AA18" s="62"/>
      <c r="AB18" s="64"/>
      <c r="AC18" s="62"/>
      <c r="AD18" s="62"/>
      <c r="AE18" s="62"/>
      <c r="AF18" s="85">
        <f>INDEX([3]汇总带公式!$L:$L,MATCH(B18,[3]汇总带公式!$B:$B,0))</f>
        <v>3</v>
      </c>
      <c r="AG18" s="85" t="s">
        <v>5493</v>
      </c>
      <c r="AH18" s="85">
        <f t="shared" si="2"/>
        <v>3</v>
      </c>
      <c r="AI18" s="79">
        <v>1</v>
      </c>
      <c r="AJ18" s="85" t="s">
        <v>5493</v>
      </c>
      <c r="AK18" s="85">
        <f t="shared" si="3"/>
        <v>1</v>
      </c>
      <c r="AL18" s="85" t="s">
        <v>5493</v>
      </c>
      <c r="AM18" s="85">
        <f t="shared" si="4"/>
        <v>1</v>
      </c>
      <c r="AN18" s="85" t="s">
        <v>5493</v>
      </c>
      <c r="AO18" s="85" t="s">
        <v>5493</v>
      </c>
      <c r="AP18" s="79" t="s">
        <v>4817</v>
      </c>
    </row>
    <row r="19" spans="1:42" ht="40.5" customHeight="1">
      <c r="A19" s="78" t="s">
        <v>3849</v>
      </c>
      <c r="B19" s="79" t="s">
        <v>4281</v>
      </c>
      <c r="C19" s="80" t="s">
        <v>3147</v>
      </c>
      <c r="D19" s="80" t="s">
        <v>4418</v>
      </c>
      <c r="E19" s="62"/>
      <c r="F19" s="62"/>
      <c r="G19" s="62" t="e">
        <f>INDEX(辅助数据!F:F,MATCH(项目信息统计表!F19,辅助数据!E:E,0))</f>
        <v>#N/A</v>
      </c>
      <c r="H19" s="62"/>
      <c r="I19" s="62" t="e">
        <f>INDEX(辅助数据!B:B,MATCH(项目信息统计表!H19,辅助数据!A:A,0))</f>
        <v>#N/A</v>
      </c>
      <c r="J19" s="66" t="str">
        <f t="shared" si="0"/>
        <v>2023-01</v>
      </c>
      <c r="K19" s="66">
        <v>45627</v>
      </c>
      <c r="L19" s="62" t="str">
        <f t="shared" si="1"/>
        <v>2023</v>
      </c>
      <c r="M19" s="62" t="s">
        <v>54</v>
      </c>
      <c r="N19" s="80" t="s">
        <v>4426</v>
      </c>
      <c r="O19" s="82" t="s">
        <v>4799</v>
      </c>
      <c r="P19" s="76"/>
      <c r="Q19" s="80" t="str">
        <f>INDEX([4]重点科研平台建设计划!$D:$D,MATCH(B19,[4]重点科研平台建设计划!$B:$B,0))</f>
        <v>康亚</v>
      </c>
      <c r="R19" s="79" t="s">
        <v>5527</v>
      </c>
      <c r="S19" s="62"/>
      <c r="T19" s="62"/>
      <c r="U19" s="88" t="s">
        <v>2349</v>
      </c>
      <c r="V19" s="62"/>
      <c r="W19" s="62"/>
      <c r="X19" s="62"/>
      <c r="Y19" s="62"/>
      <c r="Z19" s="63"/>
      <c r="AA19" s="62"/>
      <c r="AB19" s="64"/>
      <c r="AC19" s="62"/>
      <c r="AD19" s="62"/>
      <c r="AE19" s="62"/>
      <c r="AF19" s="85">
        <f>INDEX([3]汇总带公式!$L:$L,MATCH(B19,[3]汇总带公式!$B:$B,0))</f>
        <v>3</v>
      </c>
      <c r="AG19" s="85" t="s">
        <v>5493</v>
      </c>
      <c r="AH19" s="85">
        <f t="shared" si="2"/>
        <v>3</v>
      </c>
      <c r="AI19" s="79">
        <v>1</v>
      </c>
      <c r="AJ19" s="85" t="s">
        <v>5493</v>
      </c>
      <c r="AK19" s="85">
        <f t="shared" si="3"/>
        <v>1</v>
      </c>
      <c r="AL19" s="85" t="s">
        <v>5493</v>
      </c>
      <c r="AM19" s="85">
        <f t="shared" si="4"/>
        <v>1</v>
      </c>
      <c r="AN19" s="85" t="s">
        <v>5493</v>
      </c>
      <c r="AO19" s="85" t="s">
        <v>5493</v>
      </c>
      <c r="AP19" s="79" t="s">
        <v>4817</v>
      </c>
    </row>
    <row r="20" spans="1:42" ht="40.5" customHeight="1">
      <c r="A20" s="78" t="s">
        <v>3850</v>
      </c>
      <c r="B20" s="79" t="s">
        <v>4282</v>
      </c>
      <c r="C20" s="80" t="s">
        <v>3147</v>
      </c>
      <c r="D20" s="80" t="s">
        <v>4418</v>
      </c>
      <c r="E20" s="62"/>
      <c r="F20" s="62"/>
      <c r="G20" s="62" t="e">
        <f>INDEX(辅助数据!F:F,MATCH(项目信息统计表!F20,辅助数据!E:E,0))</f>
        <v>#N/A</v>
      </c>
      <c r="H20" s="62"/>
      <c r="I20" s="62" t="e">
        <f>INDEX(辅助数据!B:B,MATCH(项目信息统计表!H20,辅助数据!A:A,0))</f>
        <v>#N/A</v>
      </c>
      <c r="J20" s="66" t="str">
        <f t="shared" si="0"/>
        <v>2023-01</v>
      </c>
      <c r="K20" s="66">
        <v>45627</v>
      </c>
      <c r="L20" s="62" t="str">
        <f t="shared" si="1"/>
        <v>2023</v>
      </c>
      <c r="M20" s="62" t="s">
        <v>54</v>
      </c>
      <c r="N20" s="80" t="s">
        <v>4426</v>
      </c>
      <c r="O20" s="82" t="s">
        <v>4799</v>
      </c>
      <c r="P20" s="76"/>
      <c r="Q20" s="80" t="str">
        <f>INDEX([4]重点科研平台建设计划!$D:$D,MATCH(B20,[4]重点科研平台建设计划!$B:$B,0))</f>
        <v>陈炳乾</v>
      </c>
      <c r="R20" s="79" t="s">
        <v>5527</v>
      </c>
      <c r="S20" s="62"/>
      <c r="T20" s="62"/>
      <c r="U20" s="88" t="s">
        <v>2349</v>
      </c>
      <c r="V20" s="62"/>
      <c r="W20" s="62"/>
      <c r="X20" s="62"/>
      <c r="Y20" s="62"/>
      <c r="Z20" s="63"/>
      <c r="AA20" s="62"/>
      <c r="AB20" s="64"/>
      <c r="AC20" s="62"/>
      <c r="AD20" s="62"/>
      <c r="AE20" s="62"/>
      <c r="AF20" s="85">
        <f>INDEX([3]汇总带公式!$L:$L,MATCH(B20,[3]汇总带公式!$B:$B,0))</f>
        <v>3</v>
      </c>
      <c r="AG20" s="85" t="s">
        <v>5493</v>
      </c>
      <c r="AH20" s="85">
        <f t="shared" si="2"/>
        <v>3</v>
      </c>
      <c r="AI20" s="79">
        <v>1</v>
      </c>
      <c r="AJ20" s="85" t="s">
        <v>5493</v>
      </c>
      <c r="AK20" s="85">
        <f t="shared" si="3"/>
        <v>1</v>
      </c>
      <c r="AL20" s="85" t="s">
        <v>5493</v>
      </c>
      <c r="AM20" s="85">
        <f t="shared" si="4"/>
        <v>1</v>
      </c>
      <c r="AN20" s="85" t="s">
        <v>5493</v>
      </c>
      <c r="AO20" s="85" t="s">
        <v>5493</v>
      </c>
      <c r="AP20" s="79" t="s">
        <v>4817</v>
      </c>
    </row>
    <row r="21" spans="1:42" ht="40.5" customHeight="1">
      <c r="A21" s="78" t="s">
        <v>3851</v>
      </c>
      <c r="B21" s="79" t="s">
        <v>4283</v>
      </c>
      <c r="C21" s="80" t="s">
        <v>3147</v>
      </c>
      <c r="D21" s="80" t="s">
        <v>4418</v>
      </c>
      <c r="E21" s="62"/>
      <c r="F21" s="62"/>
      <c r="G21" s="62" t="e">
        <f>INDEX(辅助数据!F:F,MATCH(项目信息统计表!F21,辅助数据!E:E,0))</f>
        <v>#N/A</v>
      </c>
      <c r="H21" s="62"/>
      <c r="I21" s="62" t="e">
        <f>INDEX(辅助数据!B:B,MATCH(项目信息统计表!H21,辅助数据!A:A,0))</f>
        <v>#N/A</v>
      </c>
      <c r="J21" s="66" t="str">
        <f t="shared" si="0"/>
        <v>2023-01</v>
      </c>
      <c r="K21" s="66">
        <v>45627</v>
      </c>
      <c r="L21" s="62" t="str">
        <f t="shared" si="1"/>
        <v>2023</v>
      </c>
      <c r="M21" s="62" t="s">
        <v>54</v>
      </c>
      <c r="N21" s="80" t="s">
        <v>4426</v>
      </c>
      <c r="O21" s="82" t="s">
        <v>4799</v>
      </c>
      <c r="P21" s="76"/>
      <c r="Q21" s="80" t="str">
        <f>INDEX([4]重点科研平台建设计划!$D:$D,MATCH(B21,[4]重点科研平台建设计划!$B:$B,0))</f>
        <v>韩浩</v>
      </c>
      <c r="R21" s="79" t="s">
        <v>5527</v>
      </c>
      <c r="S21" s="62"/>
      <c r="T21" s="62"/>
      <c r="U21" s="88" t="s">
        <v>2349</v>
      </c>
      <c r="V21" s="62"/>
      <c r="W21" s="62"/>
      <c r="X21" s="62"/>
      <c r="Y21" s="62"/>
      <c r="Z21" s="63"/>
      <c r="AA21" s="62"/>
      <c r="AB21" s="64"/>
      <c r="AC21" s="62"/>
      <c r="AD21" s="62"/>
      <c r="AE21" s="62"/>
      <c r="AF21" s="85">
        <f>INDEX([3]汇总带公式!$L:$L,MATCH(B21,[3]汇总带公式!$B:$B,0))</f>
        <v>3</v>
      </c>
      <c r="AG21" s="85" t="s">
        <v>5493</v>
      </c>
      <c r="AH21" s="85">
        <f t="shared" si="2"/>
        <v>3</v>
      </c>
      <c r="AI21" s="79">
        <v>1</v>
      </c>
      <c r="AJ21" s="85" t="s">
        <v>5493</v>
      </c>
      <c r="AK21" s="85">
        <f t="shared" si="3"/>
        <v>1</v>
      </c>
      <c r="AL21" s="85" t="s">
        <v>5493</v>
      </c>
      <c r="AM21" s="85">
        <f t="shared" si="4"/>
        <v>1</v>
      </c>
      <c r="AN21" s="85" t="s">
        <v>5493</v>
      </c>
      <c r="AO21" s="85" t="s">
        <v>5493</v>
      </c>
      <c r="AP21" s="79" t="s">
        <v>4817</v>
      </c>
    </row>
    <row r="22" spans="1:42" ht="40.5" customHeight="1">
      <c r="A22" s="78" t="s">
        <v>3852</v>
      </c>
      <c r="B22" s="79" t="s">
        <v>4284</v>
      </c>
      <c r="C22" s="80" t="s">
        <v>3147</v>
      </c>
      <c r="D22" s="80" t="s">
        <v>4418</v>
      </c>
      <c r="E22" s="62"/>
      <c r="F22" s="62"/>
      <c r="G22" s="62" t="e">
        <f>INDEX(辅助数据!F:F,MATCH(项目信息统计表!F22,辅助数据!E:E,0))</f>
        <v>#N/A</v>
      </c>
      <c r="H22" s="62"/>
      <c r="I22" s="62" t="e">
        <f>INDEX(辅助数据!B:B,MATCH(项目信息统计表!H22,辅助数据!A:A,0))</f>
        <v>#N/A</v>
      </c>
      <c r="J22" s="66" t="str">
        <f t="shared" si="0"/>
        <v>2023-01</v>
      </c>
      <c r="K22" s="66">
        <v>45627</v>
      </c>
      <c r="L22" s="62" t="str">
        <f t="shared" si="1"/>
        <v>2023</v>
      </c>
      <c r="M22" s="62" t="s">
        <v>54</v>
      </c>
      <c r="N22" s="80" t="s">
        <v>4426</v>
      </c>
      <c r="O22" s="82" t="s">
        <v>4799</v>
      </c>
      <c r="P22" s="76"/>
      <c r="Q22" s="80" t="str">
        <f>INDEX([4]重点科研平台建设计划!$D:$D,MATCH(B22,[4]重点科研平台建设计划!$B:$B,0))</f>
        <v>乔建伟</v>
      </c>
      <c r="R22" s="79" t="s">
        <v>5527</v>
      </c>
      <c r="S22" s="62"/>
      <c r="T22" s="62"/>
      <c r="U22" s="88" t="s">
        <v>2349</v>
      </c>
      <c r="V22" s="62"/>
      <c r="W22" s="62"/>
      <c r="X22" s="62"/>
      <c r="Y22" s="62"/>
      <c r="Z22" s="63"/>
      <c r="AA22" s="62"/>
      <c r="AB22" s="64"/>
      <c r="AC22" s="62"/>
      <c r="AD22" s="62"/>
      <c r="AE22" s="62"/>
      <c r="AF22" s="85">
        <f>INDEX([3]汇总带公式!$L:$L,MATCH(B22,[3]汇总带公式!$B:$B,0))</f>
        <v>3</v>
      </c>
      <c r="AG22" s="85" t="s">
        <v>5493</v>
      </c>
      <c r="AH22" s="85">
        <f t="shared" si="2"/>
        <v>3</v>
      </c>
      <c r="AI22" s="79">
        <v>1</v>
      </c>
      <c r="AJ22" s="85" t="s">
        <v>5493</v>
      </c>
      <c r="AK22" s="85">
        <f t="shared" si="3"/>
        <v>1</v>
      </c>
      <c r="AL22" s="85" t="s">
        <v>5493</v>
      </c>
      <c r="AM22" s="85">
        <f t="shared" si="4"/>
        <v>1</v>
      </c>
      <c r="AN22" s="85" t="s">
        <v>5493</v>
      </c>
      <c r="AO22" s="85" t="s">
        <v>5493</v>
      </c>
      <c r="AP22" s="79" t="s">
        <v>4817</v>
      </c>
    </row>
    <row r="23" spans="1:42" ht="40.5" customHeight="1">
      <c r="A23" s="78" t="s">
        <v>3942</v>
      </c>
      <c r="B23" s="79" t="s">
        <v>4395</v>
      </c>
      <c r="C23" s="80" t="s">
        <v>3123</v>
      </c>
      <c r="D23" s="80" t="s">
        <v>4418</v>
      </c>
      <c r="E23" s="62" t="s">
        <v>34</v>
      </c>
      <c r="F23" s="62" t="s">
        <v>1505</v>
      </c>
      <c r="G23" s="62" t="str">
        <f>INDEX(辅助数据!F:F,MATCH(项目信息统计表!F23,辅助数据!E:E,0))</f>
        <v>M74</v>
      </c>
      <c r="H23" s="62" t="s">
        <v>187</v>
      </c>
      <c r="I23" s="62">
        <f>INDEX(辅助数据!B:B,MATCH(项目信息统计表!H23,辅助数据!A:A,0))</f>
        <v>170</v>
      </c>
      <c r="J23" s="66" t="str">
        <f t="shared" si="0"/>
        <v>2021-01</v>
      </c>
      <c r="K23" s="66">
        <v>44896</v>
      </c>
      <c r="L23" s="62" t="str">
        <f t="shared" si="1"/>
        <v>2021</v>
      </c>
      <c r="M23" s="62" t="s">
        <v>54</v>
      </c>
      <c r="N23" s="80" t="s">
        <v>4436</v>
      </c>
      <c r="O23" s="82" t="s">
        <v>4799</v>
      </c>
      <c r="P23" s="76" t="s">
        <v>5516</v>
      </c>
      <c r="Q23" s="80" t="str">
        <f>INDEX([5]项目信息统计表!$P:$P,MATCH(B23,[5]项目信息统计表!$B:$B,0))</f>
        <v>李欣欣</v>
      </c>
      <c r="R23" s="79" t="s">
        <v>5527</v>
      </c>
      <c r="S23" s="62" t="s">
        <v>65</v>
      </c>
      <c r="T23" s="66">
        <v>32660</v>
      </c>
      <c r="U23" s="88" t="s">
        <v>5322</v>
      </c>
      <c r="V23" s="66" t="s">
        <v>73</v>
      </c>
      <c r="W23" s="62" t="s">
        <v>90</v>
      </c>
      <c r="X23" s="62" t="s">
        <v>5323</v>
      </c>
      <c r="Y23" s="62" t="s">
        <v>155</v>
      </c>
      <c r="Z23" s="63" t="s">
        <v>185</v>
      </c>
      <c r="AA23" s="62" t="s">
        <v>5543</v>
      </c>
      <c r="AB23" s="64" t="s">
        <v>2342</v>
      </c>
      <c r="AC23" s="62" t="s">
        <v>2349</v>
      </c>
      <c r="AD23" s="62" t="s">
        <v>5323</v>
      </c>
      <c r="AE23" s="62"/>
      <c r="AF23" s="85">
        <f>INDEX([3]汇总带公式!$L:$L,MATCH(B23,[3]汇总带公式!$B:$B,0))</f>
        <v>3</v>
      </c>
      <c r="AG23" s="85" t="s">
        <v>5493</v>
      </c>
      <c r="AH23" s="85">
        <f t="shared" si="2"/>
        <v>3</v>
      </c>
      <c r="AI23" s="79">
        <v>2</v>
      </c>
      <c r="AJ23" s="85" t="s">
        <v>5493</v>
      </c>
      <c r="AK23" s="85">
        <f t="shared" si="3"/>
        <v>2</v>
      </c>
      <c r="AL23" s="85" t="s">
        <v>5493</v>
      </c>
      <c r="AM23" s="85">
        <f t="shared" si="4"/>
        <v>2</v>
      </c>
      <c r="AN23" s="85" t="s">
        <v>5493</v>
      </c>
      <c r="AO23" s="85" t="s">
        <v>5493</v>
      </c>
      <c r="AP23" s="79" t="s">
        <v>4818</v>
      </c>
    </row>
    <row r="24" spans="1:42" ht="40.5" customHeight="1">
      <c r="A24" s="78" t="s">
        <v>3943</v>
      </c>
      <c r="B24" s="79" t="s">
        <v>4396</v>
      </c>
      <c r="C24" s="80" t="s">
        <v>3123</v>
      </c>
      <c r="D24" s="80" t="s">
        <v>4418</v>
      </c>
      <c r="E24" s="62" t="s">
        <v>5494</v>
      </c>
      <c r="F24" s="62" t="s">
        <v>1504</v>
      </c>
      <c r="G24" s="62" t="str">
        <f>INDEX(辅助数据!F:F,MATCH(项目信息统计表!F24,辅助数据!E:E,0))</f>
        <v>M73</v>
      </c>
      <c r="H24" s="62" t="s">
        <v>187</v>
      </c>
      <c r="I24" s="62">
        <f>INDEX(辅助数据!B:B,MATCH(项目信息统计表!H24,辅助数据!A:A,0))</f>
        <v>170</v>
      </c>
      <c r="J24" s="66" t="str">
        <f t="shared" si="0"/>
        <v>2021-01</v>
      </c>
      <c r="K24" s="66">
        <v>44896</v>
      </c>
      <c r="L24" s="62" t="str">
        <f t="shared" si="1"/>
        <v>2021</v>
      </c>
      <c r="M24" s="62" t="s">
        <v>54</v>
      </c>
      <c r="N24" s="80" t="s">
        <v>4436</v>
      </c>
      <c r="O24" s="82" t="s">
        <v>4799</v>
      </c>
      <c r="P24" s="76" t="s">
        <v>5517</v>
      </c>
      <c r="Q24" s="80" t="str">
        <f>INDEX([5]项目信息统计表!$P:$P,MATCH(B24,[5]项目信息统计表!$B:$B,0))</f>
        <v>崔玉龙</v>
      </c>
      <c r="R24" s="79" t="s">
        <v>5527</v>
      </c>
      <c r="S24" s="62" t="s">
        <v>65</v>
      </c>
      <c r="T24" s="66">
        <v>32690</v>
      </c>
      <c r="U24" s="88" t="s">
        <v>5322</v>
      </c>
      <c r="V24" s="66" t="s">
        <v>73</v>
      </c>
      <c r="W24" s="62" t="s">
        <v>3516</v>
      </c>
      <c r="X24" s="96" t="s">
        <v>5323</v>
      </c>
      <c r="Y24" s="96" t="s">
        <v>155</v>
      </c>
      <c r="Z24" s="97" t="s">
        <v>185</v>
      </c>
      <c r="AA24" s="96" t="s">
        <v>3266</v>
      </c>
      <c r="AB24" s="98" t="s">
        <v>2320</v>
      </c>
      <c r="AC24" s="96" t="s">
        <v>76</v>
      </c>
      <c r="AD24" s="96" t="s">
        <v>5323</v>
      </c>
      <c r="AE24" s="62"/>
      <c r="AF24" s="85">
        <f>INDEX([3]汇总带公式!$L:$L,MATCH(B24,[3]汇总带公式!$B:$B,0))</f>
        <v>3</v>
      </c>
      <c r="AG24" s="85" t="s">
        <v>5493</v>
      </c>
      <c r="AH24" s="85">
        <f t="shared" si="2"/>
        <v>3</v>
      </c>
      <c r="AI24" s="79">
        <v>2</v>
      </c>
      <c r="AJ24" s="85" t="s">
        <v>5493</v>
      </c>
      <c r="AK24" s="85">
        <f t="shared" si="3"/>
        <v>2</v>
      </c>
      <c r="AL24" s="85" t="s">
        <v>5493</v>
      </c>
      <c r="AM24" s="85">
        <f t="shared" si="4"/>
        <v>2</v>
      </c>
      <c r="AN24" s="85" t="s">
        <v>5493</v>
      </c>
      <c r="AO24" s="85" t="s">
        <v>5493</v>
      </c>
      <c r="AP24" s="79" t="s">
        <v>4818</v>
      </c>
    </row>
    <row r="25" spans="1:42" ht="40.5" customHeight="1">
      <c r="A25" s="78" t="s">
        <v>3944</v>
      </c>
      <c r="B25" s="79" t="s">
        <v>4397</v>
      </c>
      <c r="C25" s="80" t="s">
        <v>3123</v>
      </c>
      <c r="D25" s="80" t="s">
        <v>4418</v>
      </c>
      <c r="E25" s="62" t="s">
        <v>5494</v>
      </c>
      <c r="F25" s="62" t="s">
        <v>1439</v>
      </c>
      <c r="G25" s="62" t="str">
        <f>INDEX(辅助数据!F:F,MATCH(项目信息统计表!F25,辅助数据!E:E,0))</f>
        <v>B07</v>
      </c>
      <c r="H25" s="62" t="s">
        <v>187</v>
      </c>
      <c r="I25" s="62">
        <f>INDEX(辅助数据!B:B,MATCH(项目信息统计表!H25,辅助数据!A:A,0))</f>
        <v>170</v>
      </c>
      <c r="J25" s="66" t="str">
        <f t="shared" si="0"/>
        <v>2021-01</v>
      </c>
      <c r="K25" s="66">
        <v>44896</v>
      </c>
      <c r="L25" s="62" t="str">
        <f t="shared" si="1"/>
        <v>2021</v>
      </c>
      <c r="M25" s="62" t="s">
        <v>54</v>
      </c>
      <c r="N25" s="80" t="s">
        <v>4436</v>
      </c>
      <c r="O25" s="82" t="s">
        <v>4799</v>
      </c>
      <c r="P25" s="76" t="s">
        <v>5518</v>
      </c>
      <c r="Q25" s="80" t="str">
        <f>INDEX([5]项目信息统计表!$P:$P,MATCH(B25,[5]项目信息统计表!$B:$B,0))</f>
        <v>刘兴业</v>
      </c>
      <c r="R25" s="79" t="s">
        <v>5527</v>
      </c>
      <c r="S25" s="62" t="s">
        <v>65</v>
      </c>
      <c r="T25" s="66">
        <v>33239</v>
      </c>
      <c r="U25" s="88" t="s">
        <v>5322</v>
      </c>
      <c r="V25" s="66" t="s">
        <v>73</v>
      </c>
      <c r="W25" s="62" t="s">
        <v>76</v>
      </c>
      <c r="X25" s="62" t="s">
        <v>5323</v>
      </c>
      <c r="Y25" s="62" t="s">
        <v>155</v>
      </c>
      <c r="Z25" s="63" t="s">
        <v>185</v>
      </c>
      <c r="AA25" s="62" t="s">
        <v>5544</v>
      </c>
      <c r="AB25" s="64" t="s">
        <v>2335</v>
      </c>
      <c r="AC25" s="62" t="s">
        <v>3516</v>
      </c>
      <c r="AD25" s="62" t="s">
        <v>5323</v>
      </c>
      <c r="AE25" s="62"/>
      <c r="AF25" s="85">
        <f>INDEX([3]汇总带公式!$L:$L,MATCH(B25,[3]汇总带公式!$B:$B,0))</f>
        <v>3</v>
      </c>
      <c r="AG25" s="85" t="s">
        <v>5493</v>
      </c>
      <c r="AH25" s="85">
        <f t="shared" si="2"/>
        <v>3</v>
      </c>
      <c r="AI25" s="79">
        <v>2</v>
      </c>
      <c r="AJ25" s="85" t="s">
        <v>5493</v>
      </c>
      <c r="AK25" s="85">
        <f t="shared" si="3"/>
        <v>2</v>
      </c>
      <c r="AL25" s="85" t="s">
        <v>5493</v>
      </c>
      <c r="AM25" s="85">
        <f t="shared" si="4"/>
        <v>2</v>
      </c>
      <c r="AN25" s="85" t="s">
        <v>5493</v>
      </c>
      <c r="AO25" s="85" t="s">
        <v>5493</v>
      </c>
      <c r="AP25" s="79" t="s">
        <v>4818</v>
      </c>
    </row>
    <row r="26" spans="1:42" ht="40.5" customHeight="1">
      <c r="A26" s="78" t="s">
        <v>3951</v>
      </c>
      <c r="B26" s="79" t="s">
        <v>3029</v>
      </c>
      <c r="C26" s="80" t="s">
        <v>3143</v>
      </c>
      <c r="D26" s="80" t="s">
        <v>4418</v>
      </c>
      <c r="E26" s="62" t="s">
        <v>5494</v>
      </c>
      <c r="F26" s="62" t="s">
        <v>1479</v>
      </c>
      <c r="G26" s="62" t="str">
        <f>INDEX(辅助数据!F:F,MATCH(项目信息统计表!F26,辅助数据!E:E,0))</f>
        <v>E48</v>
      </c>
      <c r="H26" s="62" t="s">
        <v>997</v>
      </c>
      <c r="I26" s="62">
        <f>INDEX(辅助数据!B:B,MATCH(项目信息统计表!H26,辅助数据!A:A,0))</f>
        <v>620</v>
      </c>
      <c r="J26" s="66" t="str">
        <f t="shared" si="0"/>
        <v>2022-01</v>
      </c>
      <c r="K26" s="66">
        <v>45627</v>
      </c>
      <c r="L26" s="62" t="str">
        <f t="shared" si="1"/>
        <v>2022</v>
      </c>
      <c r="M26" s="62" t="s">
        <v>54</v>
      </c>
      <c r="N26" s="80" t="s">
        <v>4422</v>
      </c>
      <c r="O26" s="82" t="s">
        <v>4799</v>
      </c>
      <c r="P26" s="76" t="s">
        <v>4772</v>
      </c>
      <c r="Q26" s="80" t="s">
        <v>4773</v>
      </c>
      <c r="R26" s="79" t="s">
        <v>5281</v>
      </c>
      <c r="S26" s="62" t="s">
        <v>4816</v>
      </c>
      <c r="T26" s="62" t="s">
        <v>1618</v>
      </c>
      <c r="U26" s="62" t="s">
        <v>70</v>
      </c>
      <c r="V26" s="62" t="s">
        <v>73</v>
      </c>
      <c r="W26" s="62" t="s">
        <v>3516</v>
      </c>
      <c r="X26" s="62" t="s">
        <v>5323</v>
      </c>
      <c r="Y26" s="62" t="s">
        <v>155</v>
      </c>
      <c r="Z26" s="63" t="s">
        <v>185</v>
      </c>
      <c r="AA26" s="62" t="s">
        <v>5385</v>
      </c>
      <c r="AB26" s="64" t="s">
        <v>2323</v>
      </c>
      <c r="AC26" s="62" t="s">
        <v>76</v>
      </c>
      <c r="AD26" s="62" t="s">
        <v>5330</v>
      </c>
      <c r="AE26" s="62"/>
      <c r="AF26" s="85">
        <f>INDEX([3]汇总带公式!$L:$L,MATCH(B26,[3]汇总带公式!$B:$B,0))</f>
        <v>10</v>
      </c>
      <c r="AG26" s="85" t="s">
        <v>5493</v>
      </c>
      <c r="AH26" s="85">
        <f t="shared" si="2"/>
        <v>10</v>
      </c>
      <c r="AI26" s="79">
        <v>10</v>
      </c>
      <c r="AJ26" s="85" t="s">
        <v>5493</v>
      </c>
      <c r="AK26" s="85">
        <f t="shared" si="3"/>
        <v>10</v>
      </c>
      <c r="AL26" s="85" t="s">
        <v>5493</v>
      </c>
      <c r="AM26" s="85">
        <f t="shared" si="4"/>
        <v>10</v>
      </c>
      <c r="AN26" s="85" t="s">
        <v>5493</v>
      </c>
      <c r="AO26" s="85" t="s">
        <v>5493</v>
      </c>
      <c r="AP26" s="79" t="s">
        <v>4818</v>
      </c>
    </row>
    <row r="27" spans="1:42" ht="40.5" customHeight="1">
      <c r="A27" s="78" t="s">
        <v>3755</v>
      </c>
      <c r="B27" s="79" t="s">
        <v>4187</v>
      </c>
      <c r="C27" s="80" t="s">
        <v>4412</v>
      </c>
      <c r="D27" s="80" t="s">
        <v>4418</v>
      </c>
      <c r="E27" s="62"/>
      <c r="F27" s="62"/>
      <c r="G27" s="62" t="e">
        <f>INDEX(辅助数据!F:F,MATCH(项目信息统计表!F27,辅助数据!E:E,0))</f>
        <v>#N/A</v>
      </c>
      <c r="H27" s="62"/>
      <c r="I27" s="62" t="e">
        <f>INDEX(辅助数据!B:B,MATCH(项目信息统计表!H27,辅助数据!A:A,0))</f>
        <v>#N/A</v>
      </c>
      <c r="J27" s="66" t="str">
        <f t="shared" si="0"/>
        <v>2023-01</v>
      </c>
      <c r="K27" s="66">
        <v>45261</v>
      </c>
      <c r="L27" s="62" t="str">
        <f t="shared" si="1"/>
        <v>2023</v>
      </c>
      <c r="M27" s="62" t="s">
        <v>54</v>
      </c>
      <c r="N27" s="80" t="s">
        <v>4425</v>
      </c>
      <c r="O27" s="82" t="s">
        <v>4799</v>
      </c>
      <c r="P27" s="76"/>
      <c r="Q27" s="80" t="s">
        <v>5194</v>
      </c>
      <c r="R27" s="79" t="s">
        <v>5195</v>
      </c>
      <c r="S27" s="62" t="s">
        <v>65</v>
      </c>
      <c r="T27" s="62" t="s">
        <v>1635</v>
      </c>
      <c r="U27" s="62" t="s">
        <v>70</v>
      </c>
      <c r="V27" s="62" t="s">
        <v>73</v>
      </c>
      <c r="W27" s="62" t="s">
        <v>76</v>
      </c>
      <c r="X27" s="62"/>
      <c r="Y27" s="62"/>
      <c r="Z27" s="63"/>
      <c r="AA27" s="62"/>
      <c r="AB27" s="64"/>
      <c r="AC27" s="62"/>
      <c r="AD27" s="62"/>
      <c r="AE27" s="62"/>
      <c r="AF27" s="85">
        <f>INDEX([3]汇总带公式!$L:$L,MATCH(B27,[3]汇总带公式!$B:$B,0))</f>
        <v>5.5</v>
      </c>
      <c r="AG27" s="85" t="s">
        <v>5493</v>
      </c>
      <c r="AH27" s="85">
        <f t="shared" si="2"/>
        <v>5.5</v>
      </c>
      <c r="AI27" s="79">
        <v>5.5</v>
      </c>
      <c r="AJ27" s="85" t="s">
        <v>5493</v>
      </c>
      <c r="AK27" s="85">
        <f t="shared" si="3"/>
        <v>5.5</v>
      </c>
      <c r="AL27" s="85" t="s">
        <v>5493</v>
      </c>
      <c r="AM27" s="85">
        <f t="shared" si="4"/>
        <v>5.5</v>
      </c>
      <c r="AN27" s="85" t="s">
        <v>5493</v>
      </c>
      <c r="AO27" s="85" t="s">
        <v>5493</v>
      </c>
      <c r="AP27" s="79" t="s">
        <v>4817</v>
      </c>
    </row>
    <row r="28" spans="1:42" ht="40.5" customHeight="1">
      <c r="A28" s="78" t="s">
        <v>3859</v>
      </c>
      <c r="B28" s="79" t="s">
        <v>4291</v>
      </c>
      <c r="C28" s="80" t="s">
        <v>4412</v>
      </c>
      <c r="D28" s="80" t="s">
        <v>4418</v>
      </c>
      <c r="E28" s="62"/>
      <c r="F28" s="62"/>
      <c r="G28" s="62" t="e">
        <f>INDEX(辅助数据!F:F,MATCH(项目信息统计表!F28,辅助数据!E:E,0))</f>
        <v>#N/A</v>
      </c>
      <c r="H28" s="62"/>
      <c r="I28" s="62" t="e">
        <f>INDEX(辅助数据!B:B,MATCH(项目信息统计表!H28,辅助数据!A:A,0))</f>
        <v>#N/A</v>
      </c>
      <c r="J28" s="66" t="str">
        <f t="shared" si="0"/>
        <v>2023-01</v>
      </c>
      <c r="K28" s="66">
        <v>45627</v>
      </c>
      <c r="L28" s="62" t="str">
        <f t="shared" si="1"/>
        <v>2023</v>
      </c>
      <c r="M28" s="62" t="s">
        <v>54</v>
      </c>
      <c r="N28" s="80" t="s">
        <v>4426</v>
      </c>
      <c r="O28" s="82" t="s">
        <v>4799</v>
      </c>
      <c r="P28" s="76"/>
      <c r="Q28" s="80" t="str">
        <f>INDEX([4]重点科研平台建设计划!$D:$D,MATCH(B28,[4]重点科研平台建设计划!$B:$B,0))</f>
        <v>刘国权</v>
      </c>
      <c r="R28" s="79" t="s">
        <v>5527</v>
      </c>
      <c r="S28" s="62"/>
      <c r="T28" s="62"/>
      <c r="U28" s="88" t="s">
        <v>2349</v>
      </c>
      <c r="V28" s="62"/>
      <c r="W28" s="62"/>
      <c r="X28" s="62"/>
      <c r="Y28" s="62"/>
      <c r="Z28" s="63"/>
      <c r="AA28" s="62"/>
      <c r="AB28" s="64"/>
      <c r="AC28" s="62"/>
      <c r="AD28" s="62"/>
      <c r="AE28" s="62"/>
      <c r="AF28" s="85">
        <f>INDEX([3]汇总带公式!$L:$L,MATCH(B28,[3]汇总带公式!$B:$B,0))</f>
        <v>3</v>
      </c>
      <c r="AG28" s="85" t="s">
        <v>5493</v>
      </c>
      <c r="AH28" s="85">
        <f t="shared" si="2"/>
        <v>3</v>
      </c>
      <c r="AI28" s="79">
        <v>1</v>
      </c>
      <c r="AJ28" s="85" t="s">
        <v>5493</v>
      </c>
      <c r="AK28" s="85">
        <f t="shared" si="3"/>
        <v>1</v>
      </c>
      <c r="AL28" s="85" t="s">
        <v>5493</v>
      </c>
      <c r="AM28" s="85">
        <f t="shared" si="4"/>
        <v>1</v>
      </c>
      <c r="AN28" s="85" t="s">
        <v>5493</v>
      </c>
      <c r="AO28" s="85" t="s">
        <v>5493</v>
      </c>
      <c r="AP28" s="79" t="s">
        <v>4817</v>
      </c>
    </row>
    <row r="29" spans="1:42" ht="40.5" customHeight="1">
      <c r="A29" s="78" t="s">
        <v>3946</v>
      </c>
      <c r="B29" s="79" t="s">
        <v>4399</v>
      </c>
      <c r="C29" s="80" t="s">
        <v>3134</v>
      </c>
      <c r="D29" s="80" t="s">
        <v>4418</v>
      </c>
      <c r="E29" s="62" t="s">
        <v>34</v>
      </c>
      <c r="F29" s="62" t="s">
        <v>1471</v>
      </c>
      <c r="G29" s="62" t="str">
        <f>INDEX(辅助数据!F:F,MATCH(项目信息统计表!F29,辅助数据!E:E,0))</f>
        <v>C39</v>
      </c>
      <c r="H29" s="62" t="s">
        <v>159</v>
      </c>
      <c r="I29" s="62">
        <f>INDEX(辅助数据!B:B,MATCH(项目信息统计表!H29,辅助数据!A:A,0))</f>
        <v>520</v>
      </c>
      <c r="J29" s="66" t="str">
        <f t="shared" si="0"/>
        <v>2021-01</v>
      </c>
      <c r="K29" s="66">
        <v>44896</v>
      </c>
      <c r="L29" s="62" t="str">
        <f t="shared" si="1"/>
        <v>2021</v>
      </c>
      <c r="M29" s="62" t="s">
        <v>54</v>
      </c>
      <c r="N29" s="80" t="s">
        <v>4436</v>
      </c>
      <c r="O29" s="82" t="s">
        <v>4799</v>
      </c>
      <c r="P29" s="76" t="s">
        <v>5520</v>
      </c>
      <c r="Q29" s="80" t="str">
        <f>INDEX([5]项目信息统计表!$P:$P,MATCH(B29,[5]项目信息统计表!$B:$B,0))</f>
        <v>王珺</v>
      </c>
      <c r="R29" s="79" t="s">
        <v>5527</v>
      </c>
      <c r="S29" s="62" t="s">
        <v>4816</v>
      </c>
      <c r="T29" s="66">
        <v>31837</v>
      </c>
      <c r="U29" s="88" t="s">
        <v>5322</v>
      </c>
      <c r="V29" s="66" t="s">
        <v>73</v>
      </c>
      <c r="W29" s="62" t="s">
        <v>3516</v>
      </c>
      <c r="X29" s="62" t="s">
        <v>5323</v>
      </c>
      <c r="Y29" s="62" t="s">
        <v>116</v>
      </c>
      <c r="Z29" s="63" t="s">
        <v>2294</v>
      </c>
      <c r="AA29" s="62" t="s">
        <v>5194</v>
      </c>
      <c r="AB29" s="64" t="s">
        <v>2326</v>
      </c>
      <c r="AC29" s="62" t="s">
        <v>76</v>
      </c>
      <c r="AD29" s="62" t="s">
        <v>5323</v>
      </c>
      <c r="AE29" s="62"/>
      <c r="AF29" s="85">
        <f>INDEX([3]汇总带公式!$L:$L,MATCH(B29,[3]汇总带公式!$B:$B,0))</f>
        <v>3</v>
      </c>
      <c r="AG29" s="85" t="s">
        <v>5493</v>
      </c>
      <c r="AH29" s="85">
        <f t="shared" si="2"/>
        <v>3</v>
      </c>
      <c r="AI29" s="79">
        <v>2</v>
      </c>
      <c r="AJ29" s="85" t="s">
        <v>5493</v>
      </c>
      <c r="AK29" s="85">
        <f t="shared" si="3"/>
        <v>2</v>
      </c>
      <c r="AL29" s="85" t="s">
        <v>5493</v>
      </c>
      <c r="AM29" s="85">
        <f t="shared" si="4"/>
        <v>2</v>
      </c>
      <c r="AN29" s="85" t="s">
        <v>5493</v>
      </c>
      <c r="AO29" s="85" t="s">
        <v>5493</v>
      </c>
      <c r="AP29" s="79" t="s">
        <v>4818</v>
      </c>
    </row>
    <row r="30" spans="1:42" ht="40.5" customHeight="1">
      <c r="A30" s="78" t="s">
        <v>3947</v>
      </c>
      <c r="B30" s="79" t="s">
        <v>4400</v>
      </c>
      <c r="C30" s="80" t="s">
        <v>3134</v>
      </c>
      <c r="D30" s="80" t="s">
        <v>4418</v>
      </c>
      <c r="E30" s="62" t="s">
        <v>5494</v>
      </c>
      <c r="F30" s="62" t="s">
        <v>1504</v>
      </c>
      <c r="G30" s="62" t="str">
        <f>INDEX(辅助数据!F:F,MATCH(项目信息统计表!F30,辅助数据!E:E,0))</f>
        <v>M73</v>
      </c>
      <c r="H30" s="62" t="s">
        <v>213</v>
      </c>
      <c r="I30" s="62">
        <f>INDEX(辅助数据!B:B,MATCH(项目信息统计表!H30,辅助数据!A:A,0))</f>
        <v>416</v>
      </c>
      <c r="J30" s="66" t="str">
        <f t="shared" si="0"/>
        <v>2021-01</v>
      </c>
      <c r="K30" s="66">
        <v>44896</v>
      </c>
      <c r="L30" s="62" t="str">
        <f t="shared" si="1"/>
        <v>2021</v>
      </c>
      <c r="M30" s="62" t="s">
        <v>54</v>
      </c>
      <c r="N30" s="80" t="s">
        <v>4436</v>
      </c>
      <c r="O30" s="82" t="s">
        <v>4799</v>
      </c>
      <c r="P30" s="76" t="s">
        <v>5521</v>
      </c>
      <c r="Q30" s="80" t="str">
        <f>INDEX([5]项目信息统计表!$P:$P,MATCH(B30,[5]项目信息统计表!$B:$B,0))</f>
        <v>沈本兰</v>
      </c>
      <c r="R30" s="79" t="s">
        <v>5527</v>
      </c>
      <c r="S30" s="62" t="s">
        <v>4816</v>
      </c>
      <c r="T30" s="66">
        <v>32295</v>
      </c>
      <c r="U30" s="88" t="s">
        <v>5322</v>
      </c>
      <c r="V30" s="66" t="s">
        <v>73</v>
      </c>
      <c r="W30" s="62" t="s">
        <v>90</v>
      </c>
      <c r="X30" s="62" t="s">
        <v>5323</v>
      </c>
      <c r="Y30" s="62" t="s">
        <v>5323</v>
      </c>
      <c r="Z30" s="63" t="s">
        <v>5323</v>
      </c>
      <c r="AA30" s="62" t="s">
        <v>5546</v>
      </c>
      <c r="AB30" s="64" t="s">
        <v>2331</v>
      </c>
      <c r="AC30" s="62" t="s">
        <v>3516</v>
      </c>
      <c r="AD30" s="62" t="s">
        <v>5330</v>
      </c>
      <c r="AE30" s="62"/>
      <c r="AF30" s="85">
        <f>INDEX([3]汇总带公式!$L:$L,MATCH(B30,[3]汇总带公式!$B:$B,0))</f>
        <v>3</v>
      </c>
      <c r="AG30" s="85" t="s">
        <v>5493</v>
      </c>
      <c r="AH30" s="85">
        <f t="shared" si="2"/>
        <v>3</v>
      </c>
      <c r="AI30" s="79">
        <v>2</v>
      </c>
      <c r="AJ30" s="85" t="s">
        <v>5493</v>
      </c>
      <c r="AK30" s="85">
        <f t="shared" si="3"/>
        <v>2</v>
      </c>
      <c r="AL30" s="85" t="s">
        <v>5493</v>
      </c>
      <c r="AM30" s="85">
        <f t="shared" si="4"/>
        <v>2</v>
      </c>
      <c r="AN30" s="85" t="s">
        <v>5493</v>
      </c>
      <c r="AO30" s="85" t="s">
        <v>5493</v>
      </c>
      <c r="AP30" s="79" t="s">
        <v>4818</v>
      </c>
    </row>
    <row r="31" spans="1:42" ht="40.5" customHeight="1">
      <c r="A31" s="78" t="s">
        <v>2740</v>
      </c>
      <c r="B31" s="79" t="s">
        <v>3049</v>
      </c>
      <c r="C31" s="80" t="s">
        <v>3134</v>
      </c>
      <c r="D31" s="80" t="s">
        <v>4418</v>
      </c>
      <c r="E31" s="62" t="s">
        <v>5494</v>
      </c>
      <c r="F31" s="62" t="s">
        <v>1496</v>
      </c>
      <c r="G31" s="62" t="str">
        <f>INDEX(辅助数据!F:F,MATCH(项目信息统计表!F31,辅助数据!E:E,0))</f>
        <v>I65</v>
      </c>
      <c r="H31" s="62" t="s">
        <v>177</v>
      </c>
      <c r="I31" s="62">
        <f>INDEX(辅助数据!B:B,MATCH(项目信息统计表!H31,辅助数据!A:A,0))</f>
        <v>510</v>
      </c>
      <c r="J31" s="66" t="str">
        <f t="shared" si="0"/>
        <v>2022-01</v>
      </c>
      <c r="K31" s="66">
        <v>45261</v>
      </c>
      <c r="L31" s="62" t="str">
        <f t="shared" si="1"/>
        <v>2022</v>
      </c>
      <c r="M31" s="62" t="s">
        <v>54</v>
      </c>
      <c r="N31" s="80" t="s">
        <v>4436</v>
      </c>
      <c r="O31" s="82" t="s">
        <v>4799</v>
      </c>
      <c r="P31" s="76" t="s">
        <v>4769</v>
      </c>
      <c r="Q31" s="80" t="str">
        <f>INDEX([6]项目信息统计表!$P:$P,MATCH(B31,[6]项目信息统计表!$B:$B,0))</f>
        <v>周延</v>
      </c>
      <c r="R31" s="79" t="s">
        <v>5527</v>
      </c>
      <c r="S31" s="62" t="s">
        <v>65</v>
      </c>
      <c r="T31" s="62" t="s">
        <v>1693</v>
      </c>
      <c r="U31" s="88" t="s">
        <v>5322</v>
      </c>
      <c r="V31" s="62" t="s">
        <v>73</v>
      </c>
      <c r="W31" s="62" t="s">
        <v>3516</v>
      </c>
      <c r="X31" s="62" t="s">
        <v>5323</v>
      </c>
      <c r="Y31" s="62" t="s">
        <v>116</v>
      </c>
      <c r="Z31" s="63" t="s">
        <v>2294</v>
      </c>
      <c r="AA31" s="62" t="s">
        <v>5468</v>
      </c>
      <c r="AB31" s="64" t="s">
        <v>2344</v>
      </c>
      <c r="AC31" s="62" t="s">
        <v>2349</v>
      </c>
      <c r="AD31" s="62" t="s">
        <v>5323</v>
      </c>
      <c r="AE31" s="62"/>
      <c r="AF31" s="85">
        <f>INDEX([3]汇总带公式!$L:$L,MATCH(B31,[3]汇总带公式!$B:$B,0))</f>
        <v>3</v>
      </c>
      <c r="AG31" s="85" t="s">
        <v>5493</v>
      </c>
      <c r="AH31" s="85">
        <f t="shared" si="2"/>
        <v>3</v>
      </c>
      <c r="AI31" s="79">
        <v>2</v>
      </c>
      <c r="AJ31" s="85" t="s">
        <v>5493</v>
      </c>
      <c r="AK31" s="85">
        <f t="shared" si="3"/>
        <v>2</v>
      </c>
      <c r="AL31" s="85" t="s">
        <v>5493</v>
      </c>
      <c r="AM31" s="85">
        <f t="shared" si="4"/>
        <v>2</v>
      </c>
      <c r="AN31" s="85" t="s">
        <v>5493</v>
      </c>
      <c r="AO31" s="85" t="s">
        <v>5493</v>
      </c>
      <c r="AP31" s="79" t="s">
        <v>4818</v>
      </c>
    </row>
    <row r="32" spans="1:42" ht="40.5" customHeight="1">
      <c r="A32" s="78" t="s">
        <v>3731</v>
      </c>
      <c r="B32" s="79" t="s">
        <v>4163</v>
      </c>
      <c r="C32" s="80" t="s">
        <v>3142</v>
      </c>
      <c r="D32" s="80" t="s">
        <v>4418</v>
      </c>
      <c r="E32" s="62"/>
      <c r="F32" s="62"/>
      <c r="G32" s="62" t="e">
        <f>INDEX(辅助数据!F:F,MATCH(项目信息统计表!F32,辅助数据!E:E,0))</f>
        <v>#N/A</v>
      </c>
      <c r="H32" s="62"/>
      <c r="I32" s="62" t="e">
        <f>INDEX(辅助数据!B:B,MATCH(项目信息统计表!H32,辅助数据!A:A,0))</f>
        <v>#N/A</v>
      </c>
      <c r="J32" s="66" t="str">
        <f t="shared" si="0"/>
        <v>2023-01</v>
      </c>
      <c r="K32" s="66">
        <v>45261</v>
      </c>
      <c r="L32" s="62" t="str">
        <f t="shared" si="1"/>
        <v>2023</v>
      </c>
      <c r="M32" s="62" t="s">
        <v>54</v>
      </c>
      <c r="N32" s="80" t="s">
        <v>4422</v>
      </c>
      <c r="O32" s="82" t="s">
        <v>4799</v>
      </c>
      <c r="P32" s="76"/>
      <c r="Q32" s="80" t="s">
        <v>5153</v>
      </c>
      <c r="R32" s="79" t="s">
        <v>5154</v>
      </c>
      <c r="S32" s="62" t="s">
        <v>65</v>
      </c>
      <c r="T32" s="62" t="s">
        <v>1718</v>
      </c>
      <c r="U32" s="62" t="s">
        <v>70</v>
      </c>
      <c r="V32" s="62" t="s">
        <v>73</v>
      </c>
      <c r="W32" s="62" t="s">
        <v>76</v>
      </c>
      <c r="X32" s="62"/>
      <c r="Y32" s="62"/>
      <c r="Z32" s="63"/>
      <c r="AA32" s="62"/>
      <c r="AB32" s="64"/>
      <c r="AC32" s="62"/>
      <c r="AD32" s="62"/>
      <c r="AE32" s="62"/>
      <c r="AF32" s="85">
        <f>INDEX([3]汇总带公式!$L:$L,MATCH(B32,[3]汇总带公式!$B:$B,0))</f>
        <v>30</v>
      </c>
      <c r="AG32" s="85" t="s">
        <v>5493</v>
      </c>
      <c r="AH32" s="85">
        <f t="shared" si="2"/>
        <v>30</v>
      </c>
      <c r="AI32" s="79">
        <v>10</v>
      </c>
      <c r="AJ32" s="85" t="s">
        <v>5493</v>
      </c>
      <c r="AK32" s="85">
        <f t="shared" si="3"/>
        <v>10</v>
      </c>
      <c r="AL32" s="85" t="s">
        <v>5493</v>
      </c>
      <c r="AM32" s="85">
        <f t="shared" si="4"/>
        <v>10</v>
      </c>
      <c r="AN32" s="85" t="s">
        <v>5493</v>
      </c>
      <c r="AO32" s="85" t="s">
        <v>5493</v>
      </c>
      <c r="AP32" s="79" t="s">
        <v>4817</v>
      </c>
    </row>
    <row r="33" spans="1:42" ht="40.5" customHeight="1">
      <c r="A33" s="78" t="s">
        <v>3737</v>
      </c>
      <c r="B33" s="79" t="s">
        <v>4169</v>
      </c>
      <c r="C33" s="80" t="s">
        <v>3142</v>
      </c>
      <c r="D33" s="80" t="s">
        <v>4418</v>
      </c>
      <c r="E33" s="62"/>
      <c r="F33" s="62"/>
      <c r="G33" s="62" t="e">
        <f>INDEX(辅助数据!F:F,MATCH(项目信息统计表!F33,辅助数据!E:E,0))</f>
        <v>#N/A</v>
      </c>
      <c r="H33" s="62"/>
      <c r="I33" s="62" t="e">
        <f>INDEX(辅助数据!B:B,MATCH(项目信息统计表!H33,辅助数据!A:A,0))</f>
        <v>#N/A</v>
      </c>
      <c r="J33" s="66" t="str">
        <f t="shared" si="0"/>
        <v>2023-01</v>
      </c>
      <c r="K33" s="66">
        <v>45261</v>
      </c>
      <c r="L33" s="62" t="str">
        <f t="shared" si="1"/>
        <v>2023</v>
      </c>
      <c r="M33" s="62" t="s">
        <v>54</v>
      </c>
      <c r="N33" s="80" t="s">
        <v>4425</v>
      </c>
      <c r="O33" s="82" t="s">
        <v>4799</v>
      </c>
      <c r="P33" s="76"/>
      <c r="Q33" s="80" t="s">
        <v>5163</v>
      </c>
      <c r="R33" s="79" t="s">
        <v>5164</v>
      </c>
      <c r="S33" s="62" t="s">
        <v>65</v>
      </c>
      <c r="T33" s="62" t="s">
        <v>2069</v>
      </c>
      <c r="U33" s="62" t="s">
        <v>70</v>
      </c>
      <c r="V33" s="62" t="s">
        <v>73</v>
      </c>
      <c r="W33" s="62" t="s">
        <v>76</v>
      </c>
      <c r="X33" s="62"/>
      <c r="Y33" s="62"/>
      <c r="Z33" s="63"/>
      <c r="AA33" s="62"/>
      <c r="AB33" s="64"/>
      <c r="AC33" s="62"/>
      <c r="AD33" s="62"/>
      <c r="AE33" s="62"/>
      <c r="AF33" s="85">
        <f>INDEX([3]汇总带公式!$L:$L,MATCH(B33,[3]汇总带公式!$B:$B,0))</f>
        <v>26.4</v>
      </c>
      <c r="AG33" s="85" t="s">
        <v>5493</v>
      </c>
      <c r="AH33" s="85">
        <f t="shared" si="2"/>
        <v>26.4</v>
      </c>
      <c r="AI33" s="79">
        <v>26.4</v>
      </c>
      <c r="AJ33" s="85" t="s">
        <v>5493</v>
      </c>
      <c r="AK33" s="85">
        <f t="shared" si="3"/>
        <v>26.4</v>
      </c>
      <c r="AL33" s="85" t="s">
        <v>5493</v>
      </c>
      <c r="AM33" s="85">
        <f t="shared" si="4"/>
        <v>26.4</v>
      </c>
      <c r="AN33" s="85" t="s">
        <v>5493</v>
      </c>
      <c r="AO33" s="85" t="s">
        <v>5493</v>
      </c>
      <c r="AP33" s="79" t="s">
        <v>4817</v>
      </c>
    </row>
    <row r="34" spans="1:42" ht="40.5" customHeight="1">
      <c r="A34" s="78" t="s">
        <v>3738</v>
      </c>
      <c r="B34" s="79" t="s">
        <v>4170</v>
      </c>
      <c r="C34" s="80" t="s">
        <v>3142</v>
      </c>
      <c r="D34" s="80" t="s">
        <v>4418</v>
      </c>
      <c r="E34" s="62"/>
      <c r="F34" s="62"/>
      <c r="G34" s="62" t="e">
        <f>INDEX(辅助数据!F:F,MATCH(项目信息统计表!F34,辅助数据!E:E,0))</f>
        <v>#N/A</v>
      </c>
      <c r="H34" s="62"/>
      <c r="I34" s="62" t="e">
        <f>INDEX(辅助数据!B:B,MATCH(项目信息统计表!H34,辅助数据!A:A,0))</f>
        <v>#N/A</v>
      </c>
      <c r="J34" s="66" t="str">
        <f t="shared" si="0"/>
        <v>2023-01</v>
      </c>
      <c r="K34" s="66">
        <v>45261</v>
      </c>
      <c r="L34" s="62" t="str">
        <f t="shared" si="1"/>
        <v>2023</v>
      </c>
      <c r="M34" s="62" t="s">
        <v>54</v>
      </c>
      <c r="N34" s="80" t="s">
        <v>4425</v>
      </c>
      <c r="O34" s="82" t="s">
        <v>4799</v>
      </c>
      <c r="P34" s="76"/>
      <c r="Q34" s="80" t="s">
        <v>5165</v>
      </c>
      <c r="R34" s="79" t="s">
        <v>5166</v>
      </c>
      <c r="S34" s="62" t="s">
        <v>65</v>
      </c>
      <c r="T34" s="62" t="s">
        <v>2102</v>
      </c>
      <c r="U34" s="62" t="s">
        <v>70</v>
      </c>
      <c r="V34" s="62" t="s">
        <v>73</v>
      </c>
      <c r="W34" s="62" t="s">
        <v>3516</v>
      </c>
      <c r="X34" s="62"/>
      <c r="Y34" s="62"/>
      <c r="Z34" s="63"/>
      <c r="AA34" s="62"/>
      <c r="AB34" s="64"/>
      <c r="AC34" s="62"/>
      <c r="AD34" s="62"/>
      <c r="AE34" s="62"/>
      <c r="AF34" s="85">
        <f>INDEX([3]汇总带公式!$L:$L,MATCH(B34,[3]汇总带公式!$B:$B,0))</f>
        <v>19.8</v>
      </c>
      <c r="AG34" s="85" t="s">
        <v>5493</v>
      </c>
      <c r="AH34" s="85">
        <f t="shared" si="2"/>
        <v>19.8</v>
      </c>
      <c r="AI34" s="79">
        <v>19.8</v>
      </c>
      <c r="AJ34" s="85" t="s">
        <v>5493</v>
      </c>
      <c r="AK34" s="85">
        <f t="shared" si="3"/>
        <v>19.8</v>
      </c>
      <c r="AL34" s="85" t="s">
        <v>5493</v>
      </c>
      <c r="AM34" s="85">
        <f t="shared" si="4"/>
        <v>19.8</v>
      </c>
      <c r="AN34" s="85" t="s">
        <v>5493</v>
      </c>
      <c r="AO34" s="85" t="s">
        <v>5493</v>
      </c>
      <c r="AP34" s="79" t="s">
        <v>4817</v>
      </c>
    </row>
    <row r="35" spans="1:42" ht="40.5" customHeight="1">
      <c r="A35" s="78" t="s">
        <v>3739</v>
      </c>
      <c r="B35" s="79" t="s">
        <v>4171</v>
      </c>
      <c r="C35" s="80" t="s">
        <v>3142</v>
      </c>
      <c r="D35" s="80" t="s">
        <v>4418</v>
      </c>
      <c r="E35" s="62"/>
      <c r="F35" s="62"/>
      <c r="G35" s="62" t="e">
        <f>INDEX(辅助数据!F:F,MATCH(项目信息统计表!F35,辅助数据!E:E,0))</f>
        <v>#N/A</v>
      </c>
      <c r="H35" s="62"/>
      <c r="I35" s="62" t="e">
        <f>INDEX(辅助数据!B:B,MATCH(项目信息统计表!H35,辅助数据!A:A,0))</f>
        <v>#N/A</v>
      </c>
      <c r="J35" s="66" t="str">
        <f t="shared" si="0"/>
        <v>2023-01</v>
      </c>
      <c r="K35" s="66">
        <v>45261</v>
      </c>
      <c r="L35" s="62" t="str">
        <f t="shared" si="1"/>
        <v>2023</v>
      </c>
      <c r="M35" s="62" t="s">
        <v>54</v>
      </c>
      <c r="N35" s="80" t="s">
        <v>4425</v>
      </c>
      <c r="O35" s="82" t="s">
        <v>4799</v>
      </c>
      <c r="P35" s="76"/>
      <c r="Q35" s="80" t="s">
        <v>5167</v>
      </c>
      <c r="R35" s="79" t="s">
        <v>2443</v>
      </c>
      <c r="S35" s="62" t="s">
        <v>65</v>
      </c>
      <c r="T35" s="62" t="s">
        <v>2130</v>
      </c>
      <c r="U35" s="62" t="s">
        <v>70</v>
      </c>
      <c r="V35" s="62" t="s">
        <v>73</v>
      </c>
      <c r="W35" s="62" t="s">
        <v>90</v>
      </c>
      <c r="X35" s="62"/>
      <c r="Y35" s="62"/>
      <c r="Z35" s="63"/>
      <c r="AA35" s="62"/>
      <c r="AB35" s="64"/>
      <c r="AC35" s="62"/>
      <c r="AD35" s="62"/>
      <c r="AE35" s="62"/>
      <c r="AF35" s="85">
        <f>INDEX([3]汇总带公式!$L:$L,MATCH(B35,[3]汇总带公式!$B:$B,0))</f>
        <v>21.45</v>
      </c>
      <c r="AG35" s="85" t="s">
        <v>5493</v>
      </c>
      <c r="AH35" s="85">
        <f t="shared" si="2"/>
        <v>21.45</v>
      </c>
      <c r="AI35" s="79">
        <v>21.45</v>
      </c>
      <c r="AJ35" s="85" t="s">
        <v>5493</v>
      </c>
      <c r="AK35" s="85">
        <f t="shared" si="3"/>
        <v>21.45</v>
      </c>
      <c r="AL35" s="85" t="s">
        <v>5493</v>
      </c>
      <c r="AM35" s="85">
        <f t="shared" si="4"/>
        <v>21.45</v>
      </c>
      <c r="AN35" s="85" t="s">
        <v>5493</v>
      </c>
      <c r="AO35" s="85" t="s">
        <v>5493</v>
      </c>
      <c r="AP35" s="79" t="s">
        <v>4817</v>
      </c>
    </row>
    <row r="36" spans="1:42" ht="40.5" customHeight="1">
      <c r="A36" s="78" t="s">
        <v>3740</v>
      </c>
      <c r="B36" s="79" t="s">
        <v>4172</v>
      </c>
      <c r="C36" s="80" t="s">
        <v>3142</v>
      </c>
      <c r="D36" s="80" t="s">
        <v>4418</v>
      </c>
      <c r="E36" s="62"/>
      <c r="F36" s="62"/>
      <c r="G36" s="62" t="e">
        <f>INDEX(辅助数据!F:F,MATCH(项目信息统计表!F36,辅助数据!E:E,0))</f>
        <v>#N/A</v>
      </c>
      <c r="H36" s="62"/>
      <c r="I36" s="62" t="e">
        <f>INDEX(辅助数据!B:B,MATCH(项目信息统计表!H36,辅助数据!A:A,0))</f>
        <v>#N/A</v>
      </c>
      <c r="J36" s="66" t="str">
        <f t="shared" si="0"/>
        <v>2023-01</v>
      </c>
      <c r="K36" s="66">
        <v>45261</v>
      </c>
      <c r="L36" s="62" t="str">
        <f t="shared" ref="L36:L67" si="5">"202"&amp;MID(B36,9,1)</f>
        <v>2023</v>
      </c>
      <c r="M36" s="62" t="s">
        <v>54</v>
      </c>
      <c r="N36" s="80" t="s">
        <v>4425</v>
      </c>
      <c r="O36" s="82" t="s">
        <v>4799</v>
      </c>
      <c r="P36" s="76"/>
      <c r="Q36" s="80" t="s">
        <v>5168</v>
      </c>
      <c r="R36" s="79" t="s">
        <v>5169</v>
      </c>
      <c r="S36" s="62" t="s">
        <v>65</v>
      </c>
      <c r="T36" s="62" t="s">
        <v>2098</v>
      </c>
      <c r="U36" s="62" t="s">
        <v>70</v>
      </c>
      <c r="V36" s="62" t="s">
        <v>73</v>
      </c>
      <c r="W36" s="62" t="s">
        <v>90</v>
      </c>
      <c r="X36" s="62"/>
      <c r="Y36" s="62"/>
      <c r="Z36" s="63"/>
      <c r="AA36" s="62"/>
      <c r="AB36" s="64"/>
      <c r="AC36" s="62"/>
      <c r="AD36" s="62"/>
      <c r="AE36" s="62"/>
      <c r="AF36" s="85">
        <f>INDEX([3]汇总带公式!$L:$L,MATCH(B36,[3]汇总带公式!$B:$B,0))</f>
        <v>17.34</v>
      </c>
      <c r="AG36" s="85" t="s">
        <v>5493</v>
      </c>
      <c r="AH36" s="85">
        <f t="shared" si="2"/>
        <v>17.34</v>
      </c>
      <c r="AI36" s="79">
        <v>17.34</v>
      </c>
      <c r="AJ36" s="85" t="s">
        <v>5493</v>
      </c>
      <c r="AK36" s="85">
        <f t="shared" si="3"/>
        <v>17.34</v>
      </c>
      <c r="AL36" s="85" t="s">
        <v>5493</v>
      </c>
      <c r="AM36" s="85">
        <f t="shared" si="4"/>
        <v>17.34</v>
      </c>
      <c r="AN36" s="85" t="s">
        <v>5493</v>
      </c>
      <c r="AO36" s="85" t="s">
        <v>5493</v>
      </c>
      <c r="AP36" s="79" t="s">
        <v>4817</v>
      </c>
    </row>
    <row r="37" spans="1:42" ht="40.5" customHeight="1">
      <c r="A37" s="78" t="s">
        <v>3757</v>
      </c>
      <c r="B37" s="79" t="s">
        <v>4189</v>
      </c>
      <c r="C37" s="80" t="s">
        <v>3142</v>
      </c>
      <c r="D37" s="80" t="s">
        <v>4418</v>
      </c>
      <c r="E37" s="62"/>
      <c r="F37" s="62"/>
      <c r="G37" s="62" t="e">
        <f>INDEX(辅助数据!F:F,MATCH(项目信息统计表!F37,辅助数据!E:E,0))</f>
        <v>#N/A</v>
      </c>
      <c r="H37" s="62"/>
      <c r="I37" s="62" t="e">
        <f>INDEX(辅助数据!B:B,MATCH(项目信息统计表!H37,辅助数据!A:A,0))</f>
        <v>#N/A</v>
      </c>
      <c r="J37" s="66" t="str">
        <f t="shared" si="0"/>
        <v>2023-01</v>
      </c>
      <c r="K37" s="66">
        <v>45627</v>
      </c>
      <c r="L37" s="62" t="str">
        <f t="shared" si="5"/>
        <v>2023</v>
      </c>
      <c r="M37" s="62" t="s">
        <v>54</v>
      </c>
      <c r="N37" s="80" t="s">
        <v>4426</v>
      </c>
      <c r="O37" s="82" t="s">
        <v>4799</v>
      </c>
      <c r="P37" s="76"/>
      <c r="Q37" s="80" t="str">
        <f>INDEX([4]重点科研平台建设计划!$D:$D,MATCH(B37,[4]重点科研平台建设计划!$B:$B,0))</f>
        <v>吴淑娟</v>
      </c>
      <c r="R37" s="79" t="s">
        <v>5527</v>
      </c>
      <c r="S37" s="62"/>
      <c r="T37" s="62"/>
      <c r="U37" s="88" t="s">
        <v>2349</v>
      </c>
      <c r="V37" s="62"/>
      <c r="W37" s="62"/>
      <c r="X37" s="62"/>
      <c r="Y37" s="62"/>
      <c r="Z37" s="63"/>
      <c r="AA37" s="62"/>
      <c r="AB37" s="64"/>
      <c r="AC37" s="62"/>
      <c r="AD37" s="62"/>
      <c r="AE37" s="62"/>
      <c r="AF37" s="85">
        <f>INDEX([3]汇总带公式!$L:$L,MATCH(B37,[3]汇总带公式!$B:$B,0))</f>
        <v>3</v>
      </c>
      <c r="AG37" s="85" t="s">
        <v>5493</v>
      </c>
      <c r="AH37" s="85">
        <f t="shared" si="2"/>
        <v>3</v>
      </c>
      <c r="AI37" s="79">
        <v>1</v>
      </c>
      <c r="AJ37" s="85" t="s">
        <v>5493</v>
      </c>
      <c r="AK37" s="85">
        <f t="shared" si="3"/>
        <v>1</v>
      </c>
      <c r="AL37" s="85" t="s">
        <v>5493</v>
      </c>
      <c r="AM37" s="85">
        <f t="shared" si="4"/>
        <v>1</v>
      </c>
      <c r="AN37" s="85" t="s">
        <v>5493</v>
      </c>
      <c r="AO37" s="85" t="s">
        <v>5493</v>
      </c>
      <c r="AP37" s="79" t="s">
        <v>4817</v>
      </c>
    </row>
    <row r="38" spans="1:42" ht="40.5" customHeight="1">
      <c r="A38" s="78" t="s">
        <v>3758</v>
      </c>
      <c r="B38" s="79" t="s">
        <v>4190</v>
      </c>
      <c r="C38" s="80" t="s">
        <v>3142</v>
      </c>
      <c r="D38" s="80" t="s">
        <v>4418</v>
      </c>
      <c r="E38" s="62"/>
      <c r="F38" s="62"/>
      <c r="G38" s="62" t="e">
        <f>INDEX(辅助数据!F:F,MATCH(项目信息统计表!F38,辅助数据!E:E,0))</f>
        <v>#N/A</v>
      </c>
      <c r="H38" s="62"/>
      <c r="I38" s="62" t="e">
        <f>INDEX(辅助数据!B:B,MATCH(项目信息统计表!H38,辅助数据!A:A,0))</f>
        <v>#N/A</v>
      </c>
      <c r="J38" s="66" t="str">
        <f t="shared" si="0"/>
        <v>2023-01</v>
      </c>
      <c r="K38" s="66">
        <v>45627</v>
      </c>
      <c r="L38" s="62" t="str">
        <f t="shared" si="5"/>
        <v>2023</v>
      </c>
      <c r="M38" s="62" t="s">
        <v>54</v>
      </c>
      <c r="N38" s="80" t="s">
        <v>4426</v>
      </c>
      <c r="O38" s="82" t="s">
        <v>4799</v>
      </c>
      <c r="P38" s="76"/>
      <c r="Q38" s="80" t="str">
        <f>INDEX([4]重点科研平台建设计划!$D:$D,MATCH(B38,[4]重点科研平台建设计划!$B:$B,0))</f>
        <v>丁龙亭</v>
      </c>
      <c r="R38" s="79" t="s">
        <v>5527</v>
      </c>
      <c r="S38" s="62"/>
      <c r="T38" s="62"/>
      <c r="U38" s="88" t="s">
        <v>2349</v>
      </c>
      <c r="V38" s="62"/>
      <c r="W38" s="62"/>
      <c r="X38" s="62"/>
      <c r="Y38" s="62"/>
      <c r="Z38" s="63"/>
      <c r="AA38" s="62"/>
      <c r="AB38" s="64"/>
      <c r="AC38" s="62"/>
      <c r="AD38" s="62"/>
      <c r="AE38" s="62"/>
      <c r="AF38" s="85">
        <f>INDEX([3]汇总带公式!$L:$L,MATCH(B38,[3]汇总带公式!$B:$B,0))</f>
        <v>3</v>
      </c>
      <c r="AG38" s="85" t="s">
        <v>5493</v>
      </c>
      <c r="AH38" s="85">
        <f t="shared" si="2"/>
        <v>3</v>
      </c>
      <c r="AI38" s="79">
        <v>1</v>
      </c>
      <c r="AJ38" s="85" t="s">
        <v>5493</v>
      </c>
      <c r="AK38" s="85">
        <f t="shared" si="3"/>
        <v>1</v>
      </c>
      <c r="AL38" s="85" t="s">
        <v>5493</v>
      </c>
      <c r="AM38" s="85">
        <f t="shared" si="4"/>
        <v>1</v>
      </c>
      <c r="AN38" s="85" t="s">
        <v>5493</v>
      </c>
      <c r="AO38" s="85" t="s">
        <v>5493</v>
      </c>
      <c r="AP38" s="79" t="s">
        <v>4817</v>
      </c>
    </row>
    <row r="39" spans="1:42" ht="40.5" customHeight="1">
      <c r="A39" s="78" t="s">
        <v>3759</v>
      </c>
      <c r="B39" s="79" t="s">
        <v>4191</v>
      </c>
      <c r="C39" s="80" t="s">
        <v>3142</v>
      </c>
      <c r="D39" s="80" t="s">
        <v>4418</v>
      </c>
      <c r="E39" s="62"/>
      <c r="F39" s="62"/>
      <c r="G39" s="62" t="e">
        <f>INDEX(辅助数据!F:F,MATCH(项目信息统计表!F39,辅助数据!E:E,0))</f>
        <v>#N/A</v>
      </c>
      <c r="H39" s="62"/>
      <c r="I39" s="62" t="e">
        <f>INDEX(辅助数据!B:B,MATCH(项目信息统计表!H39,辅助数据!A:A,0))</f>
        <v>#N/A</v>
      </c>
      <c r="J39" s="66" t="str">
        <f t="shared" si="0"/>
        <v>2023-01</v>
      </c>
      <c r="K39" s="66">
        <v>45627</v>
      </c>
      <c r="L39" s="62" t="str">
        <f t="shared" si="5"/>
        <v>2023</v>
      </c>
      <c r="M39" s="62" t="s">
        <v>54</v>
      </c>
      <c r="N39" s="80" t="s">
        <v>4426</v>
      </c>
      <c r="O39" s="82" t="s">
        <v>4799</v>
      </c>
      <c r="P39" s="76"/>
      <c r="Q39" s="80" t="str">
        <f>INDEX([4]重点科研平台建设计划!$D:$D,MATCH(B39,[4]重点科研平台建设计划!$B:$B,0))</f>
        <v>胡魁</v>
      </c>
      <c r="R39" s="79" t="s">
        <v>5527</v>
      </c>
      <c r="S39" s="62"/>
      <c r="T39" s="62"/>
      <c r="U39" s="88" t="s">
        <v>2349</v>
      </c>
      <c r="V39" s="62"/>
      <c r="W39" s="62"/>
      <c r="X39" s="62"/>
      <c r="Y39" s="62"/>
      <c r="Z39" s="63"/>
      <c r="AA39" s="62"/>
      <c r="AB39" s="64"/>
      <c r="AC39" s="62"/>
      <c r="AD39" s="62"/>
      <c r="AE39" s="62"/>
      <c r="AF39" s="85">
        <f>INDEX([3]汇总带公式!$L:$L,MATCH(B39,[3]汇总带公式!$B:$B,0))</f>
        <v>3</v>
      </c>
      <c r="AG39" s="85" t="s">
        <v>5493</v>
      </c>
      <c r="AH39" s="85">
        <f t="shared" si="2"/>
        <v>3</v>
      </c>
      <c r="AI39" s="79">
        <v>1</v>
      </c>
      <c r="AJ39" s="85" t="s">
        <v>5493</v>
      </c>
      <c r="AK39" s="85">
        <f t="shared" si="3"/>
        <v>1</v>
      </c>
      <c r="AL39" s="85" t="s">
        <v>5493</v>
      </c>
      <c r="AM39" s="85">
        <f t="shared" si="4"/>
        <v>1</v>
      </c>
      <c r="AN39" s="85" t="s">
        <v>5493</v>
      </c>
      <c r="AO39" s="85" t="s">
        <v>5493</v>
      </c>
      <c r="AP39" s="79" t="s">
        <v>4817</v>
      </c>
    </row>
    <row r="40" spans="1:42" ht="40.5" customHeight="1">
      <c r="A40" s="78" t="s">
        <v>3760</v>
      </c>
      <c r="B40" s="79" t="s">
        <v>4192</v>
      </c>
      <c r="C40" s="80" t="s">
        <v>3142</v>
      </c>
      <c r="D40" s="80" t="s">
        <v>4418</v>
      </c>
      <c r="E40" s="62"/>
      <c r="F40" s="62"/>
      <c r="G40" s="62" t="e">
        <f>INDEX(辅助数据!F:F,MATCH(项目信息统计表!F40,辅助数据!E:E,0))</f>
        <v>#N/A</v>
      </c>
      <c r="H40" s="62"/>
      <c r="I40" s="62" t="e">
        <f>INDEX(辅助数据!B:B,MATCH(项目信息统计表!H40,辅助数据!A:A,0))</f>
        <v>#N/A</v>
      </c>
      <c r="J40" s="66" t="str">
        <f t="shared" si="0"/>
        <v>2023-01</v>
      </c>
      <c r="K40" s="66">
        <v>45627</v>
      </c>
      <c r="L40" s="62" t="str">
        <f t="shared" si="5"/>
        <v>2023</v>
      </c>
      <c r="M40" s="62" t="s">
        <v>54</v>
      </c>
      <c r="N40" s="80" t="s">
        <v>4426</v>
      </c>
      <c r="O40" s="82" t="s">
        <v>4799</v>
      </c>
      <c r="P40" s="76"/>
      <c r="Q40" s="80" t="str">
        <f>INDEX([4]重点科研平台建设计划!$D:$D,MATCH(B40,[4]重点科研平台建设计划!$B:$B,0))</f>
        <v>周雪艳</v>
      </c>
      <c r="R40" s="79" t="s">
        <v>5527</v>
      </c>
      <c r="S40" s="62"/>
      <c r="T40" s="62"/>
      <c r="U40" s="88" t="s">
        <v>2349</v>
      </c>
      <c r="V40" s="62"/>
      <c r="W40" s="62"/>
      <c r="X40" s="62"/>
      <c r="Y40" s="62"/>
      <c r="Z40" s="63"/>
      <c r="AA40" s="62"/>
      <c r="AB40" s="64"/>
      <c r="AC40" s="62"/>
      <c r="AD40" s="62"/>
      <c r="AE40" s="62"/>
      <c r="AF40" s="85">
        <f>INDEX([3]汇总带公式!$L:$L,MATCH(B40,[3]汇总带公式!$B:$B,0))</f>
        <v>3</v>
      </c>
      <c r="AG40" s="85" t="s">
        <v>5493</v>
      </c>
      <c r="AH40" s="85">
        <f t="shared" si="2"/>
        <v>3</v>
      </c>
      <c r="AI40" s="79">
        <v>1</v>
      </c>
      <c r="AJ40" s="85" t="s">
        <v>5493</v>
      </c>
      <c r="AK40" s="85">
        <f t="shared" si="3"/>
        <v>1</v>
      </c>
      <c r="AL40" s="85" t="s">
        <v>5493</v>
      </c>
      <c r="AM40" s="85">
        <f t="shared" si="4"/>
        <v>1</v>
      </c>
      <c r="AN40" s="85" t="s">
        <v>5493</v>
      </c>
      <c r="AO40" s="85" t="s">
        <v>5493</v>
      </c>
      <c r="AP40" s="79" t="s">
        <v>4817</v>
      </c>
    </row>
    <row r="41" spans="1:42" ht="40.5" customHeight="1">
      <c r="A41" s="78" t="s">
        <v>3761</v>
      </c>
      <c r="B41" s="79" t="s">
        <v>4193</v>
      </c>
      <c r="C41" s="80" t="s">
        <v>3142</v>
      </c>
      <c r="D41" s="80" t="s">
        <v>4418</v>
      </c>
      <c r="E41" s="62"/>
      <c r="F41" s="62"/>
      <c r="G41" s="62" t="e">
        <f>INDEX(辅助数据!F:F,MATCH(项目信息统计表!F41,辅助数据!E:E,0))</f>
        <v>#N/A</v>
      </c>
      <c r="H41" s="62"/>
      <c r="I41" s="62" t="e">
        <f>INDEX(辅助数据!B:B,MATCH(项目信息统计表!H41,辅助数据!A:A,0))</f>
        <v>#N/A</v>
      </c>
      <c r="J41" s="66" t="str">
        <f t="shared" si="0"/>
        <v>2023-01</v>
      </c>
      <c r="K41" s="66">
        <v>45627</v>
      </c>
      <c r="L41" s="62" t="str">
        <f t="shared" si="5"/>
        <v>2023</v>
      </c>
      <c r="M41" s="62" t="s">
        <v>54</v>
      </c>
      <c r="N41" s="80" t="s">
        <v>4426</v>
      </c>
      <c r="O41" s="82" t="s">
        <v>4799</v>
      </c>
      <c r="P41" s="76"/>
      <c r="Q41" s="80" t="str">
        <f>INDEX([4]重点科研平台建设计划!$D:$D,MATCH(B41,[4]重点科研平台建设计划!$B:$B,0))</f>
        <v>刘星良</v>
      </c>
      <c r="R41" s="79" t="s">
        <v>5527</v>
      </c>
      <c r="S41" s="62"/>
      <c r="T41" s="62"/>
      <c r="U41" s="88" t="s">
        <v>2349</v>
      </c>
      <c r="V41" s="62"/>
      <c r="W41" s="62"/>
      <c r="X41" s="62"/>
      <c r="Y41" s="62"/>
      <c r="Z41" s="63"/>
      <c r="AA41" s="62"/>
      <c r="AB41" s="64"/>
      <c r="AC41" s="62"/>
      <c r="AD41" s="62"/>
      <c r="AE41" s="62"/>
      <c r="AF41" s="85">
        <f>INDEX([3]汇总带公式!$L:$L,MATCH(B41,[3]汇总带公式!$B:$B,0))</f>
        <v>3</v>
      </c>
      <c r="AG41" s="85" t="s">
        <v>5493</v>
      </c>
      <c r="AH41" s="85">
        <f t="shared" si="2"/>
        <v>3</v>
      </c>
      <c r="AI41" s="79">
        <v>1</v>
      </c>
      <c r="AJ41" s="85" t="s">
        <v>5493</v>
      </c>
      <c r="AK41" s="85">
        <f t="shared" si="3"/>
        <v>1</v>
      </c>
      <c r="AL41" s="85" t="s">
        <v>5493</v>
      </c>
      <c r="AM41" s="85">
        <f t="shared" si="4"/>
        <v>1</v>
      </c>
      <c r="AN41" s="85" t="s">
        <v>5493</v>
      </c>
      <c r="AO41" s="85" t="s">
        <v>5493</v>
      </c>
      <c r="AP41" s="79" t="s">
        <v>4817</v>
      </c>
    </row>
    <row r="42" spans="1:42" ht="40.5" customHeight="1">
      <c r="A42" s="78" t="s">
        <v>3762</v>
      </c>
      <c r="B42" s="79" t="s">
        <v>4194</v>
      </c>
      <c r="C42" s="80" t="s">
        <v>3142</v>
      </c>
      <c r="D42" s="80" t="s">
        <v>4418</v>
      </c>
      <c r="E42" s="62"/>
      <c r="F42" s="62"/>
      <c r="G42" s="62" t="e">
        <f>INDEX(辅助数据!F:F,MATCH(项目信息统计表!F42,辅助数据!E:E,0))</f>
        <v>#N/A</v>
      </c>
      <c r="H42" s="62"/>
      <c r="I42" s="62" t="e">
        <f>INDEX(辅助数据!B:B,MATCH(项目信息统计表!H42,辅助数据!A:A,0))</f>
        <v>#N/A</v>
      </c>
      <c r="J42" s="66" t="str">
        <f t="shared" si="0"/>
        <v>2023-01</v>
      </c>
      <c r="K42" s="66">
        <v>45627</v>
      </c>
      <c r="L42" s="62" t="str">
        <f t="shared" si="5"/>
        <v>2023</v>
      </c>
      <c r="M42" s="62" t="s">
        <v>54</v>
      </c>
      <c r="N42" s="80" t="s">
        <v>4426</v>
      </c>
      <c r="O42" s="82" t="s">
        <v>4799</v>
      </c>
      <c r="P42" s="76"/>
      <c r="Q42" s="80" t="str">
        <f>INDEX([4]重点科研平台建设计划!$D:$D,MATCH(B42,[4]重点科研平台建设计划!$B:$B,0))</f>
        <v>杜玮</v>
      </c>
      <c r="R42" s="79" t="s">
        <v>5527</v>
      </c>
      <c r="S42" s="62"/>
      <c r="T42" s="62"/>
      <c r="U42" s="88" t="s">
        <v>2349</v>
      </c>
      <c r="V42" s="62"/>
      <c r="W42" s="62"/>
      <c r="X42" s="62"/>
      <c r="Y42" s="62"/>
      <c r="Z42" s="63"/>
      <c r="AA42" s="62"/>
      <c r="AB42" s="64"/>
      <c r="AC42" s="62"/>
      <c r="AD42" s="62"/>
      <c r="AE42" s="62"/>
      <c r="AF42" s="85">
        <f>INDEX([3]汇总带公式!$L:$L,MATCH(B42,[3]汇总带公式!$B:$B,0))</f>
        <v>3</v>
      </c>
      <c r="AG42" s="85" t="s">
        <v>5493</v>
      </c>
      <c r="AH42" s="85">
        <f t="shared" si="2"/>
        <v>3</v>
      </c>
      <c r="AI42" s="79">
        <v>1</v>
      </c>
      <c r="AJ42" s="85" t="s">
        <v>5493</v>
      </c>
      <c r="AK42" s="85">
        <f t="shared" si="3"/>
        <v>1</v>
      </c>
      <c r="AL42" s="85" t="s">
        <v>5493</v>
      </c>
      <c r="AM42" s="85">
        <f t="shared" si="4"/>
        <v>1</v>
      </c>
      <c r="AN42" s="85" t="s">
        <v>5493</v>
      </c>
      <c r="AO42" s="85" t="s">
        <v>5493</v>
      </c>
      <c r="AP42" s="79" t="s">
        <v>4817</v>
      </c>
    </row>
    <row r="43" spans="1:42" ht="40.5" customHeight="1">
      <c r="A43" s="78" t="s">
        <v>3763</v>
      </c>
      <c r="B43" s="79" t="s">
        <v>4195</v>
      </c>
      <c r="C43" s="80" t="s">
        <v>3142</v>
      </c>
      <c r="D43" s="80" t="s">
        <v>4418</v>
      </c>
      <c r="E43" s="62"/>
      <c r="F43" s="62"/>
      <c r="G43" s="62" t="e">
        <f>INDEX(辅助数据!F:F,MATCH(项目信息统计表!F43,辅助数据!E:E,0))</f>
        <v>#N/A</v>
      </c>
      <c r="H43" s="62"/>
      <c r="I43" s="62" t="e">
        <f>INDEX(辅助数据!B:B,MATCH(项目信息统计表!H43,辅助数据!A:A,0))</f>
        <v>#N/A</v>
      </c>
      <c r="J43" s="66" t="str">
        <f t="shared" si="0"/>
        <v>2023-01</v>
      </c>
      <c r="K43" s="66">
        <v>45627</v>
      </c>
      <c r="L43" s="62" t="str">
        <f t="shared" si="5"/>
        <v>2023</v>
      </c>
      <c r="M43" s="62" t="s">
        <v>54</v>
      </c>
      <c r="N43" s="80" t="s">
        <v>4426</v>
      </c>
      <c r="O43" s="82" t="s">
        <v>4799</v>
      </c>
      <c r="P43" s="76"/>
      <c r="Q43" s="80" t="str">
        <f>INDEX([4]重点科研平台建设计划!$D:$D,MATCH(B43,[4]重点科研平台建设计划!$B:$B,0))</f>
        <v>陈筝</v>
      </c>
      <c r="R43" s="79" t="s">
        <v>5527</v>
      </c>
      <c r="S43" s="62"/>
      <c r="T43" s="62"/>
      <c r="U43" s="88" t="s">
        <v>2349</v>
      </c>
      <c r="V43" s="62"/>
      <c r="W43" s="62"/>
      <c r="X43" s="62"/>
      <c r="Y43" s="62"/>
      <c r="Z43" s="63"/>
      <c r="AA43" s="62"/>
      <c r="AB43" s="64"/>
      <c r="AC43" s="62"/>
      <c r="AD43" s="62"/>
      <c r="AE43" s="62"/>
      <c r="AF43" s="85">
        <f>INDEX([3]汇总带公式!$L:$L,MATCH(B43,[3]汇总带公式!$B:$B,0))</f>
        <v>3</v>
      </c>
      <c r="AG43" s="85" t="s">
        <v>5493</v>
      </c>
      <c r="AH43" s="85">
        <f t="shared" si="2"/>
        <v>3</v>
      </c>
      <c r="AI43" s="79">
        <v>1</v>
      </c>
      <c r="AJ43" s="85" t="s">
        <v>5493</v>
      </c>
      <c r="AK43" s="85">
        <f t="shared" si="3"/>
        <v>1</v>
      </c>
      <c r="AL43" s="85" t="s">
        <v>5493</v>
      </c>
      <c r="AM43" s="85">
        <f t="shared" si="4"/>
        <v>1</v>
      </c>
      <c r="AN43" s="85" t="s">
        <v>5493</v>
      </c>
      <c r="AO43" s="85" t="s">
        <v>5493</v>
      </c>
      <c r="AP43" s="79" t="s">
        <v>4817</v>
      </c>
    </row>
    <row r="44" spans="1:42" ht="40.5" customHeight="1">
      <c r="A44" s="78" t="s">
        <v>3764</v>
      </c>
      <c r="B44" s="79" t="s">
        <v>4196</v>
      </c>
      <c r="C44" s="80" t="s">
        <v>3142</v>
      </c>
      <c r="D44" s="80" t="s">
        <v>4418</v>
      </c>
      <c r="E44" s="62"/>
      <c r="F44" s="62"/>
      <c r="G44" s="62" t="e">
        <f>INDEX(辅助数据!F:F,MATCH(项目信息统计表!F44,辅助数据!E:E,0))</f>
        <v>#N/A</v>
      </c>
      <c r="H44" s="62"/>
      <c r="I44" s="62" t="e">
        <f>INDEX(辅助数据!B:B,MATCH(项目信息统计表!H44,辅助数据!A:A,0))</f>
        <v>#N/A</v>
      </c>
      <c r="J44" s="66" t="str">
        <f t="shared" si="0"/>
        <v>2023-01</v>
      </c>
      <c r="K44" s="66">
        <v>45627</v>
      </c>
      <c r="L44" s="62" t="str">
        <f t="shared" si="5"/>
        <v>2023</v>
      </c>
      <c r="M44" s="62" t="s">
        <v>54</v>
      </c>
      <c r="N44" s="80" t="s">
        <v>4426</v>
      </c>
      <c r="O44" s="82" t="s">
        <v>4799</v>
      </c>
      <c r="P44" s="76"/>
      <c r="Q44" s="80" t="str">
        <f>INDEX([4]重点科研平台建设计划!$D:$D,MATCH(B44,[4]重点科研平台建设计划!$B:$B,0))</f>
        <v>贠迪</v>
      </c>
      <c r="R44" s="79" t="s">
        <v>5527</v>
      </c>
      <c r="S44" s="62"/>
      <c r="T44" s="62"/>
      <c r="U44" s="88" t="s">
        <v>2349</v>
      </c>
      <c r="V44" s="62"/>
      <c r="W44" s="62"/>
      <c r="X44" s="62"/>
      <c r="Y44" s="62"/>
      <c r="Z44" s="63"/>
      <c r="AA44" s="62"/>
      <c r="AB44" s="64"/>
      <c r="AC44" s="62"/>
      <c r="AD44" s="62"/>
      <c r="AE44" s="62"/>
      <c r="AF44" s="85">
        <f>INDEX([3]汇总带公式!$L:$L,MATCH(B44,[3]汇总带公式!$B:$B,0))</f>
        <v>3</v>
      </c>
      <c r="AG44" s="85" t="s">
        <v>5493</v>
      </c>
      <c r="AH44" s="85">
        <f t="shared" si="2"/>
        <v>3</v>
      </c>
      <c r="AI44" s="79">
        <v>1</v>
      </c>
      <c r="AJ44" s="85" t="s">
        <v>5493</v>
      </c>
      <c r="AK44" s="85">
        <f t="shared" si="3"/>
        <v>1</v>
      </c>
      <c r="AL44" s="85" t="s">
        <v>5493</v>
      </c>
      <c r="AM44" s="85">
        <f t="shared" si="4"/>
        <v>1</v>
      </c>
      <c r="AN44" s="85" t="s">
        <v>5493</v>
      </c>
      <c r="AO44" s="85" t="s">
        <v>5493</v>
      </c>
      <c r="AP44" s="79" t="s">
        <v>4817</v>
      </c>
    </row>
    <row r="45" spans="1:42" ht="40.5" customHeight="1">
      <c r="A45" s="78" t="s">
        <v>3765</v>
      </c>
      <c r="B45" s="79" t="s">
        <v>4197</v>
      </c>
      <c r="C45" s="80" t="s">
        <v>3142</v>
      </c>
      <c r="D45" s="80" t="s">
        <v>4418</v>
      </c>
      <c r="E45" s="62"/>
      <c r="F45" s="62"/>
      <c r="G45" s="62" t="e">
        <f>INDEX(辅助数据!F:F,MATCH(项目信息统计表!F45,辅助数据!E:E,0))</f>
        <v>#N/A</v>
      </c>
      <c r="H45" s="62"/>
      <c r="I45" s="62" t="e">
        <f>INDEX(辅助数据!B:B,MATCH(项目信息统计表!H45,辅助数据!A:A,0))</f>
        <v>#N/A</v>
      </c>
      <c r="J45" s="66" t="str">
        <f t="shared" si="0"/>
        <v>2023-01</v>
      </c>
      <c r="K45" s="66">
        <v>45627</v>
      </c>
      <c r="L45" s="62" t="str">
        <f t="shared" si="5"/>
        <v>2023</v>
      </c>
      <c r="M45" s="62" t="s">
        <v>54</v>
      </c>
      <c r="N45" s="80" t="s">
        <v>4426</v>
      </c>
      <c r="O45" s="82" t="s">
        <v>4799</v>
      </c>
      <c r="P45" s="76"/>
      <c r="Q45" s="80" t="str">
        <f>INDEX([4]重点科研平台建设计划!$D:$D,MATCH(B45,[4]重点科研平台建设计划!$B:$B,0))</f>
        <v>刘富强</v>
      </c>
      <c r="R45" s="79" t="s">
        <v>5527</v>
      </c>
      <c r="S45" s="62"/>
      <c r="T45" s="62"/>
      <c r="U45" s="88" t="s">
        <v>2349</v>
      </c>
      <c r="V45" s="62"/>
      <c r="W45" s="62"/>
      <c r="X45" s="62"/>
      <c r="Y45" s="62"/>
      <c r="Z45" s="63"/>
      <c r="AA45" s="62"/>
      <c r="AB45" s="64"/>
      <c r="AC45" s="62"/>
      <c r="AD45" s="62"/>
      <c r="AE45" s="62"/>
      <c r="AF45" s="85">
        <f>INDEX([3]汇总带公式!$L:$L,MATCH(B45,[3]汇总带公式!$B:$B,0))</f>
        <v>3</v>
      </c>
      <c r="AG45" s="85" t="s">
        <v>5493</v>
      </c>
      <c r="AH45" s="85">
        <f t="shared" si="2"/>
        <v>3</v>
      </c>
      <c r="AI45" s="79">
        <v>1</v>
      </c>
      <c r="AJ45" s="85" t="s">
        <v>5493</v>
      </c>
      <c r="AK45" s="85">
        <f t="shared" si="3"/>
        <v>1</v>
      </c>
      <c r="AL45" s="85" t="s">
        <v>5493</v>
      </c>
      <c r="AM45" s="85">
        <f t="shared" si="4"/>
        <v>1</v>
      </c>
      <c r="AN45" s="85" t="s">
        <v>5493</v>
      </c>
      <c r="AO45" s="85" t="s">
        <v>5493</v>
      </c>
      <c r="AP45" s="79" t="s">
        <v>4817</v>
      </c>
    </row>
    <row r="46" spans="1:42" ht="40.5" customHeight="1">
      <c r="A46" s="78" t="s">
        <v>3766</v>
      </c>
      <c r="B46" s="79" t="s">
        <v>4198</v>
      </c>
      <c r="C46" s="80" t="s">
        <v>3142</v>
      </c>
      <c r="D46" s="80" t="s">
        <v>4418</v>
      </c>
      <c r="E46" s="62"/>
      <c r="F46" s="62"/>
      <c r="G46" s="62" t="e">
        <f>INDEX(辅助数据!F:F,MATCH(项目信息统计表!F46,辅助数据!E:E,0))</f>
        <v>#N/A</v>
      </c>
      <c r="H46" s="62"/>
      <c r="I46" s="62" t="e">
        <f>INDEX(辅助数据!B:B,MATCH(项目信息统计表!H46,辅助数据!A:A,0))</f>
        <v>#N/A</v>
      </c>
      <c r="J46" s="66" t="str">
        <f t="shared" si="0"/>
        <v>2023-01</v>
      </c>
      <c r="K46" s="66">
        <v>45627</v>
      </c>
      <c r="L46" s="62" t="str">
        <f t="shared" si="5"/>
        <v>2023</v>
      </c>
      <c r="M46" s="62" t="s">
        <v>54</v>
      </c>
      <c r="N46" s="80" t="s">
        <v>4426</v>
      </c>
      <c r="O46" s="82" t="s">
        <v>4799</v>
      </c>
      <c r="P46" s="76"/>
      <c r="Q46" s="80" t="str">
        <f>INDEX([4]重点科研平台建设计划!$D:$D,MATCH(B46,[4]重点科研平台建设计划!$B:$B,0))</f>
        <v>刘祥</v>
      </c>
      <c r="R46" s="79" t="s">
        <v>5527</v>
      </c>
      <c r="S46" s="62"/>
      <c r="T46" s="62"/>
      <c r="U46" s="88" t="s">
        <v>2349</v>
      </c>
      <c r="V46" s="62"/>
      <c r="W46" s="62"/>
      <c r="X46" s="62"/>
      <c r="Y46" s="62"/>
      <c r="Z46" s="63"/>
      <c r="AA46" s="62"/>
      <c r="AB46" s="64"/>
      <c r="AC46" s="62"/>
      <c r="AD46" s="62"/>
      <c r="AE46" s="62"/>
      <c r="AF46" s="85">
        <f>INDEX([3]汇总带公式!$L:$L,MATCH(B46,[3]汇总带公式!$B:$B,0))</f>
        <v>3</v>
      </c>
      <c r="AG46" s="85" t="s">
        <v>5493</v>
      </c>
      <c r="AH46" s="85">
        <f t="shared" si="2"/>
        <v>3</v>
      </c>
      <c r="AI46" s="79">
        <v>1</v>
      </c>
      <c r="AJ46" s="85" t="s">
        <v>5493</v>
      </c>
      <c r="AK46" s="85">
        <f t="shared" si="3"/>
        <v>1</v>
      </c>
      <c r="AL46" s="85" t="s">
        <v>5493</v>
      </c>
      <c r="AM46" s="85">
        <f t="shared" si="4"/>
        <v>1</v>
      </c>
      <c r="AN46" s="85" t="s">
        <v>5493</v>
      </c>
      <c r="AO46" s="85" t="s">
        <v>5493</v>
      </c>
      <c r="AP46" s="79" t="s">
        <v>4817</v>
      </c>
    </row>
    <row r="47" spans="1:42" ht="40.5" customHeight="1">
      <c r="A47" s="78" t="s">
        <v>3767</v>
      </c>
      <c r="B47" s="79" t="s">
        <v>4199</v>
      </c>
      <c r="C47" s="80" t="s">
        <v>3142</v>
      </c>
      <c r="D47" s="80" t="s">
        <v>4418</v>
      </c>
      <c r="E47" s="62"/>
      <c r="F47" s="62"/>
      <c r="G47" s="62" t="e">
        <f>INDEX(辅助数据!F:F,MATCH(项目信息统计表!F47,辅助数据!E:E,0))</f>
        <v>#N/A</v>
      </c>
      <c r="H47" s="62"/>
      <c r="I47" s="62" t="e">
        <f>INDEX(辅助数据!B:B,MATCH(项目信息统计表!H47,辅助数据!A:A,0))</f>
        <v>#N/A</v>
      </c>
      <c r="J47" s="66" t="str">
        <f t="shared" si="0"/>
        <v>2023-01</v>
      </c>
      <c r="K47" s="66">
        <v>45627</v>
      </c>
      <c r="L47" s="62" t="str">
        <f t="shared" si="5"/>
        <v>2023</v>
      </c>
      <c r="M47" s="62" t="s">
        <v>54</v>
      </c>
      <c r="N47" s="80" t="s">
        <v>4426</v>
      </c>
      <c r="O47" s="82" t="s">
        <v>4799</v>
      </c>
      <c r="P47" s="76"/>
      <c r="Q47" s="80" t="str">
        <f>INDEX([4]重点科研平台建设计划!$D:$D,MATCH(B47,[4]重点科研平台建设计划!$B:$B,0))</f>
        <v>王俊霞</v>
      </c>
      <c r="R47" s="79" t="s">
        <v>5527</v>
      </c>
      <c r="S47" s="62"/>
      <c r="T47" s="62"/>
      <c r="U47" s="88" t="s">
        <v>2349</v>
      </c>
      <c r="V47" s="62"/>
      <c r="W47" s="62"/>
      <c r="X47" s="62"/>
      <c r="Y47" s="62"/>
      <c r="Z47" s="63"/>
      <c r="AA47" s="62"/>
      <c r="AB47" s="64"/>
      <c r="AC47" s="62"/>
      <c r="AD47" s="62"/>
      <c r="AE47" s="62"/>
      <c r="AF47" s="85">
        <f>INDEX([3]汇总带公式!$L:$L,MATCH(B47,[3]汇总带公式!$B:$B,0))</f>
        <v>3</v>
      </c>
      <c r="AG47" s="85" t="s">
        <v>5493</v>
      </c>
      <c r="AH47" s="85">
        <f t="shared" si="2"/>
        <v>3</v>
      </c>
      <c r="AI47" s="79">
        <v>1</v>
      </c>
      <c r="AJ47" s="85" t="s">
        <v>5493</v>
      </c>
      <c r="AK47" s="85">
        <f t="shared" si="3"/>
        <v>1</v>
      </c>
      <c r="AL47" s="85" t="s">
        <v>5493</v>
      </c>
      <c r="AM47" s="85">
        <f t="shared" si="4"/>
        <v>1</v>
      </c>
      <c r="AN47" s="85" t="s">
        <v>5493</v>
      </c>
      <c r="AO47" s="85" t="s">
        <v>5493</v>
      </c>
      <c r="AP47" s="79" t="s">
        <v>4817</v>
      </c>
    </row>
    <row r="48" spans="1:42" ht="40.5" customHeight="1">
      <c r="A48" s="78" t="s">
        <v>3768</v>
      </c>
      <c r="B48" s="79" t="s">
        <v>4200</v>
      </c>
      <c r="C48" s="80" t="s">
        <v>3142</v>
      </c>
      <c r="D48" s="80" t="s">
        <v>4418</v>
      </c>
      <c r="E48" s="62"/>
      <c r="F48" s="62"/>
      <c r="G48" s="62" t="e">
        <f>INDEX(辅助数据!F:F,MATCH(项目信息统计表!F48,辅助数据!E:E,0))</f>
        <v>#N/A</v>
      </c>
      <c r="H48" s="62"/>
      <c r="I48" s="62" t="e">
        <f>INDEX(辅助数据!B:B,MATCH(项目信息统计表!H48,辅助数据!A:A,0))</f>
        <v>#N/A</v>
      </c>
      <c r="J48" s="66" t="str">
        <f t="shared" si="0"/>
        <v>2023-01</v>
      </c>
      <c r="K48" s="66">
        <v>45627</v>
      </c>
      <c r="L48" s="62" t="str">
        <f t="shared" si="5"/>
        <v>2023</v>
      </c>
      <c r="M48" s="62" t="s">
        <v>54</v>
      </c>
      <c r="N48" s="80" t="s">
        <v>4426</v>
      </c>
      <c r="O48" s="82" t="s">
        <v>4799</v>
      </c>
      <c r="P48" s="76"/>
      <c r="Q48" s="80" t="str">
        <f>INDEX([4]重点科研平台建设计划!$D:$D,MATCH(B48,[4]重点科研平台建设计划!$B:$B,0))</f>
        <v>马印平</v>
      </c>
      <c r="R48" s="79" t="s">
        <v>5527</v>
      </c>
      <c r="S48" s="62"/>
      <c r="T48" s="62"/>
      <c r="U48" s="88" t="s">
        <v>2349</v>
      </c>
      <c r="V48" s="62"/>
      <c r="W48" s="62"/>
      <c r="X48" s="62"/>
      <c r="Y48" s="62"/>
      <c r="Z48" s="63"/>
      <c r="AA48" s="62"/>
      <c r="AB48" s="64"/>
      <c r="AC48" s="62"/>
      <c r="AD48" s="62"/>
      <c r="AE48" s="62"/>
      <c r="AF48" s="85">
        <f>INDEX([3]汇总带公式!$L:$L,MATCH(B48,[3]汇总带公式!$B:$B,0))</f>
        <v>3</v>
      </c>
      <c r="AG48" s="85" t="s">
        <v>5493</v>
      </c>
      <c r="AH48" s="85">
        <f t="shared" si="2"/>
        <v>3</v>
      </c>
      <c r="AI48" s="79">
        <v>1</v>
      </c>
      <c r="AJ48" s="85" t="s">
        <v>5493</v>
      </c>
      <c r="AK48" s="85">
        <f t="shared" si="3"/>
        <v>1</v>
      </c>
      <c r="AL48" s="85" t="s">
        <v>5493</v>
      </c>
      <c r="AM48" s="85">
        <f t="shared" si="4"/>
        <v>1</v>
      </c>
      <c r="AN48" s="85" t="s">
        <v>5493</v>
      </c>
      <c r="AO48" s="85" t="s">
        <v>5493</v>
      </c>
      <c r="AP48" s="79" t="s">
        <v>4817</v>
      </c>
    </row>
    <row r="49" spans="1:42" ht="40.5" customHeight="1">
      <c r="A49" s="78" t="s">
        <v>3769</v>
      </c>
      <c r="B49" s="79" t="s">
        <v>4201</v>
      </c>
      <c r="C49" s="80" t="s">
        <v>3142</v>
      </c>
      <c r="D49" s="80" t="s">
        <v>4418</v>
      </c>
      <c r="E49" s="62"/>
      <c r="F49" s="62"/>
      <c r="G49" s="62" t="e">
        <f>INDEX(辅助数据!F:F,MATCH(项目信息统计表!F49,辅助数据!E:E,0))</f>
        <v>#N/A</v>
      </c>
      <c r="H49" s="62"/>
      <c r="I49" s="62" t="e">
        <f>INDEX(辅助数据!B:B,MATCH(项目信息统计表!H49,辅助数据!A:A,0))</f>
        <v>#N/A</v>
      </c>
      <c r="J49" s="66" t="str">
        <f t="shared" si="0"/>
        <v>2023-01</v>
      </c>
      <c r="K49" s="66">
        <v>45627</v>
      </c>
      <c r="L49" s="62" t="str">
        <f t="shared" si="5"/>
        <v>2023</v>
      </c>
      <c r="M49" s="62" t="s">
        <v>54</v>
      </c>
      <c r="N49" s="80" t="s">
        <v>4426</v>
      </c>
      <c r="O49" s="82" t="s">
        <v>4799</v>
      </c>
      <c r="P49" s="76"/>
      <c r="Q49" s="80" t="str">
        <f>INDEX([4]重点科研平台建设计划!$D:$D,MATCH(B49,[4]重点科研平台建设计划!$B:$B,0))</f>
        <v>傅梅珍</v>
      </c>
      <c r="R49" s="79" t="s">
        <v>5527</v>
      </c>
      <c r="S49" s="62"/>
      <c r="T49" s="62"/>
      <c r="U49" s="88" t="s">
        <v>2349</v>
      </c>
      <c r="V49" s="62"/>
      <c r="W49" s="62"/>
      <c r="X49" s="62"/>
      <c r="Y49" s="62"/>
      <c r="Z49" s="63"/>
      <c r="AA49" s="62"/>
      <c r="AB49" s="64"/>
      <c r="AC49" s="62"/>
      <c r="AD49" s="62"/>
      <c r="AE49" s="62"/>
      <c r="AF49" s="85">
        <f>INDEX([3]汇总带公式!$L:$L,MATCH(B49,[3]汇总带公式!$B:$B,0))</f>
        <v>3</v>
      </c>
      <c r="AG49" s="85" t="s">
        <v>5493</v>
      </c>
      <c r="AH49" s="85">
        <f t="shared" si="2"/>
        <v>3</v>
      </c>
      <c r="AI49" s="79">
        <v>1</v>
      </c>
      <c r="AJ49" s="85" t="s">
        <v>5493</v>
      </c>
      <c r="AK49" s="85">
        <f t="shared" si="3"/>
        <v>1</v>
      </c>
      <c r="AL49" s="85" t="s">
        <v>5493</v>
      </c>
      <c r="AM49" s="85">
        <f t="shared" si="4"/>
        <v>1</v>
      </c>
      <c r="AN49" s="85" t="s">
        <v>5493</v>
      </c>
      <c r="AO49" s="85" t="s">
        <v>5493</v>
      </c>
      <c r="AP49" s="79" t="s">
        <v>4817</v>
      </c>
    </row>
    <row r="50" spans="1:42" ht="40.5" customHeight="1">
      <c r="A50" s="78" t="s">
        <v>3770</v>
      </c>
      <c r="B50" s="79" t="s">
        <v>4202</v>
      </c>
      <c r="C50" s="80" t="s">
        <v>3142</v>
      </c>
      <c r="D50" s="80" t="s">
        <v>4418</v>
      </c>
      <c r="E50" s="62"/>
      <c r="F50" s="62"/>
      <c r="G50" s="62" t="e">
        <f>INDEX(辅助数据!F:F,MATCH(项目信息统计表!F50,辅助数据!E:E,0))</f>
        <v>#N/A</v>
      </c>
      <c r="H50" s="62"/>
      <c r="I50" s="62" t="e">
        <f>INDEX(辅助数据!B:B,MATCH(项目信息统计表!H50,辅助数据!A:A,0))</f>
        <v>#N/A</v>
      </c>
      <c r="J50" s="66" t="str">
        <f t="shared" si="0"/>
        <v>2023-01</v>
      </c>
      <c r="K50" s="66">
        <v>45627</v>
      </c>
      <c r="L50" s="62" t="str">
        <f t="shared" si="5"/>
        <v>2023</v>
      </c>
      <c r="M50" s="62" t="s">
        <v>54</v>
      </c>
      <c r="N50" s="80" t="s">
        <v>4426</v>
      </c>
      <c r="O50" s="82" t="s">
        <v>4799</v>
      </c>
      <c r="P50" s="76"/>
      <c r="Q50" s="80" t="str">
        <f>INDEX([4]重点科研平台建设计划!$D:$D,MATCH(B50,[4]重点科研平台建设计划!$B:$B,0))</f>
        <v>郭瑞</v>
      </c>
      <c r="R50" s="79" t="s">
        <v>5527</v>
      </c>
      <c r="S50" s="62"/>
      <c r="T50" s="62"/>
      <c r="U50" s="88" t="s">
        <v>2349</v>
      </c>
      <c r="V50" s="62"/>
      <c r="W50" s="62"/>
      <c r="X50" s="62"/>
      <c r="Y50" s="62"/>
      <c r="Z50" s="63"/>
      <c r="AA50" s="62"/>
      <c r="AB50" s="64"/>
      <c r="AC50" s="62"/>
      <c r="AD50" s="62"/>
      <c r="AE50" s="62"/>
      <c r="AF50" s="85">
        <f>INDEX([3]汇总带公式!$L:$L,MATCH(B50,[3]汇总带公式!$B:$B,0))</f>
        <v>3</v>
      </c>
      <c r="AG50" s="85" t="s">
        <v>5493</v>
      </c>
      <c r="AH50" s="85">
        <f t="shared" si="2"/>
        <v>3</v>
      </c>
      <c r="AI50" s="79">
        <v>1</v>
      </c>
      <c r="AJ50" s="85" t="s">
        <v>5493</v>
      </c>
      <c r="AK50" s="85">
        <f t="shared" si="3"/>
        <v>1</v>
      </c>
      <c r="AL50" s="85" t="s">
        <v>5493</v>
      </c>
      <c r="AM50" s="85">
        <f t="shared" si="4"/>
        <v>1</v>
      </c>
      <c r="AN50" s="85" t="s">
        <v>5493</v>
      </c>
      <c r="AO50" s="85" t="s">
        <v>5493</v>
      </c>
      <c r="AP50" s="79" t="s">
        <v>4817</v>
      </c>
    </row>
    <row r="51" spans="1:42" ht="40.5" customHeight="1">
      <c r="A51" s="78" t="s">
        <v>3771</v>
      </c>
      <c r="B51" s="79" t="s">
        <v>4203</v>
      </c>
      <c r="C51" s="80" t="s">
        <v>3142</v>
      </c>
      <c r="D51" s="80" t="s">
        <v>4418</v>
      </c>
      <c r="E51" s="62"/>
      <c r="F51" s="62"/>
      <c r="G51" s="62" t="e">
        <f>INDEX(辅助数据!F:F,MATCH(项目信息统计表!F51,辅助数据!E:E,0))</f>
        <v>#N/A</v>
      </c>
      <c r="H51" s="62"/>
      <c r="I51" s="62" t="e">
        <f>INDEX(辅助数据!B:B,MATCH(项目信息统计表!H51,辅助数据!A:A,0))</f>
        <v>#N/A</v>
      </c>
      <c r="J51" s="66" t="str">
        <f t="shared" si="0"/>
        <v>2023-01</v>
      </c>
      <c r="K51" s="66">
        <v>45627</v>
      </c>
      <c r="L51" s="62" t="str">
        <f t="shared" si="5"/>
        <v>2023</v>
      </c>
      <c r="M51" s="62" t="s">
        <v>54</v>
      </c>
      <c r="N51" s="80" t="s">
        <v>4426</v>
      </c>
      <c r="O51" s="82" t="s">
        <v>4799</v>
      </c>
      <c r="P51" s="76"/>
      <c r="Q51" s="80" t="str">
        <f>INDEX([4]重点科研平台建设计划!$D:$D,MATCH(B51,[4]重点科研平台建设计划!$B:$B,0))</f>
        <v>王建烁</v>
      </c>
      <c r="R51" s="79" t="s">
        <v>5527</v>
      </c>
      <c r="S51" s="62"/>
      <c r="T51" s="62"/>
      <c r="U51" s="88" t="s">
        <v>2349</v>
      </c>
      <c r="V51" s="62"/>
      <c r="W51" s="62"/>
      <c r="X51" s="62"/>
      <c r="Y51" s="62"/>
      <c r="Z51" s="63"/>
      <c r="AA51" s="62"/>
      <c r="AB51" s="64"/>
      <c r="AC51" s="62"/>
      <c r="AD51" s="62"/>
      <c r="AE51" s="62"/>
      <c r="AF51" s="85">
        <f>INDEX([3]汇总带公式!$L:$L,MATCH(B51,[3]汇总带公式!$B:$B,0))</f>
        <v>3</v>
      </c>
      <c r="AG51" s="85" t="s">
        <v>5493</v>
      </c>
      <c r="AH51" s="85">
        <f t="shared" si="2"/>
        <v>3</v>
      </c>
      <c r="AI51" s="79">
        <v>1</v>
      </c>
      <c r="AJ51" s="85" t="s">
        <v>5493</v>
      </c>
      <c r="AK51" s="85">
        <f t="shared" si="3"/>
        <v>1</v>
      </c>
      <c r="AL51" s="85" t="s">
        <v>5493</v>
      </c>
      <c r="AM51" s="85">
        <f t="shared" si="4"/>
        <v>1</v>
      </c>
      <c r="AN51" s="85" t="s">
        <v>5493</v>
      </c>
      <c r="AO51" s="85" t="s">
        <v>5493</v>
      </c>
      <c r="AP51" s="79" t="s">
        <v>4817</v>
      </c>
    </row>
    <row r="52" spans="1:42" ht="40.5" customHeight="1">
      <c r="A52" s="78" t="s">
        <v>3772</v>
      </c>
      <c r="B52" s="79" t="s">
        <v>4204</v>
      </c>
      <c r="C52" s="80" t="s">
        <v>3142</v>
      </c>
      <c r="D52" s="80" t="s">
        <v>4418</v>
      </c>
      <c r="E52" s="62"/>
      <c r="F52" s="62"/>
      <c r="G52" s="62" t="e">
        <f>INDEX(辅助数据!F:F,MATCH(项目信息统计表!F52,辅助数据!E:E,0))</f>
        <v>#N/A</v>
      </c>
      <c r="H52" s="62"/>
      <c r="I52" s="62" t="e">
        <f>INDEX(辅助数据!B:B,MATCH(项目信息统计表!H52,辅助数据!A:A,0))</f>
        <v>#N/A</v>
      </c>
      <c r="J52" s="66" t="str">
        <f t="shared" si="0"/>
        <v>2023-01</v>
      </c>
      <c r="K52" s="66">
        <v>45627</v>
      </c>
      <c r="L52" s="62" t="str">
        <f t="shared" si="5"/>
        <v>2023</v>
      </c>
      <c r="M52" s="62" t="s">
        <v>54</v>
      </c>
      <c r="N52" s="80" t="s">
        <v>4426</v>
      </c>
      <c r="O52" s="82" t="s">
        <v>4799</v>
      </c>
      <c r="P52" s="76"/>
      <c r="Q52" s="80" t="str">
        <f>INDEX([4]重点科研平台建设计划!$D:$D,MATCH(B52,[4]重点科研平台建设计划!$B:$B,0))</f>
        <v xml:space="preserve">陈磊 </v>
      </c>
      <c r="R52" s="79" t="s">
        <v>5527</v>
      </c>
      <c r="S52" s="62"/>
      <c r="T52" s="62"/>
      <c r="U52" s="88" t="s">
        <v>2349</v>
      </c>
      <c r="V52" s="62"/>
      <c r="W52" s="62"/>
      <c r="X52" s="62"/>
      <c r="Y52" s="62"/>
      <c r="Z52" s="63"/>
      <c r="AA52" s="62"/>
      <c r="AB52" s="64"/>
      <c r="AC52" s="62"/>
      <c r="AD52" s="62"/>
      <c r="AE52" s="62"/>
      <c r="AF52" s="85">
        <f>INDEX([3]汇总带公式!$L:$L,MATCH(B52,[3]汇总带公式!$B:$B,0))</f>
        <v>3</v>
      </c>
      <c r="AG52" s="85" t="s">
        <v>5493</v>
      </c>
      <c r="AH52" s="85">
        <f t="shared" si="2"/>
        <v>3</v>
      </c>
      <c r="AI52" s="79">
        <v>1</v>
      </c>
      <c r="AJ52" s="85" t="s">
        <v>5493</v>
      </c>
      <c r="AK52" s="85">
        <f t="shared" si="3"/>
        <v>1</v>
      </c>
      <c r="AL52" s="85" t="s">
        <v>5493</v>
      </c>
      <c r="AM52" s="85">
        <f t="shared" si="4"/>
        <v>1</v>
      </c>
      <c r="AN52" s="85" t="s">
        <v>5493</v>
      </c>
      <c r="AO52" s="85" t="s">
        <v>5493</v>
      </c>
      <c r="AP52" s="79" t="s">
        <v>4817</v>
      </c>
    </row>
    <row r="53" spans="1:42" ht="40.5" customHeight="1">
      <c r="A53" s="78" t="s">
        <v>3773</v>
      </c>
      <c r="B53" s="79" t="s">
        <v>4205</v>
      </c>
      <c r="C53" s="80" t="s">
        <v>3142</v>
      </c>
      <c r="D53" s="80" t="s">
        <v>4418</v>
      </c>
      <c r="E53" s="62"/>
      <c r="F53" s="62"/>
      <c r="G53" s="62" t="e">
        <f>INDEX(辅助数据!F:F,MATCH(项目信息统计表!F53,辅助数据!E:E,0))</f>
        <v>#N/A</v>
      </c>
      <c r="H53" s="62"/>
      <c r="I53" s="62" t="e">
        <f>INDEX(辅助数据!B:B,MATCH(项目信息统计表!H53,辅助数据!A:A,0))</f>
        <v>#N/A</v>
      </c>
      <c r="J53" s="66" t="str">
        <f t="shared" si="0"/>
        <v>2023-01</v>
      </c>
      <c r="K53" s="66">
        <v>45627</v>
      </c>
      <c r="L53" s="62" t="str">
        <f t="shared" si="5"/>
        <v>2023</v>
      </c>
      <c r="M53" s="62" t="s">
        <v>54</v>
      </c>
      <c r="N53" s="80" t="s">
        <v>4426</v>
      </c>
      <c r="O53" s="82" t="s">
        <v>4799</v>
      </c>
      <c r="P53" s="76"/>
      <c r="Q53" s="80" t="str">
        <f>INDEX([4]重点科研平台建设计划!$D:$D,MATCH(B53,[4]重点科研平台建设计划!$B:$B,0))</f>
        <v>李巍</v>
      </c>
      <c r="R53" s="79" t="s">
        <v>5527</v>
      </c>
      <c r="S53" s="62"/>
      <c r="T53" s="62"/>
      <c r="U53" s="88" t="s">
        <v>2349</v>
      </c>
      <c r="V53" s="62"/>
      <c r="W53" s="62"/>
      <c r="X53" s="62"/>
      <c r="Y53" s="62"/>
      <c r="Z53" s="63"/>
      <c r="AA53" s="62"/>
      <c r="AB53" s="64"/>
      <c r="AC53" s="62"/>
      <c r="AD53" s="62"/>
      <c r="AE53" s="62"/>
      <c r="AF53" s="85" t="s">
        <v>5488</v>
      </c>
      <c r="AG53" s="85" t="s">
        <v>5493</v>
      </c>
      <c r="AH53" s="85">
        <f t="shared" si="2"/>
        <v>0</v>
      </c>
      <c r="AI53" s="79">
        <v>1</v>
      </c>
      <c r="AJ53" s="85" t="s">
        <v>5493</v>
      </c>
      <c r="AK53" s="85">
        <f t="shared" si="3"/>
        <v>1</v>
      </c>
      <c r="AL53" s="85" t="s">
        <v>5493</v>
      </c>
      <c r="AM53" s="85">
        <f t="shared" si="4"/>
        <v>1</v>
      </c>
      <c r="AN53" s="85" t="s">
        <v>5493</v>
      </c>
      <c r="AO53" s="85" t="s">
        <v>5493</v>
      </c>
      <c r="AP53" s="79" t="s">
        <v>4817</v>
      </c>
    </row>
    <row r="54" spans="1:42" ht="40.5" customHeight="1">
      <c r="A54" s="78" t="s">
        <v>3774</v>
      </c>
      <c r="B54" s="79" t="s">
        <v>4206</v>
      </c>
      <c r="C54" s="80" t="s">
        <v>3142</v>
      </c>
      <c r="D54" s="80" t="s">
        <v>4418</v>
      </c>
      <c r="E54" s="62"/>
      <c r="F54" s="62"/>
      <c r="G54" s="62" t="e">
        <f>INDEX(辅助数据!F:F,MATCH(项目信息统计表!F54,辅助数据!E:E,0))</f>
        <v>#N/A</v>
      </c>
      <c r="H54" s="62"/>
      <c r="I54" s="62" t="e">
        <f>INDEX(辅助数据!B:B,MATCH(项目信息统计表!H54,辅助数据!A:A,0))</f>
        <v>#N/A</v>
      </c>
      <c r="J54" s="66" t="str">
        <f t="shared" si="0"/>
        <v>2023-01</v>
      </c>
      <c r="K54" s="66">
        <v>45627</v>
      </c>
      <c r="L54" s="62" t="str">
        <f t="shared" si="5"/>
        <v>2023</v>
      </c>
      <c r="M54" s="62" t="s">
        <v>54</v>
      </c>
      <c r="N54" s="80" t="s">
        <v>4426</v>
      </c>
      <c r="O54" s="82" t="s">
        <v>4799</v>
      </c>
      <c r="P54" s="76"/>
      <c r="Q54" s="80" t="str">
        <f>INDEX([4]重点科研平台建设计划!$D:$D,MATCH(B54,[4]重点科研平台建设计划!$B:$B,0))</f>
        <v>骆佐龙</v>
      </c>
      <c r="R54" s="79" t="s">
        <v>5527</v>
      </c>
      <c r="S54" s="62"/>
      <c r="T54" s="62"/>
      <c r="U54" s="88" t="s">
        <v>2349</v>
      </c>
      <c r="V54" s="62"/>
      <c r="W54" s="62"/>
      <c r="X54" s="62"/>
      <c r="Y54" s="62"/>
      <c r="Z54" s="63"/>
      <c r="AA54" s="62"/>
      <c r="AB54" s="64"/>
      <c r="AC54" s="62"/>
      <c r="AD54" s="62"/>
      <c r="AE54" s="62"/>
      <c r="AF54" s="85">
        <f>INDEX([3]汇总带公式!$L:$L,MATCH(B54,[3]汇总带公式!$B:$B,0))</f>
        <v>3</v>
      </c>
      <c r="AG54" s="85" t="s">
        <v>5493</v>
      </c>
      <c r="AH54" s="85">
        <f t="shared" si="2"/>
        <v>3</v>
      </c>
      <c r="AI54" s="79">
        <v>1</v>
      </c>
      <c r="AJ54" s="85" t="s">
        <v>5493</v>
      </c>
      <c r="AK54" s="85">
        <f t="shared" si="3"/>
        <v>1</v>
      </c>
      <c r="AL54" s="85" t="s">
        <v>5493</v>
      </c>
      <c r="AM54" s="85">
        <f t="shared" si="4"/>
        <v>1</v>
      </c>
      <c r="AN54" s="85" t="s">
        <v>5493</v>
      </c>
      <c r="AO54" s="85" t="s">
        <v>5493</v>
      </c>
      <c r="AP54" s="79" t="s">
        <v>4817</v>
      </c>
    </row>
    <row r="55" spans="1:42" s="57" customFormat="1" ht="40.5" customHeight="1">
      <c r="A55" s="78" t="s">
        <v>3775</v>
      </c>
      <c r="B55" s="79" t="s">
        <v>4207</v>
      </c>
      <c r="C55" s="80" t="s">
        <v>3142</v>
      </c>
      <c r="D55" s="80" t="s">
        <v>4418</v>
      </c>
      <c r="E55" s="62"/>
      <c r="F55" s="62"/>
      <c r="G55" s="62" t="e">
        <f>INDEX(辅助数据!F:F,MATCH(项目信息统计表!F55,辅助数据!E:E,0))</f>
        <v>#N/A</v>
      </c>
      <c r="H55" s="62"/>
      <c r="I55" s="62" t="e">
        <f>INDEX(辅助数据!B:B,MATCH(项目信息统计表!H55,辅助数据!A:A,0))</f>
        <v>#N/A</v>
      </c>
      <c r="J55" s="66" t="str">
        <f t="shared" si="0"/>
        <v>2023-01</v>
      </c>
      <c r="K55" s="66">
        <v>45627</v>
      </c>
      <c r="L55" s="62" t="str">
        <f t="shared" si="5"/>
        <v>2023</v>
      </c>
      <c r="M55" s="62" t="s">
        <v>54</v>
      </c>
      <c r="N55" s="80" t="s">
        <v>4426</v>
      </c>
      <c r="O55" s="82" t="s">
        <v>4799</v>
      </c>
      <c r="P55" s="76"/>
      <c r="Q55" s="80" t="str">
        <f>INDEX([4]重点科研平台建设计划!$D:$D,MATCH(B55,[4]重点科研平台建设计划!$B:$B,0))</f>
        <v>朱经纬</v>
      </c>
      <c r="R55" s="79" t="s">
        <v>5527</v>
      </c>
      <c r="S55" s="62"/>
      <c r="T55" s="62"/>
      <c r="U55" s="88" t="s">
        <v>2349</v>
      </c>
      <c r="V55" s="62"/>
      <c r="W55" s="62"/>
      <c r="X55" s="62"/>
      <c r="Y55" s="62"/>
      <c r="Z55" s="63"/>
      <c r="AA55" s="62"/>
      <c r="AB55" s="64"/>
      <c r="AC55" s="62"/>
      <c r="AD55" s="62"/>
      <c r="AE55" s="62"/>
      <c r="AF55" s="85">
        <f>INDEX([3]汇总带公式!$L:$L,MATCH(B55,[3]汇总带公式!$B:$B,0))</f>
        <v>3</v>
      </c>
      <c r="AG55" s="85" t="s">
        <v>5493</v>
      </c>
      <c r="AH55" s="85">
        <f t="shared" si="2"/>
        <v>3</v>
      </c>
      <c r="AI55" s="79">
        <v>1</v>
      </c>
      <c r="AJ55" s="85" t="s">
        <v>5493</v>
      </c>
      <c r="AK55" s="85">
        <f t="shared" si="3"/>
        <v>1</v>
      </c>
      <c r="AL55" s="85" t="s">
        <v>5493</v>
      </c>
      <c r="AM55" s="85">
        <f t="shared" si="4"/>
        <v>1</v>
      </c>
      <c r="AN55" s="85" t="s">
        <v>5493</v>
      </c>
      <c r="AO55" s="85" t="s">
        <v>5493</v>
      </c>
      <c r="AP55" s="79" t="s">
        <v>4817</v>
      </c>
    </row>
    <row r="56" spans="1:42" ht="40.5" customHeight="1">
      <c r="A56" s="78" t="s">
        <v>3776</v>
      </c>
      <c r="B56" s="79" t="s">
        <v>4208</v>
      </c>
      <c r="C56" s="80" t="s">
        <v>3142</v>
      </c>
      <c r="D56" s="80" t="s">
        <v>4418</v>
      </c>
      <c r="E56" s="62"/>
      <c r="F56" s="62"/>
      <c r="G56" s="62" t="e">
        <f>INDEX(辅助数据!F:F,MATCH(项目信息统计表!F56,辅助数据!E:E,0))</f>
        <v>#N/A</v>
      </c>
      <c r="H56" s="62"/>
      <c r="I56" s="62" t="e">
        <f>INDEX(辅助数据!B:B,MATCH(项目信息统计表!H56,辅助数据!A:A,0))</f>
        <v>#N/A</v>
      </c>
      <c r="J56" s="66" t="str">
        <f t="shared" si="0"/>
        <v>2023-01</v>
      </c>
      <c r="K56" s="66">
        <v>45627</v>
      </c>
      <c r="L56" s="62" t="str">
        <f t="shared" si="5"/>
        <v>2023</v>
      </c>
      <c r="M56" s="62" t="s">
        <v>54</v>
      </c>
      <c r="N56" s="80" t="s">
        <v>4426</v>
      </c>
      <c r="O56" s="82" t="s">
        <v>4799</v>
      </c>
      <c r="P56" s="76"/>
      <c r="Q56" s="80" t="str">
        <f>INDEX([4]重点科研平台建设计划!$D:$D,MATCH(B56,[4]重点科研平台建设计划!$B:$B,0))</f>
        <v>朱鹏</v>
      </c>
      <c r="R56" s="79" t="s">
        <v>5527</v>
      </c>
      <c r="S56" s="62"/>
      <c r="T56" s="62"/>
      <c r="U56" s="88" t="s">
        <v>2349</v>
      </c>
      <c r="V56" s="62"/>
      <c r="W56" s="62"/>
      <c r="X56" s="62"/>
      <c r="Y56" s="62"/>
      <c r="Z56" s="63"/>
      <c r="AA56" s="62"/>
      <c r="AB56" s="64"/>
      <c r="AC56" s="62"/>
      <c r="AD56" s="62"/>
      <c r="AE56" s="62"/>
      <c r="AF56" s="85">
        <f>INDEX([3]汇总带公式!$L:$L,MATCH(B56,[3]汇总带公式!$B:$B,0))</f>
        <v>3</v>
      </c>
      <c r="AG56" s="85" t="s">
        <v>5493</v>
      </c>
      <c r="AH56" s="85">
        <f t="shared" si="2"/>
        <v>3</v>
      </c>
      <c r="AI56" s="79">
        <v>1</v>
      </c>
      <c r="AJ56" s="85" t="s">
        <v>5493</v>
      </c>
      <c r="AK56" s="85">
        <f t="shared" si="3"/>
        <v>1</v>
      </c>
      <c r="AL56" s="85" t="s">
        <v>5493</v>
      </c>
      <c r="AM56" s="85">
        <f t="shared" si="4"/>
        <v>1</v>
      </c>
      <c r="AN56" s="85" t="s">
        <v>5493</v>
      </c>
      <c r="AO56" s="85" t="s">
        <v>5493</v>
      </c>
      <c r="AP56" s="79" t="s">
        <v>4817</v>
      </c>
    </row>
    <row r="57" spans="1:42" ht="40.5" customHeight="1">
      <c r="A57" s="78" t="s">
        <v>3777</v>
      </c>
      <c r="B57" s="79" t="s">
        <v>4209</v>
      </c>
      <c r="C57" s="80" t="s">
        <v>3142</v>
      </c>
      <c r="D57" s="80" t="s">
        <v>4418</v>
      </c>
      <c r="E57" s="62"/>
      <c r="F57" s="62"/>
      <c r="G57" s="62" t="e">
        <f>INDEX(辅助数据!F:F,MATCH(项目信息统计表!F57,辅助数据!E:E,0))</f>
        <v>#N/A</v>
      </c>
      <c r="H57" s="62"/>
      <c r="I57" s="62" t="e">
        <f>INDEX(辅助数据!B:B,MATCH(项目信息统计表!H57,辅助数据!A:A,0))</f>
        <v>#N/A</v>
      </c>
      <c r="J57" s="66" t="str">
        <f t="shared" si="0"/>
        <v>2023-01</v>
      </c>
      <c r="K57" s="66">
        <v>45627</v>
      </c>
      <c r="L57" s="62" t="str">
        <f t="shared" si="5"/>
        <v>2023</v>
      </c>
      <c r="M57" s="62" t="s">
        <v>54</v>
      </c>
      <c r="N57" s="80" t="s">
        <v>4426</v>
      </c>
      <c r="O57" s="82" t="s">
        <v>4799</v>
      </c>
      <c r="P57" s="76"/>
      <c r="Q57" s="80" t="str">
        <f>INDEX([4]重点科研平台建设计划!$D:$D,MATCH(B57,[4]重点科研平台建设计划!$B:$B,0))</f>
        <v>姚超凡</v>
      </c>
      <c r="R57" s="79" t="s">
        <v>5527</v>
      </c>
      <c r="S57" s="62"/>
      <c r="T57" s="62"/>
      <c r="U57" s="88" t="s">
        <v>2349</v>
      </c>
      <c r="V57" s="62"/>
      <c r="W57" s="62"/>
      <c r="X57" s="62"/>
      <c r="Y57" s="62"/>
      <c r="Z57" s="63"/>
      <c r="AA57" s="62"/>
      <c r="AB57" s="64"/>
      <c r="AC57" s="62"/>
      <c r="AD57" s="62"/>
      <c r="AE57" s="62"/>
      <c r="AF57" s="85">
        <f>INDEX([3]汇总带公式!$L:$L,MATCH(B57,[3]汇总带公式!$B:$B,0))</f>
        <v>3</v>
      </c>
      <c r="AG57" s="85" t="s">
        <v>5493</v>
      </c>
      <c r="AH57" s="85">
        <f t="shared" si="2"/>
        <v>3</v>
      </c>
      <c r="AI57" s="79">
        <v>1</v>
      </c>
      <c r="AJ57" s="85" t="s">
        <v>5493</v>
      </c>
      <c r="AK57" s="85">
        <f t="shared" si="3"/>
        <v>1</v>
      </c>
      <c r="AL57" s="85" t="s">
        <v>5493</v>
      </c>
      <c r="AM57" s="85">
        <f t="shared" si="4"/>
        <v>1</v>
      </c>
      <c r="AN57" s="85" t="s">
        <v>5493</v>
      </c>
      <c r="AO57" s="85" t="s">
        <v>5493</v>
      </c>
      <c r="AP57" s="79" t="s">
        <v>4817</v>
      </c>
    </row>
    <row r="58" spans="1:42" ht="40.5" customHeight="1">
      <c r="A58" s="78" t="s">
        <v>3778</v>
      </c>
      <c r="B58" s="79" t="s">
        <v>4210</v>
      </c>
      <c r="C58" s="80" t="s">
        <v>3142</v>
      </c>
      <c r="D58" s="80" t="s">
        <v>4418</v>
      </c>
      <c r="E58" s="62"/>
      <c r="F58" s="62"/>
      <c r="G58" s="62" t="e">
        <f>INDEX(辅助数据!F:F,MATCH(项目信息统计表!F58,辅助数据!E:E,0))</f>
        <v>#N/A</v>
      </c>
      <c r="H58" s="62"/>
      <c r="I58" s="62" t="e">
        <f>INDEX(辅助数据!B:B,MATCH(项目信息统计表!H58,辅助数据!A:A,0))</f>
        <v>#N/A</v>
      </c>
      <c r="J58" s="66" t="str">
        <f t="shared" si="0"/>
        <v>2023-01</v>
      </c>
      <c r="K58" s="66">
        <v>45627</v>
      </c>
      <c r="L58" s="62" t="str">
        <f t="shared" si="5"/>
        <v>2023</v>
      </c>
      <c r="M58" s="62" t="s">
        <v>54</v>
      </c>
      <c r="N58" s="80" t="s">
        <v>4426</v>
      </c>
      <c r="O58" s="82" t="s">
        <v>4799</v>
      </c>
      <c r="P58" s="76"/>
      <c r="Q58" s="80" t="str">
        <f>INDEX([4]重点科研平台建设计划!$D:$D,MATCH(B58,[4]重点科研平台建设计划!$B:$B,0))</f>
        <v>刘洋</v>
      </c>
      <c r="R58" s="79" t="s">
        <v>5527</v>
      </c>
      <c r="S58" s="62"/>
      <c r="T58" s="62"/>
      <c r="U58" s="88" t="s">
        <v>2349</v>
      </c>
      <c r="V58" s="62"/>
      <c r="W58" s="62"/>
      <c r="X58" s="62"/>
      <c r="Y58" s="62"/>
      <c r="Z58" s="63"/>
      <c r="AA58" s="62"/>
      <c r="AB58" s="64"/>
      <c r="AC58" s="62"/>
      <c r="AD58" s="62"/>
      <c r="AE58" s="62"/>
      <c r="AF58" s="85">
        <f>INDEX([3]汇总带公式!$L:$L,MATCH(B58,[3]汇总带公式!$B:$B,0))</f>
        <v>3</v>
      </c>
      <c r="AG58" s="85" t="s">
        <v>5493</v>
      </c>
      <c r="AH58" s="85">
        <f t="shared" si="2"/>
        <v>3</v>
      </c>
      <c r="AI58" s="79">
        <v>1</v>
      </c>
      <c r="AJ58" s="85" t="s">
        <v>5493</v>
      </c>
      <c r="AK58" s="85">
        <f t="shared" si="3"/>
        <v>1</v>
      </c>
      <c r="AL58" s="85" t="s">
        <v>5493</v>
      </c>
      <c r="AM58" s="85">
        <f t="shared" si="4"/>
        <v>1</v>
      </c>
      <c r="AN58" s="85" t="s">
        <v>5493</v>
      </c>
      <c r="AO58" s="85" t="s">
        <v>5493</v>
      </c>
      <c r="AP58" s="79" t="s">
        <v>4817</v>
      </c>
    </row>
    <row r="59" spans="1:42" ht="40.5" customHeight="1">
      <c r="A59" s="78" t="s">
        <v>3779</v>
      </c>
      <c r="B59" s="79" t="s">
        <v>4211</v>
      </c>
      <c r="C59" s="80" t="s">
        <v>3142</v>
      </c>
      <c r="D59" s="80" t="s">
        <v>4418</v>
      </c>
      <c r="E59" s="62"/>
      <c r="F59" s="62"/>
      <c r="G59" s="62" t="e">
        <f>INDEX(辅助数据!F:F,MATCH(项目信息统计表!F59,辅助数据!E:E,0))</f>
        <v>#N/A</v>
      </c>
      <c r="H59" s="62"/>
      <c r="I59" s="62" t="e">
        <f>INDEX(辅助数据!B:B,MATCH(项目信息统计表!H59,辅助数据!A:A,0))</f>
        <v>#N/A</v>
      </c>
      <c r="J59" s="66" t="str">
        <f t="shared" si="0"/>
        <v>2023-01</v>
      </c>
      <c r="K59" s="66">
        <v>45627</v>
      </c>
      <c r="L59" s="62" t="str">
        <f t="shared" si="5"/>
        <v>2023</v>
      </c>
      <c r="M59" s="62" t="s">
        <v>54</v>
      </c>
      <c r="N59" s="80" t="s">
        <v>4426</v>
      </c>
      <c r="O59" s="82" t="s">
        <v>4799</v>
      </c>
      <c r="P59" s="76"/>
      <c r="Q59" s="80" t="str">
        <f>INDEX([4]重点科研平台建设计划!$D:$D,MATCH(B59,[4]重点科研平台建设计划!$B:$B,0))</f>
        <v>沈奕</v>
      </c>
      <c r="R59" s="79" t="s">
        <v>5527</v>
      </c>
      <c r="S59" s="62"/>
      <c r="T59" s="62"/>
      <c r="U59" s="88" t="s">
        <v>2349</v>
      </c>
      <c r="V59" s="62"/>
      <c r="W59" s="62"/>
      <c r="X59" s="62"/>
      <c r="Y59" s="62"/>
      <c r="Z59" s="63"/>
      <c r="AA59" s="62"/>
      <c r="AB59" s="64"/>
      <c r="AC59" s="62"/>
      <c r="AD59" s="62"/>
      <c r="AE59" s="62"/>
      <c r="AF59" s="85">
        <f>INDEX([3]汇总带公式!$L:$L,MATCH(B59,[3]汇总带公式!$B:$B,0))</f>
        <v>3</v>
      </c>
      <c r="AG59" s="85" t="s">
        <v>5493</v>
      </c>
      <c r="AH59" s="85">
        <f t="shared" si="2"/>
        <v>3</v>
      </c>
      <c r="AI59" s="79">
        <v>1</v>
      </c>
      <c r="AJ59" s="85" t="s">
        <v>5493</v>
      </c>
      <c r="AK59" s="85">
        <f t="shared" si="3"/>
        <v>1</v>
      </c>
      <c r="AL59" s="85" t="s">
        <v>5493</v>
      </c>
      <c r="AM59" s="85">
        <f t="shared" si="4"/>
        <v>1</v>
      </c>
      <c r="AN59" s="85" t="s">
        <v>5493</v>
      </c>
      <c r="AO59" s="85" t="s">
        <v>5493</v>
      </c>
      <c r="AP59" s="79" t="s">
        <v>4817</v>
      </c>
    </row>
    <row r="60" spans="1:42" ht="40.5" customHeight="1">
      <c r="A60" s="78" t="s">
        <v>3780</v>
      </c>
      <c r="B60" s="79" t="s">
        <v>4212</v>
      </c>
      <c r="C60" s="80" t="s">
        <v>3142</v>
      </c>
      <c r="D60" s="80" t="s">
        <v>4418</v>
      </c>
      <c r="E60" s="62"/>
      <c r="F60" s="62"/>
      <c r="G60" s="62" t="e">
        <f>INDEX(辅助数据!F:F,MATCH(项目信息统计表!F60,辅助数据!E:E,0))</f>
        <v>#N/A</v>
      </c>
      <c r="H60" s="62"/>
      <c r="I60" s="62" t="e">
        <f>INDEX(辅助数据!B:B,MATCH(项目信息统计表!H60,辅助数据!A:A,0))</f>
        <v>#N/A</v>
      </c>
      <c r="J60" s="66" t="str">
        <f t="shared" si="0"/>
        <v>2023-01</v>
      </c>
      <c r="K60" s="66">
        <v>45627</v>
      </c>
      <c r="L60" s="62" t="str">
        <f t="shared" si="5"/>
        <v>2023</v>
      </c>
      <c r="M60" s="62" t="s">
        <v>54</v>
      </c>
      <c r="N60" s="80" t="s">
        <v>4426</v>
      </c>
      <c r="O60" s="82" t="s">
        <v>4799</v>
      </c>
      <c r="P60" s="76"/>
      <c r="Q60" s="80" t="str">
        <f>INDEX([4]重点科研平台建设计划!$D:$D,MATCH(B60,[4]重点科研平台建设计划!$B:$B,0))</f>
        <v>曹志龙</v>
      </c>
      <c r="R60" s="79" t="s">
        <v>5527</v>
      </c>
      <c r="S60" s="62"/>
      <c r="T60" s="62"/>
      <c r="U60" s="88" t="s">
        <v>2349</v>
      </c>
      <c r="V60" s="62"/>
      <c r="W60" s="62"/>
      <c r="X60" s="62"/>
      <c r="Y60" s="62"/>
      <c r="Z60" s="63"/>
      <c r="AA60" s="62"/>
      <c r="AB60" s="64"/>
      <c r="AC60" s="62"/>
      <c r="AD60" s="62"/>
      <c r="AE60" s="62"/>
      <c r="AF60" s="85">
        <f>INDEX([3]汇总带公式!$L:$L,MATCH(B60,[3]汇总带公式!$B:$B,0))</f>
        <v>3</v>
      </c>
      <c r="AG60" s="85" t="s">
        <v>5493</v>
      </c>
      <c r="AH60" s="85">
        <f t="shared" si="2"/>
        <v>3</v>
      </c>
      <c r="AI60" s="79">
        <v>1</v>
      </c>
      <c r="AJ60" s="85" t="s">
        <v>5493</v>
      </c>
      <c r="AK60" s="85">
        <f t="shared" si="3"/>
        <v>1</v>
      </c>
      <c r="AL60" s="85" t="s">
        <v>5493</v>
      </c>
      <c r="AM60" s="85">
        <f t="shared" si="4"/>
        <v>1</v>
      </c>
      <c r="AN60" s="85" t="s">
        <v>5493</v>
      </c>
      <c r="AO60" s="85" t="s">
        <v>5493</v>
      </c>
      <c r="AP60" s="79" t="s">
        <v>4817</v>
      </c>
    </row>
    <row r="61" spans="1:42" ht="40.5" customHeight="1">
      <c r="A61" s="78" t="s">
        <v>3781</v>
      </c>
      <c r="B61" s="79" t="s">
        <v>4213</v>
      </c>
      <c r="C61" s="80" t="s">
        <v>3142</v>
      </c>
      <c r="D61" s="80" t="s">
        <v>4418</v>
      </c>
      <c r="E61" s="62"/>
      <c r="F61" s="62"/>
      <c r="G61" s="62" t="e">
        <f>INDEX(辅助数据!F:F,MATCH(项目信息统计表!F61,辅助数据!E:E,0))</f>
        <v>#N/A</v>
      </c>
      <c r="H61" s="62"/>
      <c r="I61" s="62" t="e">
        <f>INDEX(辅助数据!B:B,MATCH(项目信息统计表!H61,辅助数据!A:A,0))</f>
        <v>#N/A</v>
      </c>
      <c r="J61" s="66" t="str">
        <f t="shared" si="0"/>
        <v>2023-01</v>
      </c>
      <c r="K61" s="66">
        <v>45627</v>
      </c>
      <c r="L61" s="62" t="str">
        <f t="shared" si="5"/>
        <v>2023</v>
      </c>
      <c r="M61" s="62" t="s">
        <v>54</v>
      </c>
      <c r="N61" s="80" t="s">
        <v>4426</v>
      </c>
      <c r="O61" s="82" t="s">
        <v>4799</v>
      </c>
      <c r="P61" s="76"/>
      <c r="Q61" s="80" t="str">
        <f>INDEX([4]重点科研平台建设计划!$D:$D,MATCH(B61,[4]重点科研平台建设计划!$B:$B,0))</f>
        <v>张琛</v>
      </c>
      <c r="R61" s="79" t="s">
        <v>5527</v>
      </c>
      <c r="S61" s="62"/>
      <c r="T61" s="62"/>
      <c r="U61" s="88" t="s">
        <v>2349</v>
      </c>
      <c r="V61" s="62"/>
      <c r="W61" s="62"/>
      <c r="X61" s="62"/>
      <c r="Y61" s="62"/>
      <c r="Z61" s="63"/>
      <c r="AA61" s="62"/>
      <c r="AB61" s="64"/>
      <c r="AC61" s="62"/>
      <c r="AD61" s="62"/>
      <c r="AE61" s="62"/>
      <c r="AF61" s="85">
        <f>INDEX([3]汇总带公式!$L:$L,MATCH(B61,[3]汇总带公式!$B:$B,0))</f>
        <v>3</v>
      </c>
      <c r="AG61" s="85" t="s">
        <v>5493</v>
      </c>
      <c r="AH61" s="85">
        <f t="shared" si="2"/>
        <v>3</v>
      </c>
      <c r="AI61" s="79">
        <v>1</v>
      </c>
      <c r="AJ61" s="85" t="s">
        <v>5493</v>
      </c>
      <c r="AK61" s="85">
        <f t="shared" si="3"/>
        <v>1</v>
      </c>
      <c r="AL61" s="85" t="s">
        <v>5493</v>
      </c>
      <c r="AM61" s="85">
        <f t="shared" si="4"/>
        <v>1</v>
      </c>
      <c r="AN61" s="85" t="s">
        <v>5493</v>
      </c>
      <c r="AO61" s="85" t="s">
        <v>5493</v>
      </c>
      <c r="AP61" s="79" t="s">
        <v>4817</v>
      </c>
    </row>
    <row r="62" spans="1:42" ht="40.5" customHeight="1">
      <c r="A62" s="78" t="s">
        <v>3782</v>
      </c>
      <c r="B62" s="79" t="s">
        <v>4214</v>
      </c>
      <c r="C62" s="80" t="s">
        <v>3142</v>
      </c>
      <c r="D62" s="80" t="s">
        <v>4418</v>
      </c>
      <c r="E62" s="62"/>
      <c r="F62" s="62"/>
      <c r="G62" s="62" t="e">
        <f>INDEX(辅助数据!F:F,MATCH(项目信息统计表!F62,辅助数据!E:E,0))</f>
        <v>#N/A</v>
      </c>
      <c r="H62" s="62"/>
      <c r="I62" s="62" t="e">
        <f>INDEX(辅助数据!B:B,MATCH(项目信息统计表!H62,辅助数据!A:A,0))</f>
        <v>#N/A</v>
      </c>
      <c r="J62" s="66" t="str">
        <f t="shared" si="0"/>
        <v>2023-01</v>
      </c>
      <c r="K62" s="66">
        <v>45627</v>
      </c>
      <c r="L62" s="62" t="str">
        <f t="shared" si="5"/>
        <v>2023</v>
      </c>
      <c r="M62" s="62" t="s">
        <v>54</v>
      </c>
      <c r="N62" s="80" t="s">
        <v>4426</v>
      </c>
      <c r="O62" s="82" t="s">
        <v>4799</v>
      </c>
      <c r="P62" s="76"/>
      <c r="Q62" s="80" t="str">
        <f>INDEX([4]重点科研平台建设计划!$D:$D,MATCH(B62,[4]重点科研平台建设计划!$B:$B,0))</f>
        <v>宿金菲</v>
      </c>
      <c r="R62" s="79" t="s">
        <v>5527</v>
      </c>
      <c r="S62" s="62"/>
      <c r="T62" s="62"/>
      <c r="U62" s="88" t="s">
        <v>2349</v>
      </c>
      <c r="V62" s="62"/>
      <c r="W62" s="62"/>
      <c r="X62" s="62"/>
      <c r="Y62" s="62"/>
      <c r="Z62" s="63"/>
      <c r="AA62" s="62"/>
      <c r="AB62" s="64"/>
      <c r="AC62" s="62"/>
      <c r="AD62" s="62"/>
      <c r="AE62" s="62"/>
      <c r="AF62" s="85">
        <f>INDEX([3]汇总带公式!$L:$L,MATCH(B62,[3]汇总带公式!$B:$B,0))</f>
        <v>3</v>
      </c>
      <c r="AG62" s="85" t="s">
        <v>5493</v>
      </c>
      <c r="AH62" s="85">
        <f t="shared" si="2"/>
        <v>3</v>
      </c>
      <c r="AI62" s="79">
        <v>1</v>
      </c>
      <c r="AJ62" s="85" t="s">
        <v>5493</v>
      </c>
      <c r="AK62" s="85">
        <f t="shared" si="3"/>
        <v>1</v>
      </c>
      <c r="AL62" s="85" t="s">
        <v>5493</v>
      </c>
      <c r="AM62" s="85">
        <f t="shared" si="4"/>
        <v>1</v>
      </c>
      <c r="AN62" s="85" t="s">
        <v>5493</v>
      </c>
      <c r="AO62" s="85" t="s">
        <v>5493</v>
      </c>
      <c r="AP62" s="79" t="s">
        <v>4817</v>
      </c>
    </row>
    <row r="63" spans="1:42" ht="40.5" customHeight="1">
      <c r="A63" s="78" t="s">
        <v>3783</v>
      </c>
      <c r="B63" s="79" t="s">
        <v>4215</v>
      </c>
      <c r="C63" s="80" t="s">
        <v>3142</v>
      </c>
      <c r="D63" s="80" t="s">
        <v>4418</v>
      </c>
      <c r="E63" s="62"/>
      <c r="F63" s="62"/>
      <c r="G63" s="62" t="e">
        <f>INDEX(辅助数据!F:F,MATCH(项目信息统计表!F63,辅助数据!E:E,0))</f>
        <v>#N/A</v>
      </c>
      <c r="H63" s="62"/>
      <c r="I63" s="62" t="e">
        <f>INDEX(辅助数据!B:B,MATCH(项目信息统计表!H63,辅助数据!A:A,0))</f>
        <v>#N/A</v>
      </c>
      <c r="J63" s="66" t="str">
        <f t="shared" si="0"/>
        <v>2023-01</v>
      </c>
      <c r="K63" s="66">
        <v>45627</v>
      </c>
      <c r="L63" s="62" t="str">
        <f t="shared" si="5"/>
        <v>2023</v>
      </c>
      <c r="M63" s="62" t="s">
        <v>54</v>
      </c>
      <c r="N63" s="80" t="s">
        <v>4426</v>
      </c>
      <c r="O63" s="82" t="s">
        <v>4799</v>
      </c>
      <c r="P63" s="76"/>
      <c r="Q63" s="80" t="str">
        <f>INDEX([4]重点科研平台建设计划!$D:$D,MATCH(B63,[4]重点科研平台建设计划!$B:$B,0))</f>
        <v>张宇辉</v>
      </c>
      <c r="R63" s="79" t="s">
        <v>5527</v>
      </c>
      <c r="S63" s="62"/>
      <c r="T63" s="62"/>
      <c r="U63" s="88" t="s">
        <v>2349</v>
      </c>
      <c r="V63" s="62"/>
      <c r="W63" s="62"/>
      <c r="X63" s="62"/>
      <c r="Y63" s="62"/>
      <c r="Z63" s="63"/>
      <c r="AA63" s="62"/>
      <c r="AB63" s="64"/>
      <c r="AC63" s="62"/>
      <c r="AD63" s="62"/>
      <c r="AE63" s="62"/>
      <c r="AF63" s="85">
        <f>INDEX([3]汇总带公式!$L:$L,MATCH(B63,[3]汇总带公式!$B:$B,0))</f>
        <v>3</v>
      </c>
      <c r="AG63" s="85" t="s">
        <v>5493</v>
      </c>
      <c r="AH63" s="85">
        <f t="shared" si="2"/>
        <v>3</v>
      </c>
      <c r="AI63" s="79">
        <v>1</v>
      </c>
      <c r="AJ63" s="85" t="s">
        <v>5493</v>
      </c>
      <c r="AK63" s="85">
        <f t="shared" si="3"/>
        <v>1</v>
      </c>
      <c r="AL63" s="85" t="s">
        <v>5493</v>
      </c>
      <c r="AM63" s="85">
        <f t="shared" si="4"/>
        <v>1</v>
      </c>
      <c r="AN63" s="85" t="s">
        <v>5493</v>
      </c>
      <c r="AO63" s="85" t="s">
        <v>5493</v>
      </c>
      <c r="AP63" s="79" t="s">
        <v>4817</v>
      </c>
    </row>
    <row r="64" spans="1:42" ht="40.5" customHeight="1">
      <c r="A64" s="78" t="s">
        <v>3784</v>
      </c>
      <c r="B64" s="79" t="s">
        <v>4216</v>
      </c>
      <c r="C64" s="80" t="s">
        <v>3142</v>
      </c>
      <c r="D64" s="80" t="s">
        <v>4418</v>
      </c>
      <c r="E64" s="62"/>
      <c r="F64" s="62"/>
      <c r="G64" s="62" t="e">
        <f>INDEX(辅助数据!F:F,MATCH(项目信息统计表!F64,辅助数据!E:E,0))</f>
        <v>#N/A</v>
      </c>
      <c r="H64" s="62"/>
      <c r="I64" s="62" t="e">
        <f>INDEX(辅助数据!B:B,MATCH(项目信息统计表!H64,辅助数据!A:A,0))</f>
        <v>#N/A</v>
      </c>
      <c r="J64" s="66" t="str">
        <f t="shared" si="0"/>
        <v>2023-01</v>
      </c>
      <c r="K64" s="66">
        <v>45627</v>
      </c>
      <c r="L64" s="62" t="str">
        <f t="shared" si="5"/>
        <v>2023</v>
      </c>
      <c r="M64" s="62" t="s">
        <v>54</v>
      </c>
      <c r="N64" s="80" t="s">
        <v>4426</v>
      </c>
      <c r="O64" s="82" t="s">
        <v>4799</v>
      </c>
      <c r="P64" s="76"/>
      <c r="Q64" s="80" t="str">
        <f>INDEX([4]重点科研平台建设计划!$D:$D,MATCH(B64,[4]重点科研平台建设计划!$B:$B,0))</f>
        <v>邢向阳</v>
      </c>
      <c r="R64" s="79" t="s">
        <v>5527</v>
      </c>
      <c r="S64" s="62"/>
      <c r="T64" s="62"/>
      <c r="U64" s="88" t="s">
        <v>2349</v>
      </c>
      <c r="V64" s="62"/>
      <c r="W64" s="62"/>
      <c r="X64" s="62"/>
      <c r="Y64" s="62"/>
      <c r="Z64" s="63"/>
      <c r="AA64" s="62"/>
      <c r="AB64" s="64"/>
      <c r="AC64" s="62"/>
      <c r="AD64" s="62"/>
      <c r="AE64" s="62"/>
      <c r="AF64" s="85">
        <f>INDEX([3]汇总带公式!$L:$L,MATCH(B64,[3]汇总带公式!$B:$B,0))</f>
        <v>3</v>
      </c>
      <c r="AG64" s="85" t="s">
        <v>5493</v>
      </c>
      <c r="AH64" s="85">
        <f t="shared" si="2"/>
        <v>3</v>
      </c>
      <c r="AI64" s="79">
        <v>1</v>
      </c>
      <c r="AJ64" s="85" t="s">
        <v>5493</v>
      </c>
      <c r="AK64" s="85">
        <f t="shared" si="3"/>
        <v>1</v>
      </c>
      <c r="AL64" s="85" t="s">
        <v>5493</v>
      </c>
      <c r="AM64" s="85">
        <f t="shared" si="4"/>
        <v>1</v>
      </c>
      <c r="AN64" s="85" t="s">
        <v>5493</v>
      </c>
      <c r="AO64" s="85" t="s">
        <v>5493</v>
      </c>
      <c r="AP64" s="79" t="s">
        <v>4817</v>
      </c>
    </row>
    <row r="65" spans="1:42" ht="40.5" customHeight="1">
      <c r="A65" s="78" t="s">
        <v>3926</v>
      </c>
      <c r="B65" s="79" t="s">
        <v>4379</v>
      </c>
      <c r="C65" s="80" t="s">
        <v>3122</v>
      </c>
      <c r="D65" s="80" t="s">
        <v>4418</v>
      </c>
      <c r="E65" s="62" t="s">
        <v>34</v>
      </c>
      <c r="F65" s="62" t="s">
        <v>1479</v>
      </c>
      <c r="G65" s="62" t="str">
        <f>INDEX(辅助数据!F:F,MATCH(项目信息统计表!F65,辅助数据!E:E,0))</f>
        <v>E48</v>
      </c>
      <c r="H65" s="62" t="s">
        <v>122</v>
      </c>
      <c r="I65" s="62">
        <f>INDEX(辅助数据!B:B,MATCH(项目信息统计表!H65,辅助数据!A:A,0))</f>
        <v>580</v>
      </c>
      <c r="J65" s="66" t="str">
        <f t="shared" si="0"/>
        <v>2021-01</v>
      </c>
      <c r="K65" s="66">
        <v>44896</v>
      </c>
      <c r="L65" s="62" t="str">
        <f t="shared" si="5"/>
        <v>2021</v>
      </c>
      <c r="M65" s="62" t="s">
        <v>54</v>
      </c>
      <c r="N65" s="80" t="s">
        <v>4436</v>
      </c>
      <c r="O65" s="82" t="s">
        <v>4799</v>
      </c>
      <c r="P65" s="76" t="s">
        <v>5500</v>
      </c>
      <c r="Q65" s="80" t="str">
        <f>INDEX([5]项目信息统计表!$P:$P,MATCH(B65,[5]项目信息统计表!$B:$B,0))</f>
        <v>郭佳奇</v>
      </c>
      <c r="R65" s="79" t="s">
        <v>5527</v>
      </c>
      <c r="S65" s="62" t="s">
        <v>65</v>
      </c>
      <c r="T65" s="66">
        <v>29830</v>
      </c>
      <c r="U65" s="88" t="s">
        <v>5322</v>
      </c>
      <c r="V65" s="66" t="s">
        <v>73</v>
      </c>
      <c r="W65" s="62" t="s">
        <v>3516</v>
      </c>
      <c r="X65" s="62" t="s">
        <v>5323</v>
      </c>
      <c r="Y65" s="62" t="s">
        <v>116</v>
      </c>
      <c r="Z65" s="63" t="s">
        <v>164</v>
      </c>
      <c r="AA65" s="62" t="s">
        <v>5530</v>
      </c>
      <c r="AB65" s="64" t="s">
        <v>2335</v>
      </c>
      <c r="AC65" s="62" t="s">
        <v>90</v>
      </c>
      <c r="AD65" s="62" t="s">
        <v>5323</v>
      </c>
      <c r="AE65" s="62"/>
      <c r="AF65" s="85">
        <f>INDEX([3]汇总带公式!$L:$L,MATCH(B65,[3]汇总带公式!$B:$B,0))</f>
        <v>3</v>
      </c>
      <c r="AG65" s="85" t="s">
        <v>5493</v>
      </c>
      <c r="AH65" s="85">
        <f t="shared" si="2"/>
        <v>3</v>
      </c>
      <c r="AI65" s="79">
        <v>2</v>
      </c>
      <c r="AJ65" s="85" t="s">
        <v>5493</v>
      </c>
      <c r="AK65" s="85">
        <f t="shared" si="3"/>
        <v>2</v>
      </c>
      <c r="AL65" s="85" t="s">
        <v>5493</v>
      </c>
      <c r="AM65" s="85">
        <f t="shared" si="4"/>
        <v>2</v>
      </c>
      <c r="AN65" s="85" t="s">
        <v>5493</v>
      </c>
      <c r="AO65" s="85" t="s">
        <v>5493</v>
      </c>
      <c r="AP65" s="79" t="s">
        <v>4818</v>
      </c>
    </row>
    <row r="66" spans="1:42" ht="40.5" customHeight="1">
      <c r="A66" s="78" t="s">
        <v>3927</v>
      </c>
      <c r="B66" s="79" t="s">
        <v>4380</v>
      </c>
      <c r="C66" s="80" t="s">
        <v>3122</v>
      </c>
      <c r="D66" s="80" t="s">
        <v>4418</v>
      </c>
      <c r="E66" s="62" t="s">
        <v>34</v>
      </c>
      <c r="F66" s="62" t="s">
        <v>1479</v>
      </c>
      <c r="G66" s="62" t="str">
        <f>INDEX(辅助数据!F:F,MATCH(项目信息统计表!F66,辅助数据!E:E,0))</f>
        <v>E48</v>
      </c>
      <c r="H66" s="62" t="s">
        <v>122</v>
      </c>
      <c r="I66" s="62">
        <f>INDEX(辅助数据!B:B,MATCH(项目信息统计表!H66,辅助数据!A:A,0))</f>
        <v>580</v>
      </c>
      <c r="J66" s="66" t="str">
        <f t="shared" si="0"/>
        <v>2021-01</v>
      </c>
      <c r="K66" s="66">
        <v>44896</v>
      </c>
      <c r="L66" s="62" t="str">
        <f t="shared" si="5"/>
        <v>2021</v>
      </c>
      <c r="M66" s="62" t="s">
        <v>54</v>
      </c>
      <c r="N66" s="80" t="s">
        <v>4436</v>
      </c>
      <c r="O66" s="82" t="s">
        <v>4799</v>
      </c>
      <c r="P66" s="76" t="s">
        <v>5501</v>
      </c>
      <c r="Q66" s="80" t="str">
        <f>INDEX([5]项目信息统计表!$P:$P,MATCH(B66,[5]项目信息统计表!$B:$B,0))</f>
        <v>徐飞</v>
      </c>
      <c r="R66" s="79" t="s">
        <v>5527</v>
      </c>
      <c r="S66" s="62" t="s">
        <v>65</v>
      </c>
      <c r="T66" s="66">
        <v>32295</v>
      </c>
      <c r="U66" s="88" t="s">
        <v>5322</v>
      </c>
      <c r="V66" s="66" t="s">
        <v>73</v>
      </c>
      <c r="W66" s="62" t="s">
        <v>3516</v>
      </c>
      <c r="X66" s="62" t="s">
        <v>5329</v>
      </c>
      <c r="Y66" s="62" t="s">
        <v>116</v>
      </c>
      <c r="Z66" s="63" t="s">
        <v>164</v>
      </c>
      <c r="AA66" s="62" t="s">
        <v>5531</v>
      </c>
      <c r="AB66" s="64" t="s">
        <v>2336</v>
      </c>
      <c r="AC66" s="62" t="s">
        <v>3516</v>
      </c>
      <c r="AD66" s="62" t="s">
        <v>5323</v>
      </c>
      <c r="AE66" s="62"/>
      <c r="AF66" s="85">
        <f>INDEX([3]汇总带公式!$L:$L,MATCH(B66,[3]汇总带公式!$B:$B,0))</f>
        <v>3</v>
      </c>
      <c r="AG66" s="85" t="s">
        <v>5493</v>
      </c>
      <c r="AH66" s="85">
        <f t="shared" si="2"/>
        <v>3</v>
      </c>
      <c r="AI66" s="79">
        <v>2</v>
      </c>
      <c r="AJ66" s="85" t="s">
        <v>5493</v>
      </c>
      <c r="AK66" s="85">
        <f t="shared" si="3"/>
        <v>2</v>
      </c>
      <c r="AL66" s="85" t="s">
        <v>5493</v>
      </c>
      <c r="AM66" s="85">
        <f t="shared" si="4"/>
        <v>2</v>
      </c>
      <c r="AN66" s="85" t="s">
        <v>5493</v>
      </c>
      <c r="AO66" s="85" t="s">
        <v>5493</v>
      </c>
      <c r="AP66" s="79" t="s">
        <v>4818</v>
      </c>
    </row>
    <row r="67" spans="1:42" ht="40.5" customHeight="1">
      <c r="A67" s="78" t="s">
        <v>2723</v>
      </c>
      <c r="B67" s="79" t="s">
        <v>3030</v>
      </c>
      <c r="C67" s="80" t="s">
        <v>3122</v>
      </c>
      <c r="D67" s="80" t="s">
        <v>4418</v>
      </c>
      <c r="E67" s="62" t="s">
        <v>5494</v>
      </c>
      <c r="F67" s="62" t="s">
        <v>1479</v>
      </c>
      <c r="G67" s="62" t="str">
        <f>INDEX(辅助数据!F:F,MATCH(项目信息统计表!F67,辅助数据!E:E,0))</f>
        <v>E48</v>
      </c>
      <c r="H67" s="62" t="s">
        <v>192</v>
      </c>
      <c r="I67" s="62">
        <f>INDEX(辅助数据!B:B,MATCH(项目信息统计表!H67,辅助数据!A:A,0))</f>
        <v>560</v>
      </c>
      <c r="J67" s="66" t="str">
        <f t="shared" si="0"/>
        <v>2022-01</v>
      </c>
      <c r="K67" s="66">
        <v>45261</v>
      </c>
      <c r="L67" s="62" t="str">
        <f t="shared" si="5"/>
        <v>2022</v>
      </c>
      <c r="M67" s="62" t="s">
        <v>54</v>
      </c>
      <c r="N67" s="80" t="s">
        <v>4436</v>
      </c>
      <c r="O67" s="82" t="s">
        <v>4799</v>
      </c>
      <c r="P67" s="76" t="s">
        <v>4751</v>
      </c>
      <c r="Q67" s="80" t="str">
        <f>INDEX([6]项目信息统计表!$P:$P,MATCH(B67,[6]项目信息统计表!$B:$B,0))</f>
        <v>赵越</v>
      </c>
      <c r="R67" s="79" t="s">
        <v>5527</v>
      </c>
      <c r="S67" s="62" t="s">
        <v>65</v>
      </c>
      <c r="T67" s="62" t="s">
        <v>1704</v>
      </c>
      <c r="U67" s="88" t="s">
        <v>5322</v>
      </c>
      <c r="V67" s="62" t="s">
        <v>73</v>
      </c>
      <c r="W67" s="62" t="s">
        <v>2349</v>
      </c>
      <c r="X67" s="62" t="s">
        <v>5323</v>
      </c>
      <c r="Y67" s="62" t="s">
        <v>116</v>
      </c>
      <c r="Z67" s="63" t="s">
        <v>164</v>
      </c>
      <c r="AA67" s="62" t="s">
        <v>5410</v>
      </c>
      <c r="AB67" s="64" t="s">
        <v>2313</v>
      </c>
      <c r="AC67" s="62" t="s">
        <v>76</v>
      </c>
      <c r="AD67" s="62" t="s">
        <v>5323</v>
      </c>
      <c r="AE67" s="62"/>
      <c r="AF67" s="85">
        <f>INDEX([3]汇总带公式!$L:$L,MATCH(B67,[3]汇总带公式!$B:$B,0))</f>
        <v>3</v>
      </c>
      <c r="AG67" s="85" t="s">
        <v>5493</v>
      </c>
      <c r="AH67" s="85">
        <f t="shared" si="2"/>
        <v>3</v>
      </c>
      <c r="AI67" s="79">
        <v>2</v>
      </c>
      <c r="AJ67" s="85" t="s">
        <v>5493</v>
      </c>
      <c r="AK67" s="85">
        <f t="shared" si="3"/>
        <v>2</v>
      </c>
      <c r="AL67" s="85" t="s">
        <v>5493</v>
      </c>
      <c r="AM67" s="85">
        <f t="shared" si="4"/>
        <v>2</v>
      </c>
      <c r="AN67" s="85" t="s">
        <v>5493</v>
      </c>
      <c r="AO67" s="85" t="s">
        <v>5493</v>
      </c>
      <c r="AP67" s="79" t="s">
        <v>4818</v>
      </c>
    </row>
    <row r="68" spans="1:42" ht="40.5" customHeight="1">
      <c r="A68" s="78" t="s">
        <v>2724</v>
      </c>
      <c r="B68" s="79" t="s">
        <v>3031</v>
      </c>
      <c r="C68" s="80" t="s">
        <v>3122</v>
      </c>
      <c r="D68" s="80" t="s">
        <v>4418</v>
      </c>
      <c r="E68" s="62" t="s">
        <v>34</v>
      </c>
      <c r="F68" s="62" t="s">
        <v>1474</v>
      </c>
      <c r="G68" s="62" t="str">
        <f>INDEX(辅助数据!F:F,MATCH(项目信息统计表!F68,辅助数据!E:E,0))</f>
        <v>C42</v>
      </c>
      <c r="H68" s="62" t="s">
        <v>192</v>
      </c>
      <c r="I68" s="62">
        <f>INDEX(辅助数据!B:B,MATCH(项目信息统计表!H68,辅助数据!A:A,0))</f>
        <v>560</v>
      </c>
      <c r="J68" s="66" t="str">
        <f t="shared" ref="J68:J131" si="6">L68&amp;"-01"</f>
        <v>2022-01</v>
      </c>
      <c r="K68" s="66">
        <v>45261</v>
      </c>
      <c r="L68" s="62" t="str">
        <f t="shared" ref="L68:L73" si="7">"202"&amp;MID(B68,9,1)</f>
        <v>2022</v>
      </c>
      <c r="M68" s="62" t="s">
        <v>54</v>
      </c>
      <c r="N68" s="80" t="s">
        <v>4436</v>
      </c>
      <c r="O68" s="82" t="s">
        <v>4799</v>
      </c>
      <c r="P68" s="76" t="s">
        <v>4752</v>
      </c>
      <c r="Q68" s="80" t="str">
        <f>INDEX([6]项目信息统计表!$P:$P,MATCH(B68,[6]项目信息统计表!$B:$B,0))</f>
        <v>刘路路</v>
      </c>
      <c r="R68" s="79" t="s">
        <v>5527</v>
      </c>
      <c r="S68" s="62" t="s">
        <v>65</v>
      </c>
      <c r="T68" s="62" t="s">
        <v>2121</v>
      </c>
      <c r="U68" s="88" t="s">
        <v>5322</v>
      </c>
      <c r="V68" s="62" t="s">
        <v>73</v>
      </c>
      <c r="W68" s="62" t="s">
        <v>90</v>
      </c>
      <c r="X68" s="62" t="s">
        <v>5323</v>
      </c>
      <c r="Y68" s="62" t="s">
        <v>155</v>
      </c>
      <c r="Z68" s="63" t="s">
        <v>156</v>
      </c>
      <c r="AA68" s="62" t="s">
        <v>5453</v>
      </c>
      <c r="AB68" s="64" t="s">
        <v>2319</v>
      </c>
      <c r="AC68" s="62" t="s">
        <v>3516</v>
      </c>
      <c r="AD68" s="62" t="s">
        <v>5323</v>
      </c>
      <c r="AE68" s="62"/>
      <c r="AF68" s="85">
        <f>INDEX([3]汇总带公式!$L:$L,MATCH(B68,[3]汇总带公式!$B:$B,0))</f>
        <v>3</v>
      </c>
      <c r="AG68" s="85" t="s">
        <v>5493</v>
      </c>
      <c r="AH68" s="85">
        <f t="shared" ref="AH68:AH131" si="8">SUM(AF68:AG68)</f>
        <v>3</v>
      </c>
      <c r="AI68" s="79">
        <v>2</v>
      </c>
      <c r="AJ68" s="85" t="s">
        <v>5493</v>
      </c>
      <c r="AK68" s="85">
        <f t="shared" ref="AK68:AK131" si="9">SUM(AI68:AJ68)</f>
        <v>2</v>
      </c>
      <c r="AL68" s="85" t="s">
        <v>5493</v>
      </c>
      <c r="AM68" s="85">
        <f t="shared" ref="AM68:AM131" si="10">SUM(AK68:AL68)</f>
        <v>2</v>
      </c>
      <c r="AN68" s="85" t="s">
        <v>5493</v>
      </c>
      <c r="AO68" s="85" t="s">
        <v>5493</v>
      </c>
      <c r="AP68" s="79" t="s">
        <v>4818</v>
      </c>
    </row>
    <row r="69" spans="1:42" ht="40.5" customHeight="1">
      <c r="A69" s="78" t="s">
        <v>2725</v>
      </c>
      <c r="B69" s="79" t="s">
        <v>3032</v>
      </c>
      <c r="C69" s="80" t="s">
        <v>3122</v>
      </c>
      <c r="D69" s="80" t="s">
        <v>4418</v>
      </c>
      <c r="E69" s="62" t="s">
        <v>5494</v>
      </c>
      <c r="F69" s="62" t="s">
        <v>1479</v>
      </c>
      <c r="G69" s="62" t="str">
        <f>INDEX(辅助数据!F:F,MATCH(项目信息统计表!F69,辅助数据!E:E,0))</f>
        <v>E48</v>
      </c>
      <c r="H69" s="62" t="s">
        <v>122</v>
      </c>
      <c r="I69" s="62">
        <f>INDEX(辅助数据!B:B,MATCH(项目信息统计表!H69,辅助数据!A:A,0))</f>
        <v>580</v>
      </c>
      <c r="J69" s="66" t="str">
        <f t="shared" si="6"/>
        <v>2022-01</v>
      </c>
      <c r="K69" s="66">
        <v>45261</v>
      </c>
      <c r="L69" s="62" t="str">
        <f t="shared" si="7"/>
        <v>2022</v>
      </c>
      <c r="M69" s="62" t="s">
        <v>54</v>
      </c>
      <c r="N69" s="80" t="s">
        <v>4436</v>
      </c>
      <c r="O69" s="82" t="s">
        <v>4799</v>
      </c>
      <c r="P69" s="76" t="s">
        <v>4753</v>
      </c>
      <c r="Q69" s="80" t="str">
        <f>INDEX([6]项目信息统计表!$P:$P,MATCH(B69,[6]项目信息统计表!$B:$B,0))</f>
        <v>李杰</v>
      </c>
      <c r="R69" s="79" t="s">
        <v>5527</v>
      </c>
      <c r="S69" s="62" t="s">
        <v>4816</v>
      </c>
      <c r="T69" s="62" t="s">
        <v>1730</v>
      </c>
      <c r="U69" s="88" t="s">
        <v>5322</v>
      </c>
      <c r="V69" s="62" t="s">
        <v>73</v>
      </c>
      <c r="W69" s="62" t="s">
        <v>76</v>
      </c>
      <c r="X69" s="62" t="s">
        <v>5323</v>
      </c>
      <c r="Y69" s="62" t="s">
        <v>155</v>
      </c>
      <c r="Z69" s="63" t="s">
        <v>156</v>
      </c>
      <c r="AA69" s="62" t="s">
        <v>5454</v>
      </c>
      <c r="AB69" s="64" t="s">
        <v>2333</v>
      </c>
      <c r="AC69" s="62" t="s">
        <v>3516</v>
      </c>
      <c r="AD69" s="62" t="s">
        <v>5323</v>
      </c>
      <c r="AE69" s="62"/>
      <c r="AF69" s="85">
        <f>INDEX([3]汇总带公式!$L:$L,MATCH(B69,[3]汇总带公式!$B:$B,0))</f>
        <v>3</v>
      </c>
      <c r="AG69" s="85" t="s">
        <v>5493</v>
      </c>
      <c r="AH69" s="85">
        <f t="shared" si="8"/>
        <v>3</v>
      </c>
      <c r="AI69" s="79">
        <v>2</v>
      </c>
      <c r="AJ69" s="85" t="s">
        <v>5493</v>
      </c>
      <c r="AK69" s="85">
        <f t="shared" si="9"/>
        <v>2</v>
      </c>
      <c r="AL69" s="85" t="s">
        <v>5493</v>
      </c>
      <c r="AM69" s="85">
        <f t="shared" si="10"/>
        <v>2</v>
      </c>
      <c r="AN69" s="85" t="s">
        <v>5493</v>
      </c>
      <c r="AO69" s="85" t="s">
        <v>5493</v>
      </c>
      <c r="AP69" s="79" t="s">
        <v>4818</v>
      </c>
    </row>
    <row r="70" spans="1:42" ht="40.5" customHeight="1">
      <c r="A70" s="78" t="s">
        <v>2726</v>
      </c>
      <c r="B70" s="79" t="s">
        <v>3033</v>
      </c>
      <c r="C70" s="80" t="s">
        <v>3122</v>
      </c>
      <c r="D70" s="80" t="s">
        <v>4418</v>
      </c>
      <c r="E70" s="62" t="s">
        <v>5494</v>
      </c>
      <c r="F70" s="62" t="s">
        <v>1479</v>
      </c>
      <c r="G70" s="62" t="str">
        <f>INDEX(辅助数据!F:F,MATCH(项目信息统计表!F70,辅助数据!E:E,0))</f>
        <v>E48</v>
      </c>
      <c r="H70" s="62" t="s">
        <v>192</v>
      </c>
      <c r="I70" s="62">
        <f>INDEX(辅助数据!B:B,MATCH(项目信息统计表!H70,辅助数据!A:A,0))</f>
        <v>560</v>
      </c>
      <c r="J70" s="66" t="str">
        <f t="shared" si="6"/>
        <v>2022-01</v>
      </c>
      <c r="K70" s="66">
        <v>45261</v>
      </c>
      <c r="L70" s="62" t="str">
        <f t="shared" si="7"/>
        <v>2022</v>
      </c>
      <c r="M70" s="62" t="s">
        <v>54</v>
      </c>
      <c r="N70" s="80" t="s">
        <v>4436</v>
      </c>
      <c r="O70" s="82" t="s">
        <v>4799</v>
      </c>
      <c r="P70" s="76" t="s">
        <v>4754</v>
      </c>
      <c r="Q70" s="80" t="str">
        <f>INDEX([6]项目信息统计表!$P:$P,MATCH(B70,[6]项目信息统计表!$B:$B,0))</f>
        <v>李光玲</v>
      </c>
      <c r="R70" s="79" t="s">
        <v>5527</v>
      </c>
      <c r="S70" s="62" t="s">
        <v>4816</v>
      </c>
      <c r="T70" s="62" t="s">
        <v>1618</v>
      </c>
      <c r="U70" s="88" t="s">
        <v>5322</v>
      </c>
      <c r="V70" s="62" t="s">
        <v>73</v>
      </c>
      <c r="W70" s="62" t="s">
        <v>90</v>
      </c>
      <c r="X70" s="62" t="s">
        <v>5323</v>
      </c>
      <c r="Y70" s="62" t="s">
        <v>116</v>
      </c>
      <c r="Z70" s="63" t="s">
        <v>164</v>
      </c>
      <c r="AA70" s="62" t="s">
        <v>5455</v>
      </c>
      <c r="AB70" s="64" t="s">
        <v>89</v>
      </c>
      <c r="AC70" s="62" t="s">
        <v>76</v>
      </c>
      <c r="AD70" s="62" t="s">
        <v>5330</v>
      </c>
      <c r="AE70" s="62"/>
      <c r="AF70" s="85">
        <f>INDEX([3]汇总带公式!$L:$L,MATCH(B70,[3]汇总带公式!$B:$B,0))</f>
        <v>3</v>
      </c>
      <c r="AG70" s="85" t="s">
        <v>5493</v>
      </c>
      <c r="AH70" s="85">
        <f t="shared" si="8"/>
        <v>3</v>
      </c>
      <c r="AI70" s="79">
        <v>2</v>
      </c>
      <c r="AJ70" s="85" t="s">
        <v>5493</v>
      </c>
      <c r="AK70" s="85">
        <f t="shared" si="9"/>
        <v>2</v>
      </c>
      <c r="AL70" s="85" t="s">
        <v>5493</v>
      </c>
      <c r="AM70" s="85">
        <f t="shared" si="10"/>
        <v>2</v>
      </c>
      <c r="AN70" s="85" t="s">
        <v>5493</v>
      </c>
      <c r="AO70" s="85" t="s">
        <v>5493</v>
      </c>
      <c r="AP70" s="79" t="s">
        <v>4818</v>
      </c>
    </row>
    <row r="71" spans="1:42" ht="40.5" customHeight="1">
      <c r="A71" s="78" t="s">
        <v>3948</v>
      </c>
      <c r="B71" s="79" t="s">
        <v>3034</v>
      </c>
      <c r="C71" s="80" t="s">
        <v>3122</v>
      </c>
      <c r="D71" s="80" t="s">
        <v>4418</v>
      </c>
      <c r="E71" s="62" t="s">
        <v>34</v>
      </c>
      <c r="F71" s="62" t="s">
        <v>1479</v>
      </c>
      <c r="G71" s="62" t="str">
        <f>INDEX(辅助数据!F:F,MATCH(项目信息统计表!F71,辅助数据!E:E,0))</f>
        <v>E48</v>
      </c>
      <c r="H71" s="62" t="s">
        <v>192</v>
      </c>
      <c r="I71" s="62">
        <f>INDEX(辅助数据!B:B,MATCH(项目信息统计表!H71,辅助数据!A:A,0))</f>
        <v>560</v>
      </c>
      <c r="J71" s="66" t="str">
        <f t="shared" si="6"/>
        <v>2022-01</v>
      </c>
      <c r="K71" s="66">
        <v>45261</v>
      </c>
      <c r="L71" s="62" t="str">
        <f t="shared" si="7"/>
        <v>2022</v>
      </c>
      <c r="M71" s="62" t="s">
        <v>54</v>
      </c>
      <c r="N71" s="80" t="s">
        <v>4436</v>
      </c>
      <c r="O71" s="82" t="s">
        <v>4799</v>
      </c>
      <c r="P71" s="76" t="s">
        <v>4755</v>
      </c>
      <c r="Q71" s="80" t="str">
        <f>INDEX([6]项目信息统计表!$P:$P,MATCH(B71,[6]项目信息统计表!$B:$B,0))</f>
        <v>熊峰</v>
      </c>
      <c r="R71" s="79" t="s">
        <v>5527</v>
      </c>
      <c r="S71" s="62" t="s">
        <v>65</v>
      </c>
      <c r="T71" s="62" t="s">
        <v>2145</v>
      </c>
      <c r="U71" s="88" t="s">
        <v>5322</v>
      </c>
      <c r="V71" s="62" t="s">
        <v>73</v>
      </c>
      <c r="W71" s="62" t="s">
        <v>3516</v>
      </c>
      <c r="X71" s="62" t="s">
        <v>5323</v>
      </c>
      <c r="Y71" s="62" t="s">
        <v>116</v>
      </c>
      <c r="Z71" s="63" t="s">
        <v>164</v>
      </c>
      <c r="AA71" s="62" t="s">
        <v>5456</v>
      </c>
      <c r="AB71" s="64" t="s">
        <v>2321</v>
      </c>
      <c r="AC71" s="62" t="s">
        <v>76</v>
      </c>
      <c r="AD71" s="62" t="s">
        <v>5323</v>
      </c>
      <c r="AE71" s="62"/>
      <c r="AF71" s="85">
        <f>INDEX([3]汇总带公式!$L:$L,MATCH(B71,[3]汇总带公式!$B:$B,0))</f>
        <v>3</v>
      </c>
      <c r="AG71" s="85" t="s">
        <v>5493</v>
      </c>
      <c r="AH71" s="85">
        <f t="shared" si="8"/>
        <v>3</v>
      </c>
      <c r="AI71" s="79">
        <v>2</v>
      </c>
      <c r="AJ71" s="85" t="s">
        <v>5493</v>
      </c>
      <c r="AK71" s="85">
        <f t="shared" si="9"/>
        <v>2</v>
      </c>
      <c r="AL71" s="85" t="s">
        <v>5493</v>
      </c>
      <c r="AM71" s="85">
        <f t="shared" si="10"/>
        <v>2</v>
      </c>
      <c r="AN71" s="85" t="s">
        <v>5493</v>
      </c>
      <c r="AO71" s="85" t="s">
        <v>5493</v>
      </c>
      <c r="AP71" s="79" t="s">
        <v>4818</v>
      </c>
    </row>
    <row r="72" spans="1:42" s="58" customFormat="1" ht="40.5" customHeight="1">
      <c r="A72" s="78" t="s">
        <v>2727</v>
      </c>
      <c r="B72" s="79" t="s">
        <v>3035</v>
      </c>
      <c r="C72" s="80" t="s">
        <v>3122</v>
      </c>
      <c r="D72" s="80" t="s">
        <v>4418</v>
      </c>
      <c r="E72" s="62" t="s">
        <v>5494</v>
      </c>
      <c r="F72" s="62" t="s">
        <v>1485</v>
      </c>
      <c r="G72" s="62" t="str">
        <f>INDEX(辅助数据!F:F,MATCH(项目信息统计表!F72,辅助数据!E:E,0))</f>
        <v>G54</v>
      </c>
      <c r="H72" s="62" t="s">
        <v>192</v>
      </c>
      <c r="I72" s="62">
        <f>INDEX(辅助数据!B:B,MATCH(项目信息统计表!H72,辅助数据!A:A,0))</f>
        <v>560</v>
      </c>
      <c r="J72" s="66" t="str">
        <f t="shared" si="6"/>
        <v>2022-01</v>
      </c>
      <c r="K72" s="66">
        <v>45261</v>
      </c>
      <c r="L72" s="62" t="str">
        <f t="shared" si="7"/>
        <v>2022</v>
      </c>
      <c r="M72" s="62" t="s">
        <v>54</v>
      </c>
      <c r="N72" s="80" t="s">
        <v>4436</v>
      </c>
      <c r="O72" s="82" t="s">
        <v>4799</v>
      </c>
      <c r="P72" s="76" t="s">
        <v>4756</v>
      </c>
      <c r="Q72" s="80" t="str">
        <f>INDEX([6]项目信息统计表!$P:$P,MATCH(B72,[6]项目信息统计表!$B:$B,0))</f>
        <v>赵秋红</v>
      </c>
      <c r="R72" s="79" t="s">
        <v>5527</v>
      </c>
      <c r="S72" s="62" t="s">
        <v>4816</v>
      </c>
      <c r="T72" s="62" t="s">
        <v>1643</v>
      </c>
      <c r="U72" s="88" t="s">
        <v>5322</v>
      </c>
      <c r="V72" s="62" t="s">
        <v>73</v>
      </c>
      <c r="W72" s="62" t="s">
        <v>3516</v>
      </c>
      <c r="X72" s="62" t="s">
        <v>5323</v>
      </c>
      <c r="Y72" s="62" t="s">
        <v>155</v>
      </c>
      <c r="Z72" s="63" t="s">
        <v>163</v>
      </c>
      <c r="AA72" s="62" t="s">
        <v>5457</v>
      </c>
      <c r="AB72" s="64" t="s">
        <v>2339</v>
      </c>
      <c r="AC72" s="62" t="s">
        <v>2349</v>
      </c>
      <c r="AD72" s="62" t="s">
        <v>5323</v>
      </c>
      <c r="AE72" s="62"/>
      <c r="AF72" s="85">
        <f>INDEX([3]汇总带公式!$L:$L,MATCH(B72,[3]汇总带公式!$B:$B,0))</f>
        <v>3</v>
      </c>
      <c r="AG72" s="85" t="s">
        <v>5493</v>
      </c>
      <c r="AH72" s="85">
        <f t="shared" si="8"/>
        <v>3</v>
      </c>
      <c r="AI72" s="79">
        <v>2</v>
      </c>
      <c r="AJ72" s="85" t="s">
        <v>5493</v>
      </c>
      <c r="AK72" s="85">
        <f t="shared" si="9"/>
        <v>2</v>
      </c>
      <c r="AL72" s="85" t="s">
        <v>5493</v>
      </c>
      <c r="AM72" s="85">
        <f t="shared" si="10"/>
        <v>2</v>
      </c>
      <c r="AN72" s="85" t="s">
        <v>5493</v>
      </c>
      <c r="AO72" s="85" t="s">
        <v>5493</v>
      </c>
      <c r="AP72" s="79" t="s">
        <v>4818</v>
      </c>
    </row>
    <row r="73" spans="1:42" ht="40.5" customHeight="1">
      <c r="A73" s="78" t="s">
        <v>2728</v>
      </c>
      <c r="B73" s="79" t="s">
        <v>3036</v>
      </c>
      <c r="C73" s="80" t="s">
        <v>3122</v>
      </c>
      <c r="D73" s="80" t="s">
        <v>4418</v>
      </c>
      <c r="E73" s="62" t="s">
        <v>5494</v>
      </c>
      <c r="F73" s="62" t="s">
        <v>1485</v>
      </c>
      <c r="G73" s="62" t="str">
        <f>INDEX(辅助数据!F:F,MATCH(项目信息统计表!F73,辅助数据!E:E,0))</f>
        <v>G54</v>
      </c>
      <c r="H73" s="62" t="s">
        <v>192</v>
      </c>
      <c r="I73" s="62">
        <f>INDEX(辅助数据!B:B,MATCH(项目信息统计表!H73,辅助数据!A:A,0))</f>
        <v>560</v>
      </c>
      <c r="J73" s="66" t="str">
        <f t="shared" si="6"/>
        <v>2022-01</v>
      </c>
      <c r="K73" s="66">
        <v>45261</v>
      </c>
      <c r="L73" s="62" t="str">
        <f t="shared" si="7"/>
        <v>2022</v>
      </c>
      <c r="M73" s="62" t="s">
        <v>54</v>
      </c>
      <c r="N73" s="80" t="s">
        <v>4436</v>
      </c>
      <c r="O73" s="82" t="s">
        <v>4799</v>
      </c>
      <c r="P73" s="76" t="s">
        <v>4757</v>
      </c>
      <c r="Q73" s="80" t="str">
        <f>INDEX([6]项目信息统计表!$P:$P,MATCH(B73,[6]项目信息统计表!$B:$B,0))</f>
        <v>徐兵</v>
      </c>
      <c r="R73" s="79" t="s">
        <v>5527</v>
      </c>
      <c r="S73" s="62" t="s">
        <v>65</v>
      </c>
      <c r="T73" s="62" t="s">
        <v>2085</v>
      </c>
      <c r="U73" s="88" t="s">
        <v>5322</v>
      </c>
      <c r="V73" s="62" t="s">
        <v>73</v>
      </c>
      <c r="W73" s="62" t="s">
        <v>3516</v>
      </c>
      <c r="X73" s="62" t="s">
        <v>5323</v>
      </c>
      <c r="Y73" s="62" t="s">
        <v>155</v>
      </c>
      <c r="Z73" s="63" t="s">
        <v>163</v>
      </c>
      <c r="AA73" s="62" t="s">
        <v>5458</v>
      </c>
      <c r="AB73" s="64" t="s">
        <v>2328</v>
      </c>
      <c r="AC73" s="62" t="s">
        <v>76</v>
      </c>
      <c r="AD73" s="62" t="s">
        <v>5323</v>
      </c>
      <c r="AE73" s="62"/>
      <c r="AF73" s="85">
        <f>INDEX([3]汇总带公式!$L:$L,MATCH(B73,[3]汇总带公式!$B:$B,0))</f>
        <v>3</v>
      </c>
      <c r="AG73" s="85" t="s">
        <v>5493</v>
      </c>
      <c r="AH73" s="85">
        <f t="shared" si="8"/>
        <v>3</v>
      </c>
      <c r="AI73" s="79">
        <v>2</v>
      </c>
      <c r="AJ73" s="85" t="s">
        <v>5493</v>
      </c>
      <c r="AK73" s="85">
        <f t="shared" si="9"/>
        <v>2</v>
      </c>
      <c r="AL73" s="85" t="s">
        <v>5493</v>
      </c>
      <c r="AM73" s="85">
        <f t="shared" si="10"/>
        <v>2</v>
      </c>
      <c r="AN73" s="85" t="s">
        <v>5493</v>
      </c>
      <c r="AO73" s="85" t="s">
        <v>5493</v>
      </c>
      <c r="AP73" s="79" t="s">
        <v>4818</v>
      </c>
    </row>
    <row r="74" spans="1:42" ht="40.5" customHeight="1">
      <c r="A74" s="78" t="s">
        <v>3950</v>
      </c>
      <c r="B74" s="87">
        <v>300102219531</v>
      </c>
      <c r="C74" s="80" t="s">
        <v>3122</v>
      </c>
      <c r="D74" s="80" t="s">
        <v>4418</v>
      </c>
      <c r="E74" s="62" t="s">
        <v>5494</v>
      </c>
      <c r="F74" s="62"/>
      <c r="G74" s="62" t="e">
        <f>INDEX(辅助数据!F:F,MATCH(项目信息统计表!F74,辅助数据!E:E,0))</f>
        <v>#N/A</v>
      </c>
      <c r="H74" s="62" t="s">
        <v>192</v>
      </c>
      <c r="I74" s="62">
        <f>INDEX(辅助数据!B:B,MATCH(项目信息统计表!H74,辅助数据!A:A,0))</f>
        <v>560</v>
      </c>
      <c r="J74" s="66" t="str">
        <f t="shared" si="6"/>
        <v>2019-01</v>
      </c>
      <c r="K74" s="66">
        <v>44166</v>
      </c>
      <c r="L74" s="62" t="str">
        <f>"201"&amp;MID(B74,9,1)</f>
        <v>2019</v>
      </c>
      <c r="M74" s="62" t="s">
        <v>54</v>
      </c>
      <c r="N74" s="80" t="s">
        <v>4436</v>
      </c>
      <c r="O74" s="82" t="s">
        <v>4799</v>
      </c>
      <c r="P74" s="76"/>
      <c r="Q74" s="99" t="s">
        <v>5526</v>
      </c>
      <c r="R74" s="79" t="s">
        <v>5527</v>
      </c>
      <c r="S74" s="93" t="s">
        <v>65</v>
      </c>
      <c r="T74" s="91" t="s">
        <v>1689</v>
      </c>
      <c r="U74" s="91" t="s">
        <v>2349</v>
      </c>
      <c r="V74" s="94" t="s">
        <v>73</v>
      </c>
      <c r="W74" s="91" t="s">
        <v>90</v>
      </c>
      <c r="X74" s="91" t="s">
        <v>5323</v>
      </c>
      <c r="Y74" s="95" t="s">
        <v>116</v>
      </c>
      <c r="Z74" s="91" t="s">
        <v>164</v>
      </c>
      <c r="AA74" s="62"/>
      <c r="AB74" s="64"/>
      <c r="AC74" s="62"/>
      <c r="AD74" s="62"/>
      <c r="AE74" s="62"/>
      <c r="AF74" s="85">
        <f>INDEX([3]汇总带公式!$L:$L,MATCH(B74,[3]汇总带公式!$B:$B,0))</f>
        <v>3</v>
      </c>
      <c r="AG74" s="85" t="s">
        <v>5493</v>
      </c>
      <c r="AH74" s="85">
        <f t="shared" si="8"/>
        <v>3</v>
      </c>
      <c r="AI74" s="79">
        <v>3</v>
      </c>
      <c r="AJ74" s="85" t="s">
        <v>5493</v>
      </c>
      <c r="AK74" s="85">
        <f t="shared" si="9"/>
        <v>3</v>
      </c>
      <c r="AL74" s="85" t="s">
        <v>5493</v>
      </c>
      <c r="AM74" s="85">
        <f t="shared" si="10"/>
        <v>3</v>
      </c>
      <c r="AN74" s="85" t="s">
        <v>5493</v>
      </c>
      <c r="AO74" s="85" t="s">
        <v>5493</v>
      </c>
      <c r="AP74" s="79" t="s">
        <v>4818</v>
      </c>
    </row>
    <row r="75" spans="1:42" ht="40.5" customHeight="1">
      <c r="A75" s="78" t="s">
        <v>3744</v>
      </c>
      <c r="B75" s="79" t="s">
        <v>4176</v>
      </c>
      <c r="C75" s="80" t="s">
        <v>4411</v>
      </c>
      <c r="D75" s="80" t="s">
        <v>4418</v>
      </c>
      <c r="E75" s="62"/>
      <c r="F75" s="62"/>
      <c r="G75" s="62" t="e">
        <f>INDEX(辅助数据!F:F,MATCH(项目信息统计表!F75,辅助数据!E:E,0))</f>
        <v>#N/A</v>
      </c>
      <c r="H75" s="62"/>
      <c r="I75" s="62" t="e">
        <f>INDEX(辅助数据!B:B,MATCH(项目信息统计表!H75,辅助数据!A:A,0))</f>
        <v>#N/A</v>
      </c>
      <c r="J75" s="66" t="str">
        <f t="shared" si="6"/>
        <v>2023-01</v>
      </c>
      <c r="K75" s="66">
        <v>45261</v>
      </c>
      <c r="L75" s="62" t="str">
        <f t="shared" ref="L75:L120" si="11">"202"&amp;MID(B75,9,1)</f>
        <v>2023</v>
      </c>
      <c r="M75" s="62" t="s">
        <v>54</v>
      </c>
      <c r="N75" s="80" t="s">
        <v>4425</v>
      </c>
      <c r="O75" s="82" t="s">
        <v>4799</v>
      </c>
      <c r="P75" s="76"/>
      <c r="Q75" s="80" t="s">
        <v>5175</v>
      </c>
      <c r="R75" s="79" t="s">
        <v>5176</v>
      </c>
      <c r="S75" s="62" t="s">
        <v>65</v>
      </c>
      <c r="T75" s="62" t="s">
        <v>2092</v>
      </c>
      <c r="U75" s="62" t="s">
        <v>70</v>
      </c>
      <c r="V75" s="62" t="s">
        <v>3517</v>
      </c>
      <c r="W75" s="62" t="s">
        <v>90</v>
      </c>
      <c r="X75" s="62"/>
      <c r="Y75" s="62"/>
      <c r="Z75" s="63"/>
      <c r="AA75" s="62"/>
      <c r="AB75" s="64"/>
      <c r="AC75" s="62"/>
      <c r="AD75" s="62"/>
      <c r="AE75" s="62"/>
      <c r="AF75" s="85">
        <f>INDEX([3]汇总带公式!$L:$L,MATCH(B75,[3]汇总带公式!$B:$B,0))</f>
        <v>26.4</v>
      </c>
      <c r="AG75" s="85" t="s">
        <v>5493</v>
      </c>
      <c r="AH75" s="85">
        <f t="shared" si="8"/>
        <v>26.4</v>
      </c>
      <c r="AI75" s="79">
        <v>26.4</v>
      </c>
      <c r="AJ75" s="85" t="s">
        <v>5493</v>
      </c>
      <c r="AK75" s="85">
        <f t="shared" si="9"/>
        <v>26.4</v>
      </c>
      <c r="AL75" s="85" t="s">
        <v>5493</v>
      </c>
      <c r="AM75" s="85">
        <f t="shared" si="10"/>
        <v>26.4</v>
      </c>
      <c r="AN75" s="85" t="s">
        <v>5493</v>
      </c>
      <c r="AO75" s="85" t="s">
        <v>5493</v>
      </c>
      <c r="AP75" s="79" t="s">
        <v>4817</v>
      </c>
    </row>
    <row r="76" spans="1:42" ht="40.5" customHeight="1">
      <c r="A76" s="78" t="s">
        <v>3795</v>
      </c>
      <c r="B76" s="79" t="s">
        <v>4227</v>
      </c>
      <c r="C76" s="80" t="s">
        <v>4411</v>
      </c>
      <c r="D76" s="80" t="s">
        <v>4418</v>
      </c>
      <c r="E76" s="62"/>
      <c r="F76" s="62"/>
      <c r="G76" s="62" t="e">
        <f>INDEX(辅助数据!F:F,MATCH(项目信息统计表!F76,辅助数据!E:E,0))</f>
        <v>#N/A</v>
      </c>
      <c r="H76" s="62"/>
      <c r="I76" s="62" t="e">
        <f>INDEX(辅助数据!B:B,MATCH(项目信息统计表!H76,辅助数据!A:A,0))</f>
        <v>#N/A</v>
      </c>
      <c r="J76" s="66" t="str">
        <f t="shared" si="6"/>
        <v>2023-01</v>
      </c>
      <c r="K76" s="66">
        <v>45627</v>
      </c>
      <c r="L76" s="62" t="str">
        <f t="shared" si="11"/>
        <v>2023</v>
      </c>
      <c r="M76" s="62" t="s">
        <v>54</v>
      </c>
      <c r="N76" s="80" t="s">
        <v>4426</v>
      </c>
      <c r="O76" s="82" t="s">
        <v>4799</v>
      </c>
      <c r="P76" s="76"/>
      <c r="Q76" s="80" t="str">
        <f>INDEX([4]重点科研平台建设计划!$D:$D,MATCH(B76,[4]重点科研平台建设计划!$B:$B,0))</f>
        <v>屈文镇</v>
      </c>
      <c r="R76" s="79" t="s">
        <v>5527</v>
      </c>
      <c r="S76" s="62"/>
      <c r="T76" s="62"/>
      <c r="U76" s="88" t="s">
        <v>2349</v>
      </c>
      <c r="V76" s="62"/>
      <c r="W76" s="62"/>
      <c r="X76" s="62"/>
      <c r="Y76" s="62"/>
      <c r="Z76" s="63"/>
      <c r="AA76" s="62"/>
      <c r="AB76" s="64"/>
      <c r="AC76" s="62"/>
      <c r="AD76" s="62"/>
      <c r="AE76" s="62"/>
      <c r="AF76" s="85">
        <f>INDEX([3]汇总带公式!$L:$L,MATCH(B76,[3]汇总带公式!$B:$B,0))</f>
        <v>3</v>
      </c>
      <c r="AG76" s="85" t="s">
        <v>5493</v>
      </c>
      <c r="AH76" s="85">
        <f t="shared" si="8"/>
        <v>3</v>
      </c>
      <c r="AI76" s="79">
        <v>1</v>
      </c>
      <c r="AJ76" s="85" t="s">
        <v>5493</v>
      </c>
      <c r="AK76" s="85">
        <f t="shared" si="9"/>
        <v>1</v>
      </c>
      <c r="AL76" s="85" t="s">
        <v>5493</v>
      </c>
      <c r="AM76" s="85">
        <f t="shared" si="10"/>
        <v>1</v>
      </c>
      <c r="AN76" s="85" t="s">
        <v>5493</v>
      </c>
      <c r="AO76" s="85" t="s">
        <v>5493</v>
      </c>
      <c r="AP76" s="79" t="s">
        <v>4817</v>
      </c>
    </row>
    <row r="77" spans="1:42" ht="40.5" customHeight="1">
      <c r="A77" s="78" t="s">
        <v>3796</v>
      </c>
      <c r="B77" s="79" t="s">
        <v>4228</v>
      </c>
      <c r="C77" s="80" t="s">
        <v>4411</v>
      </c>
      <c r="D77" s="80" t="s">
        <v>4418</v>
      </c>
      <c r="E77" s="62"/>
      <c r="F77" s="62"/>
      <c r="G77" s="62" t="e">
        <f>INDEX(辅助数据!F:F,MATCH(项目信息统计表!F77,辅助数据!E:E,0))</f>
        <v>#N/A</v>
      </c>
      <c r="H77" s="62"/>
      <c r="I77" s="62" t="e">
        <f>INDEX(辅助数据!B:B,MATCH(项目信息统计表!H77,辅助数据!A:A,0))</f>
        <v>#N/A</v>
      </c>
      <c r="J77" s="66" t="str">
        <f t="shared" si="6"/>
        <v>2023-01</v>
      </c>
      <c r="K77" s="66">
        <v>45627</v>
      </c>
      <c r="L77" s="62" t="str">
        <f t="shared" si="11"/>
        <v>2023</v>
      </c>
      <c r="M77" s="62" t="s">
        <v>54</v>
      </c>
      <c r="N77" s="80" t="s">
        <v>4426</v>
      </c>
      <c r="O77" s="82" t="s">
        <v>4799</v>
      </c>
      <c r="P77" s="76"/>
      <c r="Q77" s="80" t="str">
        <f>INDEX([4]重点科研平台建设计划!$D:$D,MATCH(B77,[4]重点科研平台建设计划!$B:$B,0))</f>
        <v>田海港</v>
      </c>
      <c r="R77" s="79" t="s">
        <v>5527</v>
      </c>
      <c r="S77" s="62"/>
      <c r="T77" s="62"/>
      <c r="U77" s="88" t="s">
        <v>2349</v>
      </c>
      <c r="V77" s="62"/>
      <c r="W77" s="62"/>
      <c r="X77" s="62"/>
      <c r="Y77" s="62"/>
      <c r="Z77" s="63"/>
      <c r="AA77" s="62"/>
      <c r="AB77" s="64"/>
      <c r="AC77" s="62"/>
      <c r="AD77" s="62"/>
      <c r="AE77" s="62"/>
      <c r="AF77" s="85">
        <f>INDEX([3]汇总带公式!$L:$L,MATCH(B77,[3]汇总带公式!$B:$B,0))</f>
        <v>3</v>
      </c>
      <c r="AG77" s="85" t="s">
        <v>5493</v>
      </c>
      <c r="AH77" s="85">
        <f t="shared" si="8"/>
        <v>3</v>
      </c>
      <c r="AI77" s="79">
        <v>1</v>
      </c>
      <c r="AJ77" s="85" t="s">
        <v>5493</v>
      </c>
      <c r="AK77" s="85">
        <f t="shared" si="9"/>
        <v>1</v>
      </c>
      <c r="AL77" s="85" t="s">
        <v>5493</v>
      </c>
      <c r="AM77" s="85">
        <f t="shared" si="10"/>
        <v>1</v>
      </c>
      <c r="AN77" s="85" t="s">
        <v>5493</v>
      </c>
      <c r="AO77" s="85" t="s">
        <v>5493</v>
      </c>
      <c r="AP77" s="79" t="s">
        <v>4817</v>
      </c>
    </row>
    <row r="78" spans="1:42" ht="40.5" customHeight="1">
      <c r="A78" s="78" t="s">
        <v>3797</v>
      </c>
      <c r="B78" s="79" t="s">
        <v>4229</v>
      </c>
      <c r="C78" s="80" t="s">
        <v>4411</v>
      </c>
      <c r="D78" s="80" t="s">
        <v>4418</v>
      </c>
      <c r="E78" s="62"/>
      <c r="F78" s="62"/>
      <c r="G78" s="62" t="e">
        <f>INDEX(辅助数据!F:F,MATCH(项目信息统计表!F78,辅助数据!E:E,0))</f>
        <v>#N/A</v>
      </c>
      <c r="H78" s="62"/>
      <c r="I78" s="62" t="e">
        <f>INDEX(辅助数据!B:B,MATCH(项目信息统计表!H78,辅助数据!A:A,0))</f>
        <v>#N/A</v>
      </c>
      <c r="J78" s="66" t="str">
        <f t="shared" si="6"/>
        <v>2023-01</v>
      </c>
      <c r="K78" s="66">
        <v>45627</v>
      </c>
      <c r="L78" s="62" t="str">
        <f t="shared" si="11"/>
        <v>2023</v>
      </c>
      <c r="M78" s="62" t="s">
        <v>54</v>
      </c>
      <c r="N78" s="80" t="s">
        <v>4426</v>
      </c>
      <c r="O78" s="82" t="s">
        <v>4799</v>
      </c>
      <c r="P78" s="76"/>
      <c r="Q78" s="80" t="str">
        <f>INDEX([4]重点科研平台建设计划!$D:$D,MATCH(B78,[4]重点科研平台建设计划!$B:$B,0))</f>
        <v>杨骅</v>
      </c>
      <c r="R78" s="79" t="s">
        <v>5527</v>
      </c>
      <c r="S78" s="62"/>
      <c r="T78" s="62"/>
      <c r="U78" s="88" t="s">
        <v>2349</v>
      </c>
      <c r="V78" s="62"/>
      <c r="W78" s="62"/>
      <c r="X78" s="62"/>
      <c r="Y78" s="62"/>
      <c r="Z78" s="63"/>
      <c r="AA78" s="62"/>
      <c r="AB78" s="64"/>
      <c r="AC78" s="62"/>
      <c r="AD78" s="62"/>
      <c r="AE78" s="62"/>
      <c r="AF78" s="85">
        <f>INDEX([3]汇总带公式!$L:$L,MATCH(B78,[3]汇总带公式!$B:$B,0))</f>
        <v>3</v>
      </c>
      <c r="AG78" s="85" t="s">
        <v>5493</v>
      </c>
      <c r="AH78" s="85">
        <f t="shared" si="8"/>
        <v>3</v>
      </c>
      <c r="AI78" s="79">
        <v>1</v>
      </c>
      <c r="AJ78" s="85" t="s">
        <v>5493</v>
      </c>
      <c r="AK78" s="85">
        <f t="shared" si="9"/>
        <v>1</v>
      </c>
      <c r="AL78" s="85" t="s">
        <v>5493</v>
      </c>
      <c r="AM78" s="85">
        <f t="shared" si="10"/>
        <v>1</v>
      </c>
      <c r="AN78" s="85" t="s">
        <v>5493</v>
      </c>
      <c r="AO78" s="85" t="s">
        <v>5493</v>
      </c>
      <c r="AP78" s="79" t="s">
        <v>4817</v>
      </c>
    </row>
    <row r="79" spans="1:42" ht="40.5" customHeight="1">
      <c r="A79" s="78" t="s">
        <v>3798</v>
      </c>
      <c r="B79" s="79" t="s">
        <v>4230</v>
      </c>
      <c r="C79" s="80" t="s">
        <v>4411</v>
      </c>
      <c r="D79" s="80" t="s">
        <v>4418</v>
      </c>
      <c r="E79" s="62"/>
      <c r="F79" s="62"/>
      <c r="G79" s="62" t="e">
        <f>INDEX(辅助数据!F:F,MATCH(项目信息统计表!F79,辅助数据!E:E,0))</f>
        <v>#N/A</v>
      </c>
      <c r="H79" s="62"/>
      <c r="I79" s="62" t="e">
        <f>INDEX(辅助数据!B:B,MATCH(项目信息统计表!H79,辅助数据!A:A,0))</f>
        <v>#N/A</v>
      </c>
      <c r="J79" s="66" t="str">
        <f t="shared" si="6"/>
        <v>2023-01</v>
      </c>
      <c r="K79" s="66">
        <v>45627</v>
      </c>
      <c r="L79" s="62" t="str">
        <f t="shared" si="11"/>
        <v>2023</v>
      </c>
      <c r="M79" s="62" t="s">
        <v>54</v>
      </c>
      <c r="N79" s="80" t="s">
        <v>4426</v>
      </c>
      <c r="O79" s="82" t="s">
        <v>4799</v>
      </c>
      <c r="P79" s="76"/>
      <c r="Q79" s="80" t="str">
        <f>INDEX([4]重点科研平台建设计划!$D:$D,MATCH(B79,[4]重点科研平台建设计划!$B:$B,0))</f>
        <v>樊鹏</v>
      </c>
      <c r="R79" s="79" t="s">
        <v>5527</v>
      </c>
      <c r="S79" s="62"/>
      <c r="T79" s="62"/>
      <c r="U79" s="88" t="s">
        <v>2349</v>
      </c>
      <c r="V79" s="62"/>
      <c r="W79" s="62"/>
      <c r="X79" s="62"/>
      <c r="Y79" s="62"/>
      <c r="Z79" s="63"/>
      <c r="AA79" s="62"/>
      <c r="AB79" s="64"/>
      <c r="AC79" s="62"/>
      <c r="AD79" s="62"/>
      <c r="AE79" s="62"/>
      <c r="AF79" s="85">
        <f>INDEX([3]汇总带公式!$L:$L,MATCH(B79,[3]汇总带公式!$B:$B,0))</f>
        <v>3</v>
      </c>
      <c r="AG79" s="85" t="s">
        <v>5493</v>
      </c>
      <c r="AH79" s="85">
        <f t="shared" si="8"/>
        <v>3</v>
      </c>
      <c r="AI79" s="79">
        <v>1</v>
      </c>
      <c r="AJ79" s="85" t="s">
        <v>5493</v>
      </c>
      <c r="AK79" s="85">
        <f t="shared" si="9"/>
        <v>1</v>
      </c>
      <c r="AL79" s="85" t="s">
        <v>5493</v>
      </c>
      <c r="AM79" s="85">
        <f t="shared" si="10"/>
        <v>1</v>
      </c>
      <c r="AN79" s="85" t="s">
        <v>5493</v>
      </c>
      <c r="AO79" s="85" t="s">
        <v>5493</v>
      </c>
      <c r="AP79" s="79" t="s">
        <v>4817</v>
      </c>
    </row>
    <row r="80" spans="1:42" ht="40.5" customHeight="1">
      <c r="A80" s="78" t="s">
        <v>3799</v>
      </c>
      <c r="B80" s="79" t="s">
        <v>4231</v>
      </c>
      <c r="C80" s="80" t="s">
        <v>4411</v>
      </c>
      <c r="D80" s="80" t="s">
        <v>4418</v>
      </c>
      <c r="E80" s="62"/>
      <c r="F80" s="62"/>
      <c r="G80" s="62" t="e">
        <f>INDEX(辅助数据!F:F,MATCH(项目信息统计表!F80,辅助数据!E:E,0))</f>
        <v>#N/A</v>
      </c>
      <c r="H80" s="62"/>
      <c r="I80" s="62" t="e">
        <f>INDEX(辅助数据!B:B,MATCH(项目信息统计表!H80,辅助数据!A:A,0))</f>
        <v>#N/A</v>
      </c>
      <c r="J80" s="66" t="str">
        <f t="shared" si="6"/>
        <v>2023-01</v>
      </c>
      <c r="K80" s="66">
        <v>45627</v>
      </c>
      <c r="L80" s="62" t="str">
        <f t="shared" si="11"/>
        <v>2023</v>
      </c>
      <c r="M80" s="62" t="s">
        <v>54</v>
      </c>
      <c r="N80" s="80" t="s">
        <v>4426</v>
      </c>
      <c r="O80" s="82" t="s">
        <v>4799</v>
      </c>
      <c r="P80" s="76"/>
      <c r="Q80" s="80" t="str">
        <f>INDEX([4]重点科研平台建设计划!$D:$D,MATCH(B80,[4]重点科研平台建设计划!$B:$B,0))</f>
        <v>杨小龙</v>
      </c>
      <c r="R80" s="79" t="s">
        <v>5527</v>
      </c>
      <c r="S80" s="62"/>
      <c r="T80" s="62"/>
      <c r="U80" s="88" t="s">
        <v>2349</v>
      </c>
      <c r="V80" s="62"/>
      <c r="W80" s="62"/>
      <c r="X80" s="62"/>
      <c r="Y80" s="62"/>
      <c r="Z80" s="63"/>
      <c r="AA80" s="62"/>
      <c r="AB80" s="64"/>
      <c r="AC80" s="62"/>
      <c r="AD80" s="62"/>
      <c r="AE80" s="62"/>
      <c r="AF80" s="85">
        <f>INDEX([3]汇总带公式!$L:$L,MATCH(B80,[3]汇总带公式!$B:$B,0))</f>
        <v>3</v>
      </c>
      <c r="AG80" s="85" t="s">
        <v>5493</v>
      </c>
      <c r="AH80" s="85">
        <f t="shared" si="8"/>
        <v>3</v>
      </c>
      <c r="AI80" s="79">
        <v>1</v>
      </c>
      <c r="AJ80" s="85" t="s">
        <v>5493</v>
      </c>
      <c r="AK80" s="85">
        <f t="shared" si="9"/>
        <v>1</v>
      </c>
      <c r="AL80" s="85" t="s">
        <v>5493</v>
      </c>
      <c r="AM80" s="85">
        <f t="shared" si="10"/>
        <v>1</v>
      </c>
      <c r="AN80" s="85" t="s">
        <v>5493</v>
      </c>
      <c r="AO80" s="85" t="s">
        <v>5493</v>
      </c>
      <c r="AP80" s="79" t="s">
        <v>4817</v>
      </c>
    </row>
    <row r="81" spans="1:42" ht="40.5" customHeight="1">
      <c r="A81" s="78" t="s">
        <v>3800</v>
      </c>
      <c r="B81" s="79" t="s">
        <v>4232</v>
      </c>
      <c r="C81" s="80" t="s">
        <v>4411</v>
      </c>
      <c r="D81" s="80" t="s">
        <v>4418</v>
      </c>
      <c r="E81" s="62"/>
      <c r="F81" s="62"/>
      <c r="G81" s="62" t="e">
        <f>INDEX(辅助数据!F:F,MATCH(项目信息统计表!F81,辅助数据!E:E,0))</f>
        <v>#N/A</v>
      </c>
      <c r="H81" s="62"/>
      <c r="I81" s="62" t="e">
        <f>INDEX(辅助数据!B:B,MATCH(项目信息统计表!H81,辅助数据!A:A,0))</f>
        <v>#N/A</v>
      </c>
      <c r="J81" s="66" t="str">
        <f t="shared" si="6"/>
        <v>2023-01</v>
      </c>
      <c r="K81" s="66">
        <v>45627</v>
      </c>
      <c r="L81" s="62" t="str">
        <f t="shared" si="11"/>
        <v>2023</v>
      </c>
      <c r="M81" s="62" t="s">
        <v>54</v>
      </c>
      <c r="N81" s="80" t="s">
        <v>4426</v>
      </c>
      <c r="O81" s="82" t="s">
        <v>4799</v>
      </c>
      <c r="P81" s="76"/>
      <c r="Q81" s="80" t="str">
        <f>INDEX([4]重点科研平台建设计划!$D:$D,MATCH(B81,[4]重点科研平台建设计划!$B:$B,0))</f>
        <v>杨玉鹏</v>
      </c>
      <c r="R81" s="79" t="s">
        <v>5527</v>
      </c>
      <c r="S81" s="62"/>
      <c r="T81" s="62"/>
      <c r="U81" s="88" t="s">
        <v>2349</v>
      </c>
      <c r="V81" s="62"/>
      <c r="W81" s="62"/>
      <c r="X81" s="62"/>
      <c r="Y81" s="62"/>
      <c r="Z81" s="63"/>
      <c r="AA81" s="62"/>
      <c r="AB81" s="64"/>
      <c r="AC81" s="62"/>
      <c r="AD81" s="62"/>
      <c r="AE81" s="62"/>
      <c r="AF81" s="85">
        <f>INDEX([3]汇总带公式!$L:$L,MATCH(B81,[3]汇总带公式!$B:$B,0))</f>
        <v>3</v>
      </c>
      <c r="AG81" s="85" t="s">
        <v>5493</v>
      </c>
      <c r="AH81" s="85">
        <f t="shared" si="8"/>
        <v>3</v>
      </c>
      <c r="AI81" s="79">
        <v>1</v>
      </c>
      <c r="AJ81" s="85" t="s">
        <v>5493</v>
      </c>
      <c r="AK81" s="85">
        <f t="shared" si="9"/>
        <v>1</v>
      </c>
      <c r="AL81" s="85" t="s">
        <v>5493</v>
      </c>
      <c r="AM81" s="85">
        <f t="shared" si="10"/>
        <v>1</v>
      </c>
      <c r="AN81" s="85" t="s">
        <v>5493</v>
      </c>
      <c r="AO81" s="85" t="s">
        <v>5493</v>
      </c>
      <c r="AP81" s="79" t="s">
        <v>4817</v>
      </c>
    </row>
    <row r="82" spans="1:42" ht="40.5" customHeight="1">
      <c r="A82" s="78" t="s">
        <v>3801</v>
      </c>
      <c r="B82" s="79" t="s">
        <v>4233</v>
      </c>
      <c r="C82" s="80" t="s">
        <v>4411</v>
      </c>
      <c r="D82" s="80" t="s">
        <v>4418</v>
      </c>
      <c r="E82" s="62"/>
      <c r="F82" s="62"/>
      <c r="G82" s="62" t="e">
        <f>INDEX(辅助数据!F:F,MATCH(项目信息统计表!F82,辅助数据!E:E,0))</f>
        <v>#N/A</v>
      </c>
      <c r="H82" s="62"/>
      <c r="I82" s="62" t="e">
        <f>INDEX(辅助数据!B:B,MATCH(项目信息统计表!H82,辅助数据!A:A,0))</f>
        <v>#N/A</v>
      </c>
      <c r="J82" s="66" t="str">
        <f t="shared" si="6"/>
        <v>2023-01</v>
      </c>
      <c r="K82" s="66">
        <v>45627</v>
      </c>
      <c r="L82" s="62" t="str">
        <f t="shared" si="11"/>
        <v>2023</v>
      </c>
      <c r="M82" s="62" t="s">
        <v>54</v>
      </c>
      <c r="N82" s="80" t="s">
        <v>4426</v>
      </c>
      <c r="O82" s="82" t="s">
        <v>4799</v>
      </c>
      <c r="P82" s="76"/>
      <c r="Q82" s="80" t="str">
        <f>INDEX([4]重点科研平台建设计划!$D:$D,MATCH(B82,[4]重点科研平台建设计划!$B:$B,0))</f>
        <v>贺王鹏</v>
      </c>
      <c r="R82" s="79" t="s">
        <v>5527</v>
      </c>
      <c r="S82" s="62"/>
      <c r="T82" s="62"/>
      <c r="U82" s="88" t="s">
        <v>2349</v>
      </c>
      <c r="V82" s="62"/>
      <c r="W82" s="62"/>
      <c r="X82" s="62"/>
      <c r="Y82" s="62"/>
      <c r="Z82" s="63"/>
      <c r="AA82" s="62"/>
      <c r="AB82" s="64"/>
      <c r="AC82" s="62"/>
      <c r="AD82" s="62"/>
      <c r="AE82" s="62"/>
      <c r="AF82" s="85">
        <f>INDEX([3]汇总带公式!$L:$L,MATCH(B82,[3]汇总带公式!$B:$B,0))</f>
        <v>3</v>
      </c>
      <c r="AG82" s="85" t="s">
        <v>5493</v>
      </c>
      <c r="AH82" s="85">
        <f t="shared" si="8"/>
        <v>3</v>
      </c>
      <c r="AI82" s="79">
        <v>1</v>
      </c>
      <c r="AJ82" s="85" t="s">
        <v>5493</v>
      </c>
      <c r="AK82" s="85">
        <f t="shared" si="9"/>
        <v>1</v>
      </c>
      <c r="AL82" s="85" t="s">
        <v>5493</v>
      </c>
      <c r="AM82" s="85">
        <f t="shared" si="10"/>
        <v>1</v>
      </c>
      <c r="AN82" s="85" t="s">
        <v>5493</v>
      </c>
      <c r="AO82" s="85" t="s">
        <v>5493</v>
      </c>
      <c r="AP82" s="79" t="s">
        <v>4817</v>
      </c>
    </row>
    <row r="83" spans="1:42" ht="40.5" customHeight="1">
      <c r="A83" s="78" t="s">
        <v>3802</v>
      </c>
      <c r="B83" s="79" t="s">
        <v>4234</v>
      </c>
      <c r="C83" s="80" t="s">
        <v>4411</v>
      </c>
      <c r="D83" s="80" t="s">
        <v>4418</v>
      </c>
      <c r="E83" s="62"/>
      <c r="F83" s="62"/>
      <c r="G83" s="62" t="e">
        <f>INDEX(辅助数据!F:F,MATCH(项目信息统计表!F83,辅助数据!E:E,0))</f>
        <v>#N/A</v>
      </c>
      <c r="H83" s="62"/>
      <c r="I83" s="62" t="e">
        <f>INDEX(辅助数据!B:B,MATCH(项目信息统计表!H83,辅助数据!A:A,0))</f>
        <v>#N/A</v>
      </c>
      <c r="J83" s="66" t="str">
        <f t="shared" si="6"/>
        <v>2023-01</v>
      </c>
      <c r="K83" s="66">
        <v>45627</v>
      </c>
      <c r="L83" s="62" t="str">
        <f t="shared" si="11"/>
        <v>2023</v>
      </c>
      <c r="M83" s="62" t="s">
        <v>54</v>
      </c>
      <c r="N83" s="80" t="s">
        <v>4426</v>
      </c>
      <c r="O83" s="82" t="s">
        <v>4799</v>
      </c>
      <c r="P83" s="76"/>
      <c r="Q83" s="80" t="str">
        <f>INDEX([4]重点科研平台建设计划!$D:$D,MATCH(B83,[4]重点科研平台建设计划!$B:$B,0))</f>
        <v>王强</v>
      </c>
      <c r="R83" s="79" t="s">
        <v>5527</v>
      </c>
      <c r="S83" s="62"/>
      <c r="T83" s="62"/>
      <c r="U83" s="88" t="s">
        <v>2349</v>
      </c>
      <c r="V83" s="62"/>
      <c r="W83" s="62"/>
      <c r="X83" s="62"/>
      <c r="Y83" s="62"/>
      <c r="Z83" s="63"/>
      <c r="AA83" s="62"/>
      <c r="AB83" s="64"/>
      <c r="AC83" s="62"/>
      <c r="AD83" s="62"/>
      <c r="AE83" s="62"/>
      <c r="AF83" s="85">
        <f>INDEX([3]汇总带公式!$L:$L,MATCH(B83,[3]汇总带公式!$B:$B,0))</f>
        <v>3</v>
      </c>
      <c r="AG83" s="85" t="s">
        <v>5493</v>
      </c>
      <c r="AH83" s="85">
        <f t="shared" si="8"/>
        <v>3</v>
      </c>
      <c r="AI83" s="79">
        <v>1</v>
      </c>
      <c r="AJ83" s="85" t="s">
        <v>5493</v>
      </c>
      <c r="AK83" s="85">
        <f t="shared" si="9"/>
        <v>1</v>
      </c>
      <c r="AL83" s="85" t="s">
        <v>5493</v>
      </c>
      <c r="AM83" s="85">
        <f t="shared" si="10"/>
        <v>1</v>
      </c>
      <c r="AN83" s="85" t="s">
        <v>5493</v>
      </c>
      <c r="AO83" s="85" t="s">
        <v>5493</v>
      </c>
      <c r="AP83" s="79" t="s">
        <v>4817</v>
      </c>
    </row>
    <row r="84" spans="1:42" ht="40.5" customHeight="1">
      <c r="A84" s="78" t="s">
        <v>3803</v>
      </c>
      <c r="B84" s="79" t="s">
        <v>4235</v>
      </c>
      <c r="C84" s="80" t="s">
        <v>4411</v>
      </c>
      <c r="D84" s="80" t="s">
        <v>4418</v>
      </c>
      <c r="E84" s="62"/>
      <c r="F84" s="62"/>
      <c r="G84" s="62" t="e">
        <f>INDEX(辅助数据!F:F,MATCH(项目信息统计表!F84,辅助数据!E:E,0))</f>
        <v>#N/A</v>
      </c>
      <c r="H84" s="62"/>
      <c r="I84" s="62" t="e">
        <f>INDEX(辅助数据!B:B,MATCH(项目信息统计表!H84,辅助数据!A:A,0))</f>
        <v>#N/A</v>
      </c>
      <c r="J84" s="66" t="str">
        <f t="shared" si="6"/>
        <v>2023-01</v>
      </c>
      <c r="K84" s="66">
        <v>45627</v>
      </c>
      <c r="L84" s="62" t="str">
        <f t="shared" si="11"/>
        <v>2023</v>
      </c>
      <c r="M84" s="62" t="s">
        <v>54</v>
      </c>
      <c r="N84" s="80" t="s">
        <v>4426</v>
      </c>
      <c r="O84" s="82" t="s">
        <v>4799</v>
      </c>
      <c r="P84" s="76"/>
      <c r="Q84" s="80" t="str">
        <f>INDEX([4]重点科研平台建设计划!$D:$D,MATCH(B84,[4]重点科研平台建设计划!$B:$B,0))</f>
        <v>王艳</v>
      </c>
      <c r="R84" s="79" t="s">
        <v>5527</v>
      </c>
      <c r="S84" s="62"/>
      <c r="T84" s="62"/>
      <c r="U84" s="88" t="s">
        <v>2349</v>
      </c>
      <c r="V84" s="62"/>
      <c r="W84" s="62"/>
      <c r="X84" s="62"/>
      <c r="Y84" s="62"/>
      <c r="Z84" s="63"/>
      <c r="AA84" s="62"/>
      <c r="AB84" s="64"/>
      <c r="AC84" s="62"/>
      <c r="AD84" s="62"/>
      <c r="AE84" s="62"/>
      <c r="AF84" s="85">
        <f>INDEX([3]汇总带公式!$L:$L,MATCH(B84,[3]汇总带公式!$B:$B,0))</f>
        <v>3</v>
      </c>
      <c r="AG84" s="85" t="s">
        <v>5493</v>
      </c>
      <c r="AH84" s="85">
        <f t="shared" si="8"/>
        <v>3</v>
      </c>
      <c r="AI84" s="79">
        <v>1</v>
      </c>
      <c r="AJ84" s="85" t="s">
        <v>5493</v>
      </c>
      <c r="AK84" s="85">
        <f t="shared" si="9"/>
        <v>1</v>
      </c>
      <c r="AL84" s="85" t="s">
        <v>5493</v>
      </c>
      <c r="AM84" s="85">
        <f t="shared" si="10"/>
        <v>1</v>
      </c>
      <c r="AN84" s="85" t="s">
        <v>5493</v>
      </c>
      <c r="AO84" s="85" t="s">
        <v>5493</v>
      </c>
      <c r="AP84" s="79" t="s">
        <v>4817</v>
      </c>
    </row>
    <row r="85" spans="1:42" ht="40.5" customHeight="1">
      <c r="A85" s="78" t="s">
        <v>3804</v>
      </c>
      <c r="B85" s="79" t="s">
        <v>4236</v>
      </c>
      <c r="C85" s="80" t="s">
        <v>4411</v>
      </c>
      <c r="D85" s="80" t="s">
        <v>4418</v>
      </c>
      <c r="E85" s="62"/>
      <c r="F85" s="62"/>
      <c r="G85" s="62" t="e">
        <f>INDEX(辅助数据!F:F,MATCH(项目信息统计表!F85,辅助数据!E:E,0))</f>
        <v>#N/A</v>
      </c>
      <c r="H85" s="62"/>
      <c r="I85" s="62" t="e">
        <f>INDEX(辅助数据!B:B,MATCH(项目信息统计表!H85,辅助数据!A:A,0))</f>
        <v>#N/A</v>
      </c>
      <c r="J85" s="66" t="str">
        <f t="shared" si="6"/>
        <v>2023-01</v>
      </c>
      <c r="K85" s="66">
        <v>45627</v>
      </c>
      <c r="L85" s="62" t="str">
        <f t="shared" si="11"/>
        <v>2023</v>
      </c>
      <c r="M85" s="62" t="s">
        <v>54</v>
      </c>
      <c r="N85" s="80" t="s">
        <v>4426</v>
      </c>
      <c r="O85" s="82" t="s">
        <v>4799</v>
      </c>
      <c r="P85" s="76"/>
      <c r="Q85" s="80" t="str">
        <f>INDEX([4]重点科研平台建设计划!$D:$D,MATCH(B85,[4]重点科研平台建设计划!$B:$B,0))</f>
        <v>赵志斌</v>
      </c>
      <c r="R85" s="79" t="s">
        <v>5527</v>
      </c>
      <c r="S85" s="62"/>
      <c r="T85" s="62"/>
      <c r="U85" s="88" t="s">
        <v>2349</v>
      </c>
      <c r="V85" s="62"/>
      <c r="W85" s="62"/>
      <c r="X85" s="62"/>
      <c r="Y85" s="62"/>
      <c r="Z85" s="63"/>
      <c r="AA85" s="62"/>
      <c r="AB85" s="64"/>
      <c r="AC85" s="62"/>
      <c r="AD85" s="62"/>
      <c r="AE85" s="62"/>
      <c r="AF85" s="85">
        <f>INDEX([3]汇总带公式!$L:$L,MATCH(B85,[3]汇总带公式!$B:$B,0))</f>
        <v>3</v>
      </c>
      <c r="AG85" s="85" t="s">
        <v>5493</v>
      </c>
      <c r="AH85" s="85">
        <f t="shared" si="8"/>
        <v>3</v>
      </c>
      <c r="AI85" s="79">
        <v>1</v>
      </c>
      <c r="AJ85" s="85" t="s">
        <v>5493</v>
      </c>
      <c r="AK85" s="85">
        <f t="shared" si="9"/>
        <v>1</v>
      </c>
      <c r="AL85" s="85" t="s">
        <v>5493</v>
      </c>
      <c r="AM85" s="85">
        <f t="shared" si="10"/>
        <v>1</v>
      </c>
      <c r="AN85" s="85" t="s">
        <v>5493</v>
      </c>
      <c r="AO85" s="85" t="s">
        <v>5493</v>
      </c>
      <c r="AP85" s="79" t="s">
        <v>4817</v>
      </c>
    </row>
    <row r="86" spans="1:42" ht="40.5" customHeight="1">
      <c r="A86" s="78" t="s">
        <v>3805</v>
      </c>
      <c r="B86" s="79" t="s">
        <v>4237</v>
      </c>
      <c r="C86" s="80" t="s">
        <v>4411</v>
      </c>
      <c r="D86" s="80" t="s">
        <v>4418</v>
      </c>
      <c r="E86" s="62"/>
      <c r="F86" s="62"/>
      <c r="G86" s="62" t="e">
        <f>INDEX(辅助数据!F:F,MATCH(项目信息统计表!F86,辅助数据!E:E,0))</f>
        <v>#N/A</v>
      </c>
      <c r="H86" s="62"/>
      <c r="I86" s="62" t="e">
        <f>INDEX(辅助数据!B:B,MATCH(项目信息统计表!H86,辅助数据!A:A,0))</f>
        <v>#N/A</v>
      </c>
      <c r="J86" s="66" t="str">
        <f t="shared" si="6"/>
        <v>2023-01</v>
      </c>
      <c r="K86" s="66">
        <v>45627</v>
      </c>
      <c r="L86" s="62" t="str">
        <f t="shared" si="11"/>
        <v>2023</v>
      </c>
      <c r="M86" s="62" t="s">
        <v>54</v>
      </c>
      <c r="N86" s="80" t="s">
        <v>4426</v>
      </c>
      <c r="O86" s="82" t="s">
        <v>4799</v>
      </c>
      <c r="P86" s="76"/>
      <c r="Q86" s="80" t="str">
        <f>INDEX([4]重点科研平台建设计划!$D:$D,MATCH(B86,[4]重点科研平台建设计划!$B:$B,0))</f>
        <v>赵 宽</v>
      </c>
      <c r="R86" s="79" t="s">
        <v>5527</v>
      </c>
      <c r="S86" s="62"/>
      <c r="T86" s="62"/>
      <c r="U86" s="88" t="s">
        <v>2349</v>
      </c>
      <c r="V86" s="62"/>
      <c r="W86" s="62"/>
      <c r="X86" s="62"/>
      <c r="Y86" s="62"/>
      <c r="Z86" s="63"/>
      <c r="AA86" s="62"/>
      <c r="AB86" s="64"/>
      <c r="AC86" s="62"/>
      <c r="AD86" s="62"/>
      <c r="AE86" s="62"/>
      <c r="AF86" s="85">
        <f>INDEX([3]汇总带公式!$L:$L,MATCH(B86,[3]汇总带公式!$B:$B,0))</f>
        <v>3</v>
      </c>
      <c r="AG86" s="85" t="s">
        <v>5493</v>
      </c>
      <c r="AH86" s="85">
        <f t="shared" si="8"/>
        <v>3</v>
      </c>
      <c r="AI86" s="79">
        <v>1</v>
      </c>
      <c r="AJ86" s="85" t="s">
        <v>5493</v>
      </c>
      <c r="AK86" s="85">
        <f t="shared" si="9"/>
        <v>1</v>
      </c>
      <c r="AL86" s="85" t="s">
        <v>5493</v>
      </c>
      <c r="AM86" s="85">
        <f t="shared" si="10"/>
        <v>1</v>
      </c>
      <c r="AN86" s="85" t="s">
        <v>5493</v>
      </c>
      <c r="AO86" s="85" t="s">
        <v>5493</v>
      </c>
      <c r="AP86" s="79" t="s">
        <v>4817</v>
      </c>
    </row>
    <row r="87" spans="1:42" ht="40.5" customHeight="1">
      <c r="A87" s="78" t="s">
        <v>3806</v>
      </c>
      <c r="B87" s="79" t="s">
        <v>4238</v>
      </c>
      <c r="C87" s="80" t="s">
        <v>4411</v>
      </c>
      <c r="D87" s="80" t="s">
        <v>4418</v>
      </c>
      <c r="E87" s="62"/>
      <c r="F87" s="62"/>
      <c r="G87" s="62" t="e">
        <f>INDEX(辅助数据!F:F,MATCH(项目信息统计表!F87,辅助数据!E:E,0))</f>
        <v>#N/A</v>
      </c>
      <c r="H87" s="62"/>
      <c r="I87" s="62" t="e">
        <f>INDEX(辅助数据!B:B,MATCH(项目信息统计表!H87,辅助数据!A:A,0))</f>
        <v>#N/A</v>
      </c>
      <c r="J87" s="66" t="str">
        <f t="shared" si="6"/>
        <v>2023-01</v>
      </c>
      <c r="K87" s="66">
        <v>45627</v>
      </c>
      <c r="L87" s="62" t="str">
        <f t="shared" si="11"/>
        <v>2023</v>
      </c>
      <c r="M87" s="62" t="s">
        <v>54</v>
      </c>
      <c r="N87" s="80" t="s">
        <v>4426</v>
      </c>
      <c r="O87" s="82" t="s">
        <v>4799</v>
      </c>
      <c r="P87" s="76"/>
      <c r="Q87" s="80" t="str">
        <f>INDEX([4]重点科研平台建设计划!$D:$D,MATCH(B87,[4]重点科研平台建设计划!$B:$B,0))</f>
        <v>李嘉波</v>
      </c>
      <c r="R87" s="79" t="s">
        <v>5527</v>
      </c>
      <c r="S87" s="62"/>
      <c r="T87" s="62"/>
      <c r="U87" s="88" t="s">
        <v>2349</v>
      </c>
      <c r="V87" s="62"/>
      <c r="W87" s="62"/>
      <c r="X87" s="62"/>
      <c r="Y87" s="62"/>
      <c r="Z87" s="63"/>
      <c r="AA87" s="62"/>
      <c r="AB87" s="64"/>
      <c r="AC87" s="62"/>
      <c r="AD87" s="62"/>
      <c r="AE87" s="62"/>
      <c r="AF87" s="85">
        <f>INDEX([3]汇总带公式!$L:$L,MATCH(B87,[3]汇总带公式!$B:$B,0))</f>
        <v>3</v>
      </c>
      <c r="AG87" s="85" t="s">
        <v>5493</v>
      </c>
      <c r="AH87" s="85">
        <f t="shared" si="8"/>
        <v>3</v>
      </c>
      <c r="AI87" s="79">
        <v>1</v>
      </c>
      <c r="AJ87" s="85" t="s">
        <v>5493</v>
      </c>
      <c r="AK87" s="85">
        <f t="shared" si="9"/>
        <v>1</v>
      </c>
      <c r="AL87" s="85" t="s">
        <v>5493</v>
      </c>
      <c r="AM87" s="85">
        <f t="shared" si="10"/>
        <v>1</v>
      </c>
      <c r="AN87" s="85" t="s">
        <v>5493</v>
      </c>
      <c r="AO87" s="85" t="s">
        <v>5493</v>
      </c>
      <c r="AP87" s="79" t="s">
        <v>4817</v>
      </c>
    </row>
    <row r="88" spans="1:42" ht="40.5" customHeight="1">
      <c r="A88" s="78" t="s">
        <v>3807</v>
      </c>
      <c r="B88" s="79" t="s">
        <v>4239</v>
      </c>
      <c r="C88" s="80" t="s">
        <v>4411</v>
      </c>
      <c r="D88" s="80" t="s">
        <v>4418</v>
      </c>
      <c r="E88" s="62"/>
      <c r="F88" s="62"/>
      <c r="G88" s="62" t="e">
        <f>INDEX(辅助数据!F:F,MATCH(项目信息统计表!F88,辅助数据!E:E,0))</f>
        <v>#N/A</v>
      </c>
      <c r="H88" s="62"/>
      <c r="I88" s="62" t="e">
        <f>INDEX(辅助数据!B:B,MATCH(项目信息统计表!H88,辅助数据!A:A,0))</f>
        <v>#N/A</v>
      </c>
      <c r="J88" s="66" t="str">
        <f t="shared" si="6"/>
        <v>2023-01</v>
      </c>
      <c r="K88" s="66">
        <v>45627</v>
      </c>
      <c r="L88" s="62" t="str">
        <f t="shared" si="11"/>
        <v>2023</v>
      </c>
      <c r="M88" s="62" t="s">
        <v>54</v>
      </c>
      <c r="N88" s="80" t="s">
        <v>4426</v>
      </c>
      <c r="O88" s="82" t="s">
        <v>4799</v>
      </c>
      <c r="P88" s="76"/>
      <c r="Q88" s="80" t="str">
        <f>INDEX([4]重点科研平台建设计划!$D:$D,MATCH(B88,[4]重点科研平台建设计划!$B:$B,0))</f>
        <v>李乃鹏</v>
      </c>
      <c r="R88" s="79" t="s">
        <v>5527</v>
      </c>
      <c r="S88" s="62"/>
      <c r="T88" s="62"/>
      <c r="U88" s="88" t="s">
        <v>2349</v>
      </c>
      <c r="V88" s="62"/>
      <c r="W88" s="62"/>
      <c r="X88" s="62"/>
      <c r="Y88" s="62"/>
      <c r="Z88" s="63"/>
      <c r="AA88" s="62"/>
      <c r="AB88" s="64"/>
      <c r="AC88" s="62"/>
      <c r="AD88" s="62"/>
      <c r="AE88" s="62"/>
      <c r="AF88" s="85">
        <f>INDEX([3]汇总带公式!$L:$L,MATCH(B88,[3]汇总带公式!$B:$B,0))</f>
        <v>3</v>
      </c>
      <c r="AG88" s="85" t="s">
        <v>5493</v>
      </c>
      <c r="AH88" s="85">
        <f t="shared" si="8"/>
        <v>3</v>
      </c>
      <c r="AI88" s="79">
        <v>1</v>
      </c>
      <c r="AJ88" s="85" t="s">
        <v>5493</v>
      </c>
      <c r="AK88" s="85">
        <f t="shared" si="9"/>
        <v>1</v>
      </c>
      <c r="AL88" s="85" t="s">
        <v>5493</v>
      </c>
      <c r="AM88" s="85">
        <f t="shared" si="10"/>
        <v>1</v>
      </c>
      <c r="AN88" s="85" t="s">
        <v>5493</v>
      </c>
      <c r="AO88" s="85" t="s">
        <v>5493</v>
      </c>
      <c r="AP88" s="79" t="s">
        <v>4817</v>
      </c>
    </row>
    <row r="89" spans="1:42" ht="40.5" customHeight="1">
      <c r="A89" s="78" t="s">
        <v>3934</v>
      </c>
      <c r="B89" s="79" t="s">
        <v>4387</v>
      </c>
      <c r="C89" s="80" t="s">
        <v>3131</v>
      </c>
      <c r="D89" s="80" t="s">
        <v>4418</v>
      </c>
      <c r="E89" s="62" t="s">
        <v>34</v>
      </c>
      <c r="F89" s="62" t="s">
        <v>1468</v>
      </c>
      <c r="G89" s="62" t="str">
        <f>INDEX(辅助数据!F:F,MATCH(项目信息统计表!F89,辅助数据!E:E,0))</f>
        <v>C36</v>
      </c>
      <c r="H89" s="62" t="s">
        <v>122</v>
      </c>
      <c r="I89" s="62">
        <f>INDEX(辅助数据!B:B,MATCH(项目信息统计表!H89,辅助数据!A:A,0))</f>
        <v>580</v>
      </c>
      <c r="J89" s="66" t="str">
        <f t="shared" si="6"/>
        <v>2021-01</v>
      </c>
      <c r="K89" s="66">
        <v>44896</v>
      </c>
      <c r="L89" s="62" t="str">
        <f t="shared" si="11"/>
        <v>2021</v>
      </c>
      <c r="M89" s="62" t="s">
        <v>54</v>
      </c>
      <c r="N89" s="80" t="s">
        <v>4436</v>
      </c>
      <c r="O89" s="82" t="s">
        <v>4799</v>
      </c>
      <c r="P89" s="76" t="s">
        <v>5508</v>
      </c>
      <c r="Q89" s="80" t="str">
        <f>INDEX([5]项目信息统计表!$P:$P,MATCH(B89,[5]项目信息统计表!$B:$B,0))</f>
        <v>沈钰杰</v>
      </c>
      <c r="R89" s="79" t="s">
        <v>5527</v>
      </c>
      <c r="S89" s="62" t="s">
        <v>65</v>
      </c>
      <c r="T89" s="66">
        <v>33147</v>
      </c>
      <c r="U89" s="88" t="s">
        <v>5322</v>
      </c>
      <c r="V89" s="66" t="s">
        <v>73</v>
      </c>
      <c r="W89" s="62" t="s">
        <v>3516</v>
      </c>
      <c r="X89" s="62" t="s">
        <v>5323</v>
      </c>
      <c r="Y89" s="62" t="s">
        <v>116</v>
      </c>
      <c r="Z89" s="63" t="s">
        <v>180</v>
      </c>
      <c r="AA89" s="62" t="s">
        <v>5535</v>
      </c>
      <c r="AB89" s="64">
        <v>1983</v>
      </c>
      <c r="AC89" s="62" t="s">
        <v>76</v>
      </c>
      <c r="AD89" s="62" t="s">
        <v>5323</v>
      </c>
      <c r="AE89" s="62"/>
      <c r="AF89" s="85">
        <f>INDEX([3]汇总带公式!$L:$L,MATCH(B89,[3]汇总带公式!$B:$B,0))</f>
        <v>3</v>
      </c>
      <c r="AG89" s="85" t="s">
        <v>5493</v>
      </c>
      <c r="AH89" s="85">
        <f t="shared" si="8"/>
        <v>3</v>
      </c>
      <c r="AI89" s="79">
        <v>2</v>
      </c>
      <c r="AJ89" s="85" t="s">
        <v>5493</v>
      </c>
      <c r="AK89" s="85">
        <f t="shared" si="9"/>
        <v>2</v>
      </c>
      <c r="AL89" s="85" t="s">
        <v>5493</v>
      </c>
      <c r="AM89" s="85">
        <f t="shared" si="10"/>
        <v>2</v>
      </c>
      <c r="AN89" s="85" t="s">
        <v>5493</v>
      </c>
      <c r="AO89" s="85" t="s">
        <v>5493</v>
      </c>
      <c r="AP89" s="79" t="s">
        <v>4818</v>
      </c>
    </row>
    <row r="90" spans="1:42" ht="40.5" customHeight="1">
      <c r="A90" s="78" t="s">
        <v>3935</v>
      </c>
      <c r="B90" s="79" t="s">
        <v>4388</v>
      </c>
      <c r="C90" s="80" t="s">
        <v>3131</v>
      </c>
      <c r="D90" s="80" t="s">
        <v>4418</v>
      </c>
      <c r="E90" s="62" t="s">
        <v>5494</v>
      </c>
      <c r="F90" s="62" t="s">
        <v>1469</v>
      </c>
      <c r="G90" s="62" t="str">
        <f>INDEX(辅助数据!F:F,MATCH(项目信息统计表!F90,辅助数据!E:E,0))</f>
        <v>C37</v>
      </c>
      <c r="H90" s="62" t="s">
        <v>963</v>
      </c>
      <c r="I90" s="62">
        <f>INDEX(辅助数据!B:B,MATCH(项目信息统计表!H90,辅助数据!A:A,0))</f>
        <v>590</v>
      </c>
      <c r="J90" s="66" t="str">
        <f t="shared" si="6"/>
        <v>2021-01</v>
      </c>
      <c r="K90" s="66">
        <v>44896</v>
      </c>
      <c r="L90" s="62" t="str">
        <f t="shared" si="11"/>
        <v>2021</v>
      </c>
      <c r="M90" s="62" t="s">
        <v>54</v>
      </c>
      <c r="N90" s="80" t="s">
        <v>4436</v>
      </c>
      <c r="O90" s="82" t="s">
        <v>4799</v>
      </c>
      <c r="P90" s="76" t="s">
        <v>5509</v>
      </c>
      <c r="Q90" s="80" t="str">
        <f>INDEX([5]项目信息统计表!$P:$P,MATCH(B90,[5]项目信息统计表!$B:$B,0))</f>
        <v>赵盼</v>
      </c>
      <c r="R90" s="79" t="s">
        <v>5527</v>
      </c>
      <c r="S90" s="62" t="s">
        <v>65</v>
      </c>
      <c r="T90" s="66">
        <v>31503</v>
      </c>
      <c r="U90" s="88" t="s">
        <v>5322</v>
      </c>
      <c r="V90" s="66" t="s">
        <v>73</v>
      </c>
      <c r="W90" s="62" t="s">
        <v>90</v>
      </c>
      <c r="X90" s="62" t="s">
        <v>5323</v>
      </c>
      <c r="Y90" s="62" t="s">
        <v>155</v>
      </c>
      <c r="Z90" s="63" t="s">
        <v>180</v>
      </c>
      <c r="AA90" s="62" t="s">
        <v>5536</v>
      </c>
      <c r="AB90" s="64">
        <v>1990</v>
      </c>
      <c r="AC90" s="62" t="s">
        <v>90</v>
      </c>
      <c r="AD90" s="62" t="s">
        <v>5323</v>
      </c>
      <c r="AE90" s="62"/>
      <c r="AF90" s="85">
        <f>INDEX([3]汇总带公式!$L:$L,MATCH(B90,[3]汇总带公式!$B:$B,0))</f>
        <v>3</v>
      </c>
      <c r="AG90" s="85" t="s">
        <v>5493</v>
      </c>
      <c r="AH90" s="85">
        <f t="shared" si="8"/>
        <v>3</v>
      </c>
      <c r="AI90" s="79">
        <v>2</v>
      </c>
      <c r="AJ90" s="85" t="s">
        <v>5493</v>
      </c>
      <c r="AK90" s="85">
        <f t="shared" si="9"/>
        <v>2</v>
      </c>
      <c r="AL90" s="85" t="s">
        <v>5493</v>
      </c>
      <c r="AM90" s="85">
        <f t="shared" si="10"/>
        <v>2</v>
      </c>
      <c r="AN90" s="85" t="s">
        <v>5493</v>
      </c>
      <c r="AO90" s="85" t="s">
        <v>5493</v>
      </c>
      <c r="AP90" s="79" t="s">
        <v>4818</v>
      </c>
    </row>
    <row r="91" spans="1:42" ht="40.5" customHeight="1">
      <c r="A91" s="78" t="s">
        <v>3936</v>
      </c>
      <c r="B91" s="79" t="s">
        <v>4389</v>
      </c>
      <c r="C91" s="80" t="s">
        <v>3131</v>
      </c>
      <c r="D91" s="80" t="s">
        <v>4418</v>
      </c>
      <c r="E91" s="62" t="s">
        <v>34</v>
      </c>
      <c r="F91" s="62" t="s">
        <v>1467</v>
      </c>
      <c r="G91" s="62" t="str">
        <f>INDEX(辅助数据!F:F,MATCH(项目信息统计表!F91,辅助数据!E:E,0))</f>
        <v>C35</v>
      </c>
      <c r="H91" s="62" t="s">
        <v>167</v>
      </c>
      <c r="I91" s="62">
        <f>INDEX(辅助数据!B:B,MATCH(项目信息统计表!H91,辅助数据!A:A,0))</f>
        <v>460</v>
      </c>
      <c r="J91" s="66" t="str">
        <f t="shared" si="6"/>
        <v>2021-01</v>
      </c>
      <c r="K91" s="66">
        <v>44896</v>
      </c>
      <c r="L91" s="62" t="str">
        <f t="shared" si="11"/>
        <v>2021</v>
      </c>
      <c r="M91" s="62" t="s">
        <v>54</v>
      </c>
      <c r="N91" s="80" t="s">
        <v>4436</v>
      </c>
      <c r="O91" s="82" t="s">
        <v>4799</v>
      </c>
      <c r="P91" s="76" t="s">
        <v>5510</v>
      </c>
      <c r="Q91" s="80" t="str">
        <f>INDEX([5]项目信息统计表!$P:$P,MATCH(B91,[5]项目信息统计表!$B:$B,0))</f>
        <v>张树忠</v>
      </c>
      <c r="R91" s="79" t="s">
        <v>5527</v>
      </c>
      <c r="S91" s="62" t="s">
        <v>65</v>
      </c>
      <c r="T91" s="66">
        <v>29465</v>
      </c>
      <c r="U91" s="88" t="s">
        <v>5322</v>
      </c>
      <c r="V91" s="66" t="s">
        <v>73</v>
      </c>
      <c r="W91" s="62" t="s">
        <v>76</v>
      </c>
      <c r="X91" s="62" t="s">
        <v>5323</v>
      </c>
      <c r="Y91" s="62" t="s">
        <v>116</v>
      </c>
      <c r="Z91" s="63" t="s">
        <v>1599</v>
      </c>
      <c r="AA91" s="62" t="s">
        <v>5537</v>
      </c>
      <c r="AB91" s="64">
        <v>1987</v>
      </c>
      <c r="AC91" s="62" t="s">
        <v>3516</v>
      </c>
      <c r="AD91" s="62" t="s">
        <v>5323</v>
      </c>
      <c r="AE91" s="62"/>
      <c r="AF91" s="85">
        <f>INDEX([3]汇总带公式!$L:$L,MATCH(B91,[3]汇总带公式!$B:$B,0))</f>
        <v>3</v>
      </c>
      <c r="AG91" s="85" t="s">
        <v>5493</v>
      </c>
      <c r="AH91" s="85">
        <f t="shared" si="8"/>
        <v>3</v>
      </c>
      <c r="AI91" s="79">
        <v>2</v>
      </c>
      <c r="AJ91" s="85" t="s">
        <v>5493</v>
      </c>
      <c r="AK91" s="85">
        <f t="shared" si="9"/>
        <v>2</v>
      </c>
      <c r="AL91" s="85" t="s">
        <v>5493</v>
      </c>
      <c r="AM91" s="85">
        <f t="shared" si="10"/>
        <v>2</v>
      </c>
      <c r="AN91" s="85" t="s">
        <v>5493</v>
      </c>
      <c r="AO91" s="85" t="s">
        <v>5493</v>
      </c>
      <c r="AP91" s="79" t="s">
        <v>4818</v>
      </c>
    </row>
    <row r="92" spans="1:42" ht="40.5" customHeight="1">
      <c r="A92" s="78" t="s">
        <v>3945</v>
      </c>
      <c r="B92" s="79" t="s">
        <v>4398</v>
      </c>
      <c r="C92" s="80" t="s">
        <v>3131</v>
      </c>
      <c r="D92" s="80" t="s">
        <v>4418</v>
      </c>
      <c r="E92" s="62" t="s">
        <v>5494</v>
      </c>
      <c r="F92" s="62" t="s">
        <v>1468</v>
      </c>
      <c r="G92" s="62" t="str">
        <f>INDEX(辅助数据!F:F,MATCH(项目信息统计表!F92,辅助数据!E:E,0))</f>
        <v>C36</v>
      </c>
      <c r="H92" s="62" t="s">
        <v>167</v>
      </c>
      <c r="I92" s="62">
        <f>INDEX(辅助数据!B:B,MATCH(项目信息统计表!H92,辅助数据!A:A,0))</f>
        <v>460</v>
      </c>
      <c r="J92" s="66" t="str">
        <f t="shared" si="6"/>
        <v>2021-01</v>
      </c>
      <c r="K92" s="66">
        <v>44896</v>
      </c>
      <c r="L92" s="62" t="str">
        <f t="shared" si="11"/>
        <v>2021</v>
      </c>
      <c r="M92" s="62" t="s">
        <v>54</v>
      </c>
      <c r="N92" s="80" t="s">
        <v>4436</v>
      </c>
      <c r="O92" s="82" t="s">
        <v>4799</v>
      </c>
      <c r="P92" s="76" t="s">
        <v>5519</v>
      </c>
      <c r="Q92" s="80" t="str">
        <f>INDEX([5]项目信息统计表!$P:$P,MATCH(B92,[5]项目信息统计表!$B:$B,0))</f>
        <v>柴博森</v>
      </c>
      <c r="R92" s="79" t="s">
        <v>5527</v>
      </c>
      <c r="S92" s="62" t="s">
        <v>65</v>
      </c>
      <c r="T92" s="66">
        <v>30682</v>
      </c>
      <c r="U92" s="88" t="s">
        <v>5322</v>
      </c>
      <c r="V92" s="66" t="s">
        <v>73</v>
      </c>
      <c r="W92" s="62" t="s">
        <v>3516</v>
      </c>
      <c r="X92" s="62" t="s">
        <v>5323</v>
      </c>
      <c r="Y92" s="62" t="s">
        <v>155</v>
      </c>
      <c r="Z92" s="63" t="s">
        <v>1595</v>
      </c>
      <c r="AA92" s="62" t="s">
        <v>5545</v>
      </c>
      <c r="AB92" s="64">
        <v>1979</v>
      </c>
      <c r="AC92" s="62" t="s">
        <v>76</v>
      </c>
      <c r="AD92" s="62" t="s">
        <v>5323</v>
      </c>
      <c r="AE92" s="62"/>
      <c r="AF92" s="85">
        <f>INDEX([3]汇总带公式!$L:$L,MATCH(B92,[3]汇总带公式!$B:$B,0))</f>
        <v>3</v>
      </c>
      <c r="AG92" s="85" t="s">
        <v>5493</v>
      </c>
      <c r="AH92" s="85">
        <f t="shared" si="8"/>
        <v>3</v>
      </c>
      <c r="AI92" s="79">
        <v>2</v>
      </c>
      <c r="AJ92" s="85" t="s">
        <v>5493</v>
      </c>
      <c r="AK92" s="85">
        <f t="shared" si="9"/>
        <v>2</v>
      </c>
      <c r="AL92" s="85" t="s">
        <v>5493</v>
      </c>
      <c r="AM92" s="85">
        <f t="shared" si="10"/>
        <v>2</v>
      </c>
      <c r="AN92" s="85" t="s">
        <v>5493</v>
      </c>
      <c r="AO92" s="85" t="s">
        <v>5493</v>
      </c>
      <c r="AP92" s="79" t="s">
        <v>4818</v>
      </c>
    </row>
    <row r="93" spans="1:42" ht="40.5" customHeight="1">
      <c r="A93" s="78" t="s">
        <v>2733</v>
      </c>
      <c r="B93" s="79" t="s">
        <v>3042</v>
      </c>
      <c r="C93" s="80" t="s">
        <v>3131</v>
      </c>
      <c r="D93" s="80" t="s">
        <v>4418</v>
      </c>
      <c r="E93" s="62" t="s">
        <v>34</v>
      </c>
      <c r="F93" s="62" t="s">
        <v>1467</v>
      </c>
      <c r="G93" s="62" t="str">
        <f>INDEX(辅助数据!F:F,MATCH(项目信息统计表!F93,辅助数据!E:E,0))</f>
        <v>C35</v>
      </c>
      <c r="H93" s="62" t="s">
        <v>167</v>
      </c>
      <c r="I93" s="62">
        <f>INDEX(辅助数据!B:B,MATCH(项目信息统计表!H93,辅助数据!A:A,0))</f>
        <v>460</v>
      </c>
      <c r="J93" s="66" t="str">
        <f t="shared" si="6"/>
        <v>2022-01</v>
      </c>
      <c r="K93" s="66">
        <v>45261</v>
      </c>
      <c r="L93" s="62" t="str">
        <f t="shared" si="11"/>
        <v>2022</v>
      </c>
      <c r="M93" s="62" t="s">
        <v>54</v>
      </c>
      <c r="N93" s="80" t="s">
        <v>4436</v>
      </c>
      <c r="O93" s="82" t="s">
        <v>4799</v>
      </c>
      <c r="P93" s="76" t="s">
        <v>4762</v>
      </c>
      <c r="Q93" s="80" t="str">
        <f>INDEX([6]项目信息统计表!$P:$P,MATCH(B93,[6]项目信息统计表!$B:$B,0))</f>
        <v>曹修全</v>
      </c>
      <c r="R93" s="79" t="s">
        <v>5527</v>
      </c>
      <c r="S93" s="62" t="s">
        <v>65</v>
      </c>
      <c r="T93" s="62" t="s">
        <v>2112</v>
      </c>
      <c r="U93" s="88" t="s">
        <v>5322</v>
      </c>
      <c r="V93" s="62" t="s">
        <v>73</v>
      </c>
      <c r="W93" s="62" t="s">
        <v>3516</v>
      </c>
      <c r="X93" s="62" t="s">
        <v>5323</v>
      </c>
      <c r="Y93" s="62" t="s">
        <v>155</v>
      </c>
      <c r="Z93" s="63" t="s">
        <v>180</v>
      </c>
      <c r="AA93" s="62" t="s">
        <v>5461</v>
      </c>
      <c r="AB93" s="64">
        <v>1972</v>
      </c>
      <c r="AC93" s="62" t="s">
        <v>76</v>
      </c>
      <c r="AD93" s="62" t="s">
        <v>5329</v>
      </c>
      <c r="AE93" s="62"/>
      <c r="AF93" s="85">
        <f>INDEX([3]汇总带公式!$L:$L,MATCH(B93,[3]汇总带公式!$B:$B,0))</f>
        <v>3</v>
      </c>
      <c r="AG93" s="85" t="s">
        <v>5493</v>
      </c>
      <c r="AH93" s="85">
        <f t="shared" si="8"/>
        <v>3</v>
      </c>
      <c r="AI93" s="79">
        <v>2</v>
      </c>
      <c r="AJ93" s="85" t="s">
        <v>5493</v>
      </c>
      <c r="AK93" s="85">
        <f t="shared" si="9"/>
        <v>2</v>
      </c>
      <c r="AL93" s="85" t="s">
        <v>5493</v>
      </c>
      <c r="AM93" s="85">
        <f t="shared" si="10"/>
        <v>2</v>
      </c>
      <c r="AN93" s="85" t="s">
        <v>5493</v>
      </c>
      <c r="AO93" s="85" t="s">
        <v>5493</v>
      </c>
      <c r="AP93" s="79" t="s">
        <v>4818</v>
      </c>
    </row>
    <row r="94" spans="1:42" ht="40.5" customHeight="1">
      <c r="A94" s="78" t="s">
        <v>2734</v>
      </c>
      <c r="B94" s="79" t="s">
        <v>3043</v>
      </c>
      <c r="C94" s="80" t="s">
        <v>3131</v>
      </c>
      <c r="D94" s="80" t="s">
        <v>4418</v>
      </c>
      <c r="E94" s="62" t="s">
        <v>5494</v>
      </c>
      <c r="F94" s="62" t="s">
        <v>1473</v>
      </c>
      <c r="G94" s="62" t="str">
        <f>INDEX(辅助数据!F:F,MATCH(项目信息统计表!F94,辅助数据!E:E,0))</f>
        <v>C41</v>
      </c>
      <c r="H94" s="62" t="s">
        <v>167</v>
      </c>
      <c r="I94" s="62">
        <f>INDEX(辅助数据!B:B,MATCH(项目信息统计表!H94,辅助数据!A:A,0))</f>
        <v>460</v>
      </c>
      <c r="J94" s="66" t="str">
        <f t="shared" si="6"/>
        <v>2022-01</v>
      </c>
      <c r="K94" s="66">
        <v>45261</v>
      </c>
      <c r="L94" s="62" t="str">
        <f t="shared" si="11"/>
        <v>2022</v>
      </c>
      <c r="M94" s="62" t="s">
        <v>54</v>
      </c>
      <c r="N94" s="80" t="s">
        <v>4436</v>
      </c>
      <c r="O94" s="82" t="s">
        <v>4799</v>
      </c>
      <c r="P94" s="76" t="s">
        <v>4763</v>
      </c>
      <c r="Q94" s="80" t="str">
        <f>INDEX([6]项目信息统计表!$P:$P,MATCH(B94,[6]项目信息统计表!$B:$B,0))</f>
        <v>张敏</v>
      </c>
      <c r="R94" s="79" t="s">
        <v>5527</v>
      </c>
      <c r="S94" s="62" t="s">
        <v>4816</v>
      </c>
      <c r="T94" s="62" t="s">
        <v>2133</v>
      </c>
      <c r="U94" s="88" t="s">
        <v>5322</v>
      </c>
      <c r="V94" s="62" t="s">
        <v>73</v>
      </c>
      <c r="W94" s="62" t="s">
        <v>90</v>
      </c>
      <c r="X94" s="62" t="s">
        <v>5323</v>
      </c>
      <c r="Y94" s="62" t="s">
        <v>155</v>
      </c>
      <c r="Z94" s="63" t="s">
        <v>180</v>
      </c>
      <c r="AA94" s="62" t="s">
        <v>5462</v>
      </c>
      <c r="AB94" s="64">
        <v>1976</v>
      </c>
      <c r="AC94" s="62" t="s">
        <v>76</v>
      </c>
      <c r="AD94" s="62" t="s">
        <v>5330</v>
      </c>
      <c r="AE94" s="62"/>
      <c r="AF94" s="85">
        <f>INDEX([3]汇总带公式!$L:$L,MATCH(B94,[3]汇总带公式!$B:$B,0))</f>
        <v>3</v>
      </c>
      <c r="AG94" s="85" t="s">
        <v>5493</v>
      </c>
      <c r="AH94" s="85">
        <f t="shared" si="8"/>
        <v>3</v>
      </c>
      <c r="AI94" s="79">
        <v>2</v>
      </c>
      <c r="AJ94" s="85" t="s">
        <v>5493</v>
      </c>
      <c r="AK94" s="85">
        <f t="shared" si="9"/>
        <v>2</v>
      </c>
      <c r="AL94" s="85" t="s">
        <v>5493</v>
      </c>
      <c r="AM94" s="85">
        <f t="shared" si="10"/>
        <v>2</v>
      </c>
      <c r="AN94" s="85" t="s">
        <v>5493</v>
      </c>
      <c r="AO94" s="85" t="s">
        <v>5493</v>
      </c>
      <c r="AP94" s="79" t="s">
        <v>4818</v>
      </c>
    </row>
    <row r="95" spans="1:42" ht="40.5" customHeight="1">
      <c r="A95" s="78" t="s">
        <v>2735</v>
      </c>
      <c r="B95" s="79" t="s">
        <v>3044</v>
      </c>
      <c r="C95" s="80" t="s">
        <v>3131</v>
      </c>
      <c r="D95" s="80" t="s">
        <v>4418</v>
      </c>
      <c r="E95" s="62" t="s">
        <v>5494</v>
      </c>
      <c r="F95" s="62" t="s">
        <v>1473</v>
      </c>
      <c r="G95" s="62" t="str">
        <f>INDEX(辅助数据!F:F,MATCH(项目信息统计表!F95,辅助数据!E:E,0))</f>
        <v>C41</v>
      </c>
      <c r="H95" s="62" t="s">
        <v>167</v>
      </c>
      <c r="I95" s="62">
        <f>INDEX(辅助数据!B:B,MATCH(项目信息统计表!H95,辅助数据!A:A,0))</f>
        <v>460</v>
      </c>
      <c r="J95" s="66" t="str">
        <f t="shared" si="6"/>
        <v>2022-01</v>
      </c>
      <c r="K95" s="66">
        <v>45261</v>
      </c>
      <c r="L95" s="62" t="str">
        <f t="shared" si="11"/>
        <v>2022</v>
      </c>
      <c r="M95" s="62" t="s">
        <v>54</v>
      </c>
      <c r="N95" s="80" t="s">
        <v>4436</v>
      </c>
      <c r="O95" s="82" t="s">
        <v>4799</v>
      </c>
      <c r="P95" s="76" t="s">
        <v>4764</v>
      </c>
      <c r="Q95" s="80" t="str">
        <f>INDEX([6]项目信息统计表!$P:$P,MATCH(B95,[6]项目信息统计表!$B:$B,0))</f>
        <v>张建龙</v>
      </c>
      <c r="R95" s="79" t="s">
        <v>5527</v>
      </c>
      <c r="S95" s="62" t="s">
        <v>65</v>
      </c>
      <c r="T95" s="62" t="s">
        <v>2105</v>
      </c>
      <c r="U95" s="88" t="s">
        <v>5322</v>
      </c>
      <c r="V95" s="62" t="s">
        <v>73</v>
      </c>
      <c r="W95" s="62" t="s">
        <v>3516</v>
      </c>
      <c r="X95" s="62" t="s">
        <v>5323</v>
      </c>
      <c r="Y95" s="62" t="s">
        <v>155</v>
      </c>
      <c r="Z95" s="63" t="s">
        <v>1595</v>
      </c>
      <c r="AA95" s="62" t="s">
        <v>5463</v>
      </c>
      <c r="AB95" s="64">
        <v>1967</v>
      </c>
      <c r="AC95" s="62" t="s">
        <v>76</v>
      </c>
      <c r="AD95" s="62" t="s">
        <v>5329</v>
      </c>
      <c r="AE95" s="62"/>
      <c r="AF95" s="85">
        <f>INDEX([3]汇总带公式!$L:$L,MATCH(B95,[3]汇总带公式!$B:$B,0))</f>
        <v>3</v>
      </c>
      <c r="AG95" s="85" t="s">
        <v>5493</v>
      </c>
      <c r="AH95" s="85">
        <f t="shared" si="8"/>
        <v>3</v>
      </c>
      <c r="AI95" s="79">
        <v>2</v>
      </c>
      <c r="AJ95" s="85" t="s">
        <v>5493</v>
      </c>
      <c r="AK95" s="85">
        <f t="shared" si="9"/>
        <v>2</v>
      </c>
      <c r="AL95" s="85" t="s">
        <v>5493</v>
      </c>
      <c r="AM95" s="85">
        <f t="shared" si="10"/>
        <v>2</v>
      </c>
      <c r="AN95" s="85" t="s">
        <v>5493</v>
      </c>
      <c r="AO95" s="85" t="s">
        <v>5493</v>
      </c>
      <c r="AP95" s="79" t="s">
        <v>4818</v>
      </c>
    </row>
    <row r="96" spans="1:42" ht="40.5" customHeight="1">
      <c r="A96" s="78" t="s">
        <v>3751</v>
      </c>
      <c r="B96" s="79" t="s">
        <v>4183</v>
      </c>
      <c r="C96" s="80" t="s">
        <v>3132</v>
      </c>
      <c r="D96" s="80" t="s">
        <v>4418</v>
      </c>
      <c r="E96" s="62"/>
      <c r="F96" s="62"/>
      <c r="G96" s="62" t="e">
        <f>INDEX(辅助数据!F:F,MATCH(项目信息统计表!F96,辅助数据!E:E,0))</f>
        <v>#N/A</v>
      </c>
      <c r="H96" s="62"/>
      <c r="I96" s="62" t="e">
        <f>INDEX(辅助数据!B:B,MATCH(项目信息统计表!H96,辅助数据!A:A,0))</f>
        <v>#N/A</v>
      </c>
      <c r="J96" s="66" t="str">
        <f t="shared" si="6"/>
        <v>2023-01</v>
      </c>
      <c r="K96" s="66">
        <v>45261</v>
      </c>
      <c r="L96" s="62" t="str">
        <f t="shared" si="11"/>
        <v>2023</v>
      </c>
      <c r="M96" s="62" t="s">
        <v>54</v>
      </c>
      <c r="N96" s="80" t="s">
        <v>4425</v>
      </c>
      <c r="O96" s="82" t="s">
        <v>4799</v>
      </c>
      <c r="P96" s="76"/>
      <c r="Q96" s="80" t="s">
        <v>5187</v>
      </c>
      <c r="R96" s="79" t="s">
        <v>5188</v>
      </c>
      <c r="S96" s="62" t="s">
        <v>65</v>
      </c>
      <c r="T96" s="62" t="s">
        <v>2117</v>
      </c>
      <c r="U96" s="62" t="s">
        <v>70</v>
      </c>
      <c r="V96" s="62" t="s">
        <v>3517</v>
      </c>
      <c r="W96" s="62" t="s">
        <v>90</v>
      </c>
      <c r="X96" s="62"/>
      <c r="Y96" s="62"/>
      <c r="Z96" s="63"/>
      <c r="AA96" s="62"/>
      <c r="AB96" s="64"/>
      <c r="AC96" s="62"/>
      <c r="AD96" s="62"/>
      <c r="AE96" s="62"/>
      <c r="AF96" s="85">
        <f>INDEX([3]汇总带公式!$L:$L,MATCH(B96,[3]汇总带公式!$B:$B,0))</f>
        <v>6.05</v>
      </c>
      <c r="AG96" s="85" t="s">
        <v>5493</v>
      </c>
      <c r="AH96" s="85">
        <f t="shared" si="8"/>
        <v>6.05</v>
      </c>
      <c r="AI96" s="79">
        <v>6.05</v>
      </c>
      <c r="AJ96" s="85" t="s">
        <v>5493</v>
      </c>
      <c r="AK96" s="85">
        <f t="shared" si="9"/>
        <v>6.05</v>
      </c>
      <c r="AL96" s="85" t="s">
        <v>5493</v>
      </c>
      <c r="AM96" s="85">
        <f t="shared" si="10"/>
        <v>6.05</v>
      </c>
      <c r="AN96" s="85" t="s">
        <v>5493</v>
      </c>
      <c r="AO96" s="85" t="s">
        <v>5493</v>
      </c>
      <c r="AP96" s="79" t="s">
        <v>4817</v>
      </c>
    </row>
    <row r="97" spans="1:42" ht="40.5" customHeight="1">
      <c r="A97" s="78" t="s">
        <v>3860</v>
      </c>
      <c r="B97" s="79" t="s">
        <v>4292</v>
      </c>
      <c r="C97" s="80" t="s">
        <v>3132</v>
      </c>
      <c r="D97" s="80" t="s">
        <v>4418</v>
      </c>
      <c r="E97" s="62"/>
      <c r="F97" s="62"/>
      <c r="G97" s="62" t="e">
        <f>INDEX(辅助数据!F:F,MATCH(项目信息统计表!F97,辅助数据!E:E,0))</f>
        <v>#N/A</v>
      </c>
      <c r="H97" s="62"/>
      <c r="I97" s="62" t="e">
        <f>INDEX(辅助数据!B:B,MATCH(项目信息统计表!H97,辅助数据!A:A,0))</f>
        <v>#N/A</v>
      </c>
      <c r="J97" s="66" t="str">
        <f t="shared" si="6"/>
        <v>2023-01</v>
      </c>
      <c r="K97" s="66">
        <v>45627</v>
      </c>
      <c r="L97" s="62" t="str">
        <f t="shared" si="11"/>
        <v>2023</v>
      </c>
      <c r="M97" s="62" t="s">
        <v>54</v>
      </c>
      <c r="N97" s="80" t="s">
        <v>4426</v>
      </c>
      <c r="O97" s="82" t="s">
        <v>4799</v>
      </c>
      <c r="P97" s="76"/>
      <c r="Q97" s="80" t="str">
        <f>INDEX([4]重点科研平台建设计划!$D:$D,MATCH(B97,[4]重点科研平台建设计划!$B:$B,0))</f>
        <v>潘云锋</v>
      </c>
      <c r="R97" s="79" t="s">
        <v>5527</v>
      </c>
      <c r="S97" s="62"/>
      <c r="T97" s="62"/>
      <c r="U97" s="88" t="s">
        <v>2349</v>
      </c>
      <c r="V97" s="62"/>
      <c r="W97" s="62"/>
      <c r="X97" s="62"/>
      <c r="Y97" s="62"/>
      <c r="Z97" s="63"/>
      <c r="AA97" s="62"/>
      <c r="AB97" s="64"/>
      <c r="AC97" s="62"/>
      <c r="AD97" s="62"/>
      <c r="AE97" s="62"/>
      <c r="AF97" s="85">
        <f>INDEX([3]汇总带公式!$L:$L,MATCH(B97,[3]汇总带公式!$B:$B,0))</f>
        <v>3</v>
      </c>
      <c r="AG97" s="85" t="s">
        <v>5493</v>
      </c>
      <c r="AH97" s="85">
        <f t="shared" si="8"/>
        <v>3</v>
      </c>
      <c r="AI97" s="79">
        <v>1</v>
      </c>
      <c r="AJ97" s="85" t="s">
        <v>5493</v>
      </c>
      <c r="AK97" s="85">
        <f t="shared" si="9"/>
        <v>1</v>
      </c>
      <c r="AL97" s="85" t="s">
        <v>5493</v>
      </c>
      <c r="AM97" s="85">
        <f t="shared" si="10"/>
        <v>1</v>
      </c>
      <c r="AN97" s="85" t="s">
        <v>5493</v>
      </c>
      <c r="AO97" s="85" t="s">
        <v>5493</v>
      </c>
      <c r="AP97" s="79" t="s">
        <v>4817</v>
      </c>
    </row>
    <row r="98" spans="1:42" ht="40.5" customHeight="1">
      <c r="A98" s="78" t="s">
        <v>3861</v>
      </c>
      <c r="B98" s="79" t="s">
        <v>4293</v>
      </c>
      <c r="C98" s="80" t="s">
        <v>3132</v>
      </c>
      <c r="D98" s="80" t="s">
        <v>4418</v>
      </c>
      <c r="E98" s="62"/>
      <c r="F98" s="62"/>
      <c r="G98" s="62" t="e">
        <f>INDEX(辅助数据!F:F,MATCH(项目信息统计表!F98,辅助数据!E:E,0))</f>
        <v>#N/A</v>
      </c>
      <c r="H98" s="62"/>
      <c r="I98" s="62" t="e">
        <f>INDEX(辅助数据!B:B,MATCH(项目信息统计表!H98,辅助数据!A:A,0))</f>
        <v>#N/A</v>
      </c>
      <c r="J98" s="66" t="str">
        <f t="shared" si="6"/>
        <v>2023-01</v>
      </c>
      <c r="K98" s="66">
        <v>45627</v>
      </c>
      <c r="L98" s="62" t="str">
        <f t="shared" si="11"/>
        <v>2023</v>
      </c>
      <c r="M98" s="62" t="s">
        <v>54</v>
      </c>
      <c r="N98" s="80" t="s">
        <v>4426</v>
      </c>
      <c r="O98" s="82" t="s">
        <v>4799</v>
      </c>
      <c r="P98" s="76"/>
      <c r="Q98" s="80" t="str">
        <f>INDEX([4]重点科研平台建设计划!$D:$D,MATCH(B98,[4]重点科研平台建设计划!$B:$B,0))</f>
        <v>赖柄霖</v>
      </c>
      <c r="R98" s="79" t="s">
        <v>5527</v>
      </c>
      <c r="S98" s="62"/>
      <c r="T98" s="62"/>
      <c r="U98" s="88" t="s">
        <v>2349</v>
      </c>
      <c r="V98" s="62"/>
      <c r="W98" s="62"/>
      <c r="X98" s="62"/>
      <c r="Y98" s="62"/>
      <c r="Z98" s="63"/>
      <c r="AA98" s="62"/>
      <c r="AB98" s="64"/>
      <c r="AC98" s="62"/>
      <c r="AD98" s="62"/>
      <c r="AE98" s="62"/>
      <c r="AF98" s="85">
        <f>INDEX([3]汇总带公式!$L:$L,MATCH(B98,[3]汇总带公式!$B:$B,0))</f>
        <v>3</v>
      </c>
      <c r="AG98" s="85" t="s">
        <v>5493</v>
      </c>
      <c r="AH98" s="85">
        <f t="shared" si="8"/>
        <v>3</v>
      </c>
      <c r="AI98" s="79">
        <v>1</v>
      </c>
      <c r="AJ98" s="85" t="s">
        <v>5493</v>
      </c>
      <c r="AK98" s="85">
        <f t="shared" si="9"/>
        <v>1</v>
      </c>
      <c r="AL98" s="85" t="s">
        <v>5493</v>
      </c>
      <c r="AM98" s="85">
        <f t="shared" si="10"/>
        <v>1</v>
      </c>
      <c r="AN98" s="85" t="s">
        <v>5493</v>
      </c>
      <c r="AO98" s="85" t="s">
        <v>5493</v>
      </c>
      <c r="AP98" s="79" t="s">
        <v>4817</v>
      </c>
    </row>
    <row r="99" spans="1:42" ht="40.5" customHeight="1">
      <c r="A99" s="78" t="s">
        <v>3862</v>
      </c>
      <c r="B99" s="79" t="s">
        <v>4294</v>
      </c>
      <c r="C99" s="80" t="s">
        <v>3132</v>
      </c>
      <c r="D99" s="80" t="s">
        <v>4418</v>
      </c>
      <c r="E99" s="62"/>
      <c r="F99" s="62"/>
      <c r="G99" s="62" t="e">
        <f>INDEX(辅助数据!F:F,MATCH(项目信息统计表!F99,辅助数据!E:E,0))</f>
        <v>#N/A</v>
      </c>
      <c r="H99" s="62"/>
      <c r="I99" s="62" t="e">
        <f>INDEX(辅助数据!B:B,MATCH(项目信息统计表!H99,辅助数据!A:A,0))</f>
        <v>#N/A</v>
      </c>
      <c r="J99" s="66" t="str">
        <f t="shared" si="6"/>
        <v>2023-01</v>
      </c>
      <c r="K99" s="66">
        <v>45627</v>
      </c>
      <c r="L99" s="62" t="str">
        <f t="shared" si="11"/>
        <v>2023</v>
      </c>
      <c r="M99" s="62" t="s">
        <v>54</v>
      </c>
      <c r="N99" s="80" t="s">
        <v>4426</v>
      </c>
      <c r="O99" s="82" t="s">
        <v>4799</v>
      </c>
      <c r="P99" s="76"/>
      <c r="Q99" s="80" t="str">
        <f>INDEX([4]重点科研平台建设计划!$D:$D,MATCH(B99,[4]重点科研平台建设计划!$B:$B,0))</f>
        <v>仲继清</v>
      </c>
      <c r="R99" s="79" t="s">
        <v>5527</v>
      </c>
      <c r="S99" s="62"/>
      <c r="T99" s="62"/>
      <c r="U99" s="88" t="s">
        <v>2349</v>
      </c>
      <c r="V99" s="62"/>
      <c r="W99" s="62"/>
      <c r="X99" s="62"/>
      <c r="Y99" s="62"/>
      <c r="Z99" s="63"/>
      <c r="AA99" s="62"/>
      <c r="AB99" s="64"/>
      <c r="AC99" s="62"/>
      <c r="AD99" s="62"/>
      <c r="AE99" s="62"/>
      <c r="AF99" s="85">
        <f>INDEX([3]汇总带公式!$L:$L,MATCH(B99,[3]汇总带公式!$B:$B,0))</f>
        <v>3</v>
      </c>
      <c r="AG99" s="85" t="s">
        <v>5493</v>
      </c>
      <c r="AH99" s="85">
        <f t="shared" si="8"/>
        <v>3</v>
      </c>
      <c r="AI99" s="79">
        <v>1</v>
      </c>
      <c r="AJ99" s="85" t="s">
        <v>5493</v>
      </c>
      <c r="AK99" s="85">
        <f t="shared" si="9"/>
        <v>1</v>
      </c>
      <c r="AL99" s="85" t="s">
        <v>5493</v>
      </c>
      <c r="AM99" s="85">
        <f t="shared" si="10"/>
        <v>1</v>
      </c>
      <c r="AN99" s="85" t="s">
        <v>5493</v>
      </c>
      <c r="AO99" s="85" t="s">
        <v>5493</v>
      </c>
      <c r="AP99" s="79" t="s">
        <v>4817</v>
      </c>
    </row>
    <row r="100" spans="1:42" ht="40.5" customHeight="1">
      <c r="A100" s="78" t="s">
        <v>2741</v>
      </c>
      <c r="B100" s="79" t="s">
        <v>3050</v>
      </c>
      <c r="C100" s="80" t="s">
        <v>3124</v>
      </c>
      <c r="D100" s="80" t="s">
        <v>4418</v>
      </c>
      <c r="E100" s="62" t="s">
        <v>5494</v>
      </c>
      <c r="F100" s="62" t="s">
        <v>1479</v>
      </c>
      <c r="G100" s="62" t="str">
        <f>INDEX(辅助数据!F:F,MATCH(项目信息统计表!F100,辅助数据!E:E,0))</f>
        <v>E48</v>
      </c>
      <c r="H100" s="62" t="s">
        <v>192</v>
      </c>
      <c r="I100" s="62">
        <f>INDEX(辅助数据!B:B,MATCH(项目信息统计表!H100,辅助数据!A:A,0))</f>
        <v>560</v>
      </c>
      <c r="J100" s="66" t="str">
        <f t="shared" si="6"/>
        <v>2022-01</v>
      </c>
      <c r="K100" s="66">
        <v>45261</v>
      </c>
      <c r="L100" s="62" t="str">
        <f t="shared" si="11"/>
        <v>2022</v>
      </c>
      <c r="M100" s="62" t="s">
        <v>54</v>
      </c>
      <c r="N100" s="80" t="s">
        <v>4436</v>
      </c>
      <c r="O100" s="82" t="s">
        <v>4799</v>
      </c>
      <c r="P100" s="76" t="s">
        <v>4770</v>
      </c>
      <c r="Q100" s="80" t="str">
        <f>INDEX([6]项目信息统计表!$P:$P,MATCH(B100,[6]项目信息统计表!$B:$B,0))</f>
        <v>兰官奇</v>
      </c>
      <c r="R100" s="79" t="s">
        <v>5527</v>
      </c>
      <c r="S100" s="62" t="s">
        <v>65</v>
      </c>
      <c r="T100" s="62" t="s">
        <v>2132</v>
      </c>
      <c r="U100" s="88" t="s">
        <v>5322</v>
      </c>
      <c r="V100" s="62" t="s">
        <v>73</v>
      </c>
      <c r="W100" s="62" t="s">
        <v>90</v>
      </c>
      <c r="X100" s="62" t="s">
        <v>5323</v>
      </c>
      <c r="Y100" s="62" t="s">
        <v>116</v>
      </c>
      <c r="Z100" s="63" t="s">
        <v>2574</v>
      </c>
      <c r="AA100" s="62" t="s">
        <v>5469</v>
      </c>
      <c r="AB100" s="64" t="s">
        <v>2333</v>
      </c>
      <c r="AC100" s="62" t="s">
        <v>3516</v>
      </c>
      <c r="AD100" s="62" t="s">
        <v>5329</v>
      </c>
      <c r="AE100" s="62"/>
      <c r="AF100" s="85">
        <f>INDEX([3]汇总带公式!$L:$L,MATCH(B100,[3]汇总带公式!$B:$B,0))</f>
        <v>3</v>
      </c>
      <c r="AG100" s="85" t="s">
        <v>5493</v>
      </c>
      <c r="AH100" s="85">
        <f t="shared" si="8"/>
        <v>3</v>
      </c>
      <c r="AI100" s="79">
        <v>2</v>
      </c>
      <c r="AJ100" s="85" t="s">
        <v>5493</v>
      </c>
      <c r="AK100" s="85">
        <f t="shared" si="9"/>
        <v>2</v>
      </c>
      <c r="AL100" s="85" t="s">
        <v>5493</v>
      </c>
      <c r="AM100" s="85">
        <f t="shared" si="10"/>
        <v>2</v>
      </c>
      <c r="AN100" s="85" t="s">
        <v>5493</v>
      </c>
      <c r="AO100" s="85" t="s">
        <v>5493</v>
      </c>
      <c r="AP100" s="79" t="s">
        <v>4818</v>
      </c>
    </row>
    <row r="101" spans="1:42" ht="40.5" customHeight="1">
      <c r="A101" s="78" t="s">
        <v>3756</v>
      </c>
      <c r="B101" s="79" t="s">
        <v>4188</v>
      </c>
      <c r="C101" s="80" t="s">
        <v>3137</v>
      </c>
      <c r="D101" s="80" t="s">
        <v>4418</v>
      </c>
      <c r="E101" s="62"/>
      <c r="F101" s="62"/>
      <c r="G101" s="62" t="e">
        <f>INDEX(辅助数据!F:F,MATCH(项目信息统计表!F101,辅助数据!E:E,0))</f>
        <v>#N/A</v>
      </c>
      <c r="H101" s="62"/>
      <c r="I101" s="62" t="e">
        <f>INDEX(辅助数据!B:B,MATCH(项目信息统计表!H101,辅助数据!A:A,0))</f>
        <v>#N/A</v>
      </c>
      <c r="J101" s="66" t="str">
        <f t="shared" si="6"/>
        <v>2023-01</v>
      </c>
      <c r="K101" s="66">
        <v>45261</v>
      </c>
      <c r="L101" s="62" t="str">
        <f t="shared" si="11"/>
        <v>2023</v>
      </c>
      <c r="M101" s="62" t="s">
        <v>54</v>
      </c>
      <c r="N101" s="80" t="s">
        <v>4425</v>
      </c>
      <c r="O101" s="82" t="s">
        <v>4799</v>
      </c>
      <c r="P101" s="76"/>
      <c r="Q101" s="80" t="s">
        <v>5196</v>
      </c>
      <c r="R101" s="79">
        <v>110036</v>
      </c>
      <c r="S101" s="62" t="s">
        <v>65</v>
      </c>
      <c r="T101" s="62" t="s">
        <v>2087</v>
      </c>
      <c r="U101" s="62" t="s">
        <v>70</v>
      </c>
      <c r="V101" s="62" t="s">
        <v>73</v>
      </c>
      <c r="W101" s="62" t="s">
        <v>76</v>
      </c>
      <c r="X101" s="62"/>
      <c r="Y101" s="62"/>
      <c r="Z101" s="63"/>
      <c r="AA101" s="62"/>
      <c r="AB101" s="64"/>
      <c r="AC101" s="62"/>
      <c r="AD101" s="62"/>
      <c r="AE101" s="62"/>
      <c r="AF101" s="85">
        <f>INDEX([3]汇总带公式!$L:$L,MATCH(B101,[3]汇总带公式!$B:$B,0))</f>
        <v>3.5</v>
      </c>
      <c r="AG101" s="85" t="s">
        <v>5493</v>
      </c>
      <c r="AH101" s="85">
        <f t="shared" si="8"/>
        <v>3.5</v>
      </c>
      <c r="AI101" s="79">
        <v>3.5</v>
      </c>
      <c r="AJ101" s="85" t="s">
        <v>5493</v>
      </c>
      <c r="AK101" s="85">
        <f t="shared" si="9"/>
        <v>3.5</v>
      </c>
      <c r="AL101" s="85" t="s">
        <v>5493</v>
      </c>
      <c r="AM101" s="85">
        <f t="shared" si="10"/>
        <v>3.5</v>
      </c>
      <c r="AN101" s="85" t="s">
        <v>5493</v>
      </c>
      <c r="AO101" s="85" t="s">
        <v>5493</v>
      </c>
      <c r="AP101" s="79" t="s">
        <v>4817</v>
      </c>
    </row>
    <row r="102" spans="1:42" ht="40.5" customHeight="1">
      <c r="A102" s="78" t="s">
        <v>3735</v>
      </c>
      <c r="B102" s="79" t="s">
        <v>4167</v>
      </c>
      <c r="C102" s="80" t="s">
        <v>3139</v>
      </c>
      <c r="D102" s="80" t="s">
        <v>4418</v>
      </c>
      <c r="E102" s="62"/>
      <c r="F102" s="62"/>
      <c r="G102" s="62" t="e">
        <f>INDEX(辅助数据!F:F,MATCH(项目信息统计表!F102,辅助数据!E:E,0))</f>
        <v>#N/A</v>
      </c>
      <c r="H102" s="62"/>
      <c r="I102" s="62" t="e">
        <f>INDEX(辅助数据!B:B,MATCH(项目信息统计表!H102,辅助数据!A:A,0))</f>
        <v>#N/A</v>
      </c>
      <c r="J102" s="66" t="str">
        <f t="shared" si="6"/>
        <v>2023-01</v>
      </c>
      <c r="K102" s="66"/>
      <c r="L102" s="62" t="str">
        <f t="shared" si="11"/>
        <v>2023</v>
      </c>
      <c r="M102" s="62" t="s">
        <v>54</v>
      </c>
      <c r="N102" s="80" t="s">
        <v>4424</v>
      </c>
      <c r="O102" s="82" t="s">
        <v>4799</v>
      </c>
      <c r="P102" s="76"/>
      <c r="Q102" s="80" t="s">
        <v>5159</v>
      </c>
      <c r="R102" s="79" t="s">
        <v>5160</v>
      </c>
      <c r="S102" s="62" t="s">
        <v>65</v>
      </c>
      <c r="T102" s="62" t="s">
        <v>1622</v>
      </c>
      <c r="U102" s="62" t="s">
        <v>70</v>
      </c>
      <c r="V102" s="62" t="s">
        <v>73</v>
      </c>
      <c r="W102" s="62" t="s">
        <v>3516</v>
      </c>
      <c r="X102" s="62"/>
      <c r="Y102" s="62"/>
      <c r="Z102" s="63"/>
      <c r="AA102" s="62"/>
      <c r="AB102" s="64"/>
      <c r="AC102" s="62"/>
      <c r="AD102" s="62"/>
      <c r="AE102" s="62"/>
      <c r="AF102" s="85" t="s">
        <v>5481</v>
      </c>
      <c r="AG102" s="85" t="s">
        <v>5493</v>
      </c>
      <c r="AH102" s="85">
        <f t="shared" si="8"/>
        <v>0</v>
      </c>
      <c r="AI102" s="79">
        <v>5</v>
      </c>
      <c r="AJ102" s="85" t="s">
        <v>5493</v>
      </c>
      <c r="AK102" s="85">
        <f t="shared" si="9"/>
        <v>5</v>
      </c>
      <c r="AL102" s="85" t="s">
        <v>5493</v>
      </c>
      <c r="AM102" s="85">
        <f t="shared" si="10"/>
        <v>5</v>
      </c>
      <c r="AN102" s="85" t="s">
        <v>5493</v>
      </c>
      <c r="AO102" s="85" t="s">
        <v>5493</v>
      </c>
      <c r="AP102" s="79" t="s">
        <v>4817</v>
      </c>
    </row>
    <row r="103" spans="1:42" ht="40.5" customHeight="1">
      <c r="A103" s="78" t="s">
        <v>3736</v>
      </c>
      <c r="B103" s="79" t="s">
        <v>4168</v>
      </c>
      <c r="C103" s="80" t="s">
        <v>3139</v>
      </c>
      <c r="D103" s="80" t="s">
        <v>4418</v>
      </c>
      <c r="E103" s="62"/>
      <c r="F103" s="62"/>
      <c r="G103" s="62" t="e">
        <f>INDEX(辅助数据!F:F,MATCH(项目信息统计表!F103,辅助数据!E:E,0))</f>
        <v>#N/A</v>
      </c>
      <c r="H103" s="62"/>
      <c r="I103" s="62" t="e">
        <f>INDEX(辅助数据!B:B,MATCH(项目信息统计表!H103,辅助数据!A:A,0))</f>
        <v>#N/A</v>
      </c>
      <c r="J103" s="66" t="str">
        <f t="shared" si="6"/>
        <v>2023-01</v>
      </c>
      <c r="K103" s="66"/>
      <c r="L103" s="62" t="str">
        <f t="shared" si="11"/>
        <v>2023</v>
      </c>
      <c r="M103" s="62" t="s">
        <v>54</v>
      </c>
      <c r="N103" s="80" t="s">
        <v>4424</v>
      </c>
      <c r="O103" s="82" t="s">
        <v>4799</v>
      </c>
      <c r="P103" s="76"/>
      <c r="Q103" s="80" t="s">
        <v>5161</v>
      </c>
      <c r="R103" s="79" t="s">
        <v>5162</v>
      </c>
      <c r="S103" s="62" t="s">
        <v>65</v>
      </c>
      <c r="T103" s="62" t="s">
        <v>1661</v>
      </c>
      <c r="U103" s="62" t="s">
        <v>70</v>
      </c>
      <c r="V103" s="62" t="s">
        <v>73</v>
      </c>
      <c r="W103" s="62" t="s">
        <v>76</v>
      </c>
      <c r="X103" s="62"/>
      <c r="Y103" s="62"/>
      <c r="Z103" s="63"/>
      <c r="AA103" s="62"/>
      <c r="AB103" s="64"/>
      <c r="AC103" s="62"/>
      <c r="AD103" s="62"/>
      <c r="AE103" s="62"/>
      <c r="AF103" s="85" t="s">
        <v>5481</v>
      </c>
      <c r="AG103" s="85" t="s">
        <v>5493</v>
      </c>
      <c r="AH103" s="85">
        <f t="shared" si="8"/>
        <v>0</v>
      </c>
      <c r="AI103" s="79">
        <v>5</v>
      </c>
      <c r="AJ103" s="85" t="s">
        <v>5493</v>
      </c>
      <c r="AK103" s="85">
        <f t="shared" si="9"/>
        <v>5</v>
      </c>
      <c r="AL103" s="85" t="s">
        <v>5493</v>
      </c>
      <c r="AM103" s="85">
        <f t="shared" si="10"/>
        <v>5</v>
      </c>
      <c r="AN103" s="85" t="s">
        <v>5493</v>
      </c>
      <c r="AO103" s="85" t="s">
        <v>5493</v>
      </c>
      <c r="AP103" s="79" t="s">
        <v>4817</v>
      </c>
    </row>
    <row r="104" spans="1:42" ht="40.5" customHeight="1">
      <c r="A104" s="78" t="s">
        <v>3867</v>
      </c>
      <c r="B104" s="79" t="s">
        <v>4299</v>
      </c>
      <c r="C104" s="80" t="s">
        <v>3139</v>
      </c>
      <c r="D104" s="80" t="s">
        <v>4418</v>
      </c>
      <c r="E104" s="62"/>
      <c r="F104" s="62"/>
      <c r="G104" s="62" t="e">
        <f>INDEX(辅助数据!F:F,MATCH(项目信息统计表!F104,辅助数据!E:E,0))</f>
        <v>#N/A</v>
      </c>
      <c r="H104" s="62"/>
      <c r="I104" s="62" t="e">
        <f>INDEX(辅助数据!B:B,MATCH(项目信息统计表!H104,辅助数据!A:A,0))</f>
        <v>#N/A</v>
      </c>
      <c r="J104" s="66" t="str">
        <f t="shared" si="6"/>
        <v>2023-01</v>
      </c>
      <c r="K104" s="66"/>
      <c r="L104" s="62" t="str">
        <f t="shared" si="11"/>
        <v>2023</v>
      </c>
      <c r="M104" s="62" t="s">
        <v>54</v>
      </c>
      <c r="N104" s="80" t="s">
        <v>4427</v>
      </c>
      <c r="O104" s="82" t="s">
        <v>4799</v>
      </c>
      <c r="P104" s="76"/>
      <c r="Q104" s="80" t="s">
        <v>5069</v>
      </c>
      <c r="R104" s="79" t="s">
        <v>5199</v>
      </c>
      <c r="S104" s="62" t="s">
        <v>4816</v>
      </c>
      <c r="T104" s="62" t="s">
        <v>1646</v>
      </c>
      <c r="U104" s="62" t="s">
        <v>70</v>
      </c>
      <c r="V104" s="62" t="s">
        <v>3517</v>
      </c>
      <c r="W104" s="62" t="s">
        <v>3516</v>
      </c>
      <c r="X104" s="62"/>
      <c r="Y104" s="62"/>
      <c r="Z104" s="63"/>
      <c r="AA104" s="62"/>
      <c r="AB104" s="64"/>
      <c r="AC104" s="62"/>
      <c r="AD104" s="62"/>
      <c r="AE104" s="62"/>
      <c r="AF104" s="85" t="s">
        <v>5482</v>
      </c>
      <c r="AG104" s="85" t="s">
        <v>5493</v>
      </c>
      <c r="AH104" s="85">
        <f t="shared" si="8"/>
        <v>0</v>
      </c>
      <c r="AI104" s="79">
        <v>6</v>
      </c>
      <c r="AJ104" s="85" t="s">
        <v>5493</v>
      </c>
      <c r="AK104" s="85">
        <f t="shared" si="9"/>
        <v>6</v>
      </c>
      <c r="AL104" s="85" t="s">
        <v>5493</v>
      </c>
      <c r="AM104" s="85">
        <f t="shared" si="10"/>
        <v>6</v>
      </c>
      <c r="AN104" s="85" t="s">
        <v>5493</v>
      </c>
      <c r="AO104" s="85" t="s">
        <v>5493</v>
      </c>
      <c r="AP104" s="79" t="s">
        <v>4817</v>
      </c>
    </row>
    <row r="105" spans="1:42" ht="40.5" customHeight="1">
      <c r="A105" s="78" t="s">
        <v>3872</v>
      </c>
      <c r="B105" s="79" t="s">
        <v>4304</v>
      </c>
      <c r="C105" s="80" t="s">
        <v>3139</v>
      </c>
      <c r="D105" s="80" t="s">
        <v>4418</v>
      </c>
      <c r="E105" s="62"/>
      <c r="F105" s="62"/>
      <c r="G105" s="62" t="e">
        <f>INDEX(辅助数据!F:F,MATCH(项目信息统计表!F105,辅助数据!E:E,0))</f>
        <v>#N/A</v>
      </c>
      <c r="H105" s="62"/>
      <c r="I105" s="62" t="e">
        <f>INDEX(辅助数据!B:B,MATCH(项目信息统计表!H105,辅助数据!A:A,0))</f>
        <v>#N/A</v>
      </c>
      <c r="J105" s="66" t="str">
        <f t="shared" si="6"/>
        <v>2023-01</v>
      </c>
      <c r="K105" s="66"/>
      <c r="L105" s="62" t="str">
        <f t="shared" si="11"/>
        <v>2023</v>
      </c>
      <c r="M105" s="62" t="s">
        <v>54</v>
      </c>
      <c r="N105" s="80" t="s">
        <v>4429</v>
      </c>
      <c r="O105" s="82" t="s">
        <v>4799</v>
      </c>
      <c r="P105" s="76"/>
      <c r="Q105" s="80" t="s">
        <v>5208</v>
      </c>
      <c r="R105" s="79" t="s">
        <v>5209</v>
      </c>
      <c r="S105" s="62" t="s">
        <v>65</v>
      </c>
      <c r="T105" s="62" t="s">
        <v>2072</v>
      </c>
      <c r="U105" s="62" t="s">
        <v>70</v>
      </c>
      <c r="V105" s="62" t="s">
        <v>73</v>
      </c>
      <c r="W105" s="62" t="s">
        <v>76</v>
      </c>
      <c r="X105" s="62"/>
      <c r="Y105" s="62"/>
      <c r="Z105" s="63"/>
      <c r="AA105" s="62"/>
      <c r="AB105" s="64"/>
      <c r="AC105" s="62"/>
      <c r="AD105" s="62"/>
      <c r="AE105" s="62"/>
      <c r="AF105" s="85" t="s">
        <v>5482</v>
      </c>
      <c r="AG105" s="85" t="s">
        <v>5493</v>
      </c>
      <c r="AH105" s="85">
        <f t="shared" si="8"/>
        <v>0</v>
      </c>
      <c r="AI105" s="79">
        <v>6</v>
      </c>
      <c r="AJ105" s="85" t="s">
        <v>5493</v>
      </c>
      <c r="AK105" s="85">
        <f t="shared" si="9"/>
        <v>6</v>
      </c>
      <c r="AL105" s="85" t="s">
        <v>5493</v>
      </c>
      <c r="AM105" s="85">
        <f t="shared" si="10"/>
        <v>6</v>
      </c>
      <c r="AN105" s="85" t="s">
        <v>5493</v>
      </c>
      <c r="AO105" s="85" t="s">
        <v>5493</v>
      </c>
      <c r="AP105" s="79" t="s">
        <v>4817</v>
      </c>
    </row>
    <row r="106" spans="1:42" ht="40.5" customHeight="1">
      <c r="A106" s="78" t="s">
        <v>3866</v>
      </c>
      <c r="B106" s="79" t="s">
        <v>4298</v>
      </c>
      <c r="C106" s="80" t="s">
        <v>4413</v>
      </c>
      <c r="D106" s="80" t="s">
        <v>4418</v>
      </c>
      <c r="E106" s="62"/>
      <c r="F106" s="62"/>
      <c r="G106" s="62" t="e">
        <f>INDEX(辅助数据!F:F,MATCH(项目信息统计表!F106,辅助数据!E:E,0))</f>
        <v>#N/A</v>
      </c>
      <c r="H106" s="62"/>
      <c r="I106" s="62" t="e">
        <f>INDEX(辅助数据!B:B,MATCH(项目信息统计表!H106,辅助数据!A:A,0))</f>
        <v>#N/A</v>
      </c>
      <c r="J106" s="66" t="str">
        <f t="shared" si="6"/>
        <v>2023-01</v>
      </c>
      <c r="K106" s="66"/>
      <c r="L106" s="62" t="str">
        <f t="shared" si="11"/>
        <v>2023</v>
      </c>
      <c r="M106" s="62" t="s">
        <v>54</v>
      </c>
      <c r="N106" s="80" t="s">
        <v>4427</v>
      </c>
      <c r="O106" s="82" t="s">
        <v>4799</v>
      </c>
      <c r="P106" s="76"/>
      <c r="Q106" s="80" t="s">
        <v>5197</v>
      </c>
      <c r="R106" s="79" t="s">
        <v>5198</v>
      </c>
      <c r="S106" s="62" t="s">
        <v>65</v>
      </c>
      <c r="T106" s="62" t="s">
        <v>1627</v>
      </c>
      <c r="U106" s="62" t="s">
        <v>70</v>
      </c>
      <c r="V106" s="62" t="s">
        <v>73</v>
      </c>
      <c r="W106" s="62" t="s">
        <v>3516</v>
      </c>
      <c r="X106" s="62"/>
      <c r="Y106" s="62"/>
      <c r="Z106" s="63"/>
      <c r="AA106" s="62"/>
      <c r="AB106" s="64"/>
      <c r="AC106" s="62"/>
      <c r="AD106" s="62"/>
      <c r="AE106" s="62"/>
      <c r="AF106" s="85" t="s">
        <v>5482</v>
      </c>
      <c r="AG106" s="85" t="s">
        <v>5493</v>
      </c>
      <c r="AH106" s="85">
        <f t="shared" si="8"/>
        <v>0</v>
      </c>
      <c r="AI106" s="79">
        <v>6</v>
      </c>
      <c r="AJ106" s="85" t="s">
        <v>5493</v>
      </c>
      <c r="AK106" s="85">
        <f t="shared" si="9"/>
        <v>6</v>
      </c>
      <c r="AL106" s="85" t="s">
        <v>5493</v>
      </c>
      <c r="AM106" s="85">
        <f t="shared" si="10"/>
        <v>6</v>
      </c>
      <c r="AN106" s="85" t="s">
        <v>5493</v>
      </c>
      <c r="AO106" s="85" t="s">
        <v>5493</v>
      </c>
      <c r="AP106" s="79" t="s">
        <v>4817</v>
      </c>
    </row>
    <row r="107" spans="1:42" ht="40.5" customHeight="1">
      <c r="A107" s="78" t="s">
        <v>3870</v>
      </c>
      <c r="B107" s="79" t="s">
        <v>4302</v>
      </c>
      <c r="C107" s="80" t="s">
        <v>4413</v>
      </c>
      <c r="D107" s="80" t="s">
        <v>4418</v>
      </c>
      <c r="E107" s="62"/>
      <c r="F107" s="62"/>
      <c r="G107" s="62" t="e">
        <f>INDEX(辅助数据!F:F,MATCH(项目信息统计表!F107,辅助数据!E:E,0))</f>
        <v>#N/A</v>
      </c>
      <c r="H107" s="62"/>
      <c r="I107" s="62" t="e">
        <f>INDEX(辅助数据!B:B,MATCH(项目信息统计表!H107,辅助数据!A:A,0))</f>
        <v>#N/A</v>
      </c>
      <c r="J107" s="66" t="str">
        <f t="shared" si="6"/>
        <v>2023-01</v>
      </c>
      <c r="K107" s="66"/>
      <c r="L107" s="62" t="str">
        <f t="shared" si="11"/>
        <v>2023</v>
      </c>
      <c r="M107" s="62" t="s">
        <v>54</v>
      </c>
      <c r="N107" s="80" t="s">
        <v>4428</v>
      </c>
      <c r="O107" s="82" t="s">
        <v>4799</v>
      </c>
      <c r="P107" s="76"/>
      <c r="Q107" s="80" t="s">
        <v>5204</v>
      </c>
      <c r="R107" s="79" t="s">
        <v>5205</v>
      </c>
      <c r="S107" s="62" t="s">
        <v>4816</v>
      </c>
      <c r="T107" s="62" t="s">
        <v>1709</v>
      </c>
      <c r="U107" s="62" t="s">
        <v>70</v>
      </c>
      <c r="V107" s="62" t="s">
        <v>73</v>
      </c>
      <c r="W107" s="62" t="s">
        <v>90</v>
      </c>
      <c r="X107" s="62"/>
      <c r="Y107" s="62"/>
      <c r="Z107" s="63"/>
      <c r="AA107" s="62"/>
      <c r="AB107" s="64"/>
      <c r="AC107" s="62"/>
      <c r="AD107" s="62"/>
      <c r="AE107" s="62"/>
      <c r="AF107" s="85" t="s">
        <v>5482</v>
      </c>
      <c r="AG107" s="85" t="s">
        <v>5493</v>
      </c>
      <c r="AH107" s="85">
        <f t="shared" si="8"/>
        <v>0</v>
      </c>
      <c r="AI107" s="79">
        <v>6</v>
      </c>
      <c r="AJ107" s="85" t="s">
        <v>5493</v>
      </c>
      <c r="AK107" s="85">
        <f t="shared" si="9"/>
        <v>6</v>
      </c>
      <c r="AL107" s="85" t="s">
        <v>5493</v>
      </c>
      <c r="AM107" s="85">
        <f t="shared" si="10"/>
        <v>6</v>
      </c>
      <c r="AN107" s="85" t="s">
        <v>5493</v>
      </c>
      <c r="AO107" s="85" t="s">
        <v>5493</v>
      </c>
      <c r="AP107" s="79" t="s">
        <v>4817</v>
      </c>
    </row>
    <row r="108" spans="1:42" ht="40.5" customHeight="1">
      <c r="A108" s="78" t="s">
        <v>3743</v>
      </c>
      <c r="B108" s="79" t="s">
        <v>4175</v>
      </c>
      <c r="C108" s="80" t="s">
        <v>4410</v>
      </c>
      <c r="D108" s="80" t="s">
        <v>4418</v>
      </c>
      <c r="E108" s="62"/>
      <c r="F108" s="62"/>
      <c r="G108" s="62" t="e">
        <f>INDEX(辅助数据!F:F,MATCH(项目信息统计表!F108,辅助数据!E:E,0))</f>
        <v>#N/A</v>
      </c>
      <c r="H108" s="62"/>
      <c r="I108" s="62" t="e">
        <f>INDEX(辅助数据!B:B,MATCH(项目信息统计表!H108,辅助数据!A:A,0))</f>
        <v>#N/A</v>
      </c>
      <c r="J108" s="66" t="str">
        <f t="shared" si="6"/>
        <v>2023-01</v>
      </c>
      <c r="K108" s="66">
        <v>45261</v>
      </c>
      <c r="L108" s="62" t="str">
        <f t="shared" si="11"/>
        <v>2023</v>
      </c>
      <c r="M108" s="62" t="s">
        <v>54</v>
      </c>
      <c r="N108" s="80" t="s">
        <v>4425</v>
      </c>
      <c r="O108" s="82" t="s">
        <v>4799</v>
      </c>
      <c r="P108" s="76"/>
      <c r="Q108" s="80" t="s">
        <v>5173</v>
      </c>
      <c r="R108" s="79" t="s">
        <v>5174</v>
      </c>
      <c r="S108" s="62" t="s">
        <v>65</v>
      </c>
      <c r="T108" s="62" t="s">
        <v>1719</v>
      </c>
      <c r="U108" s="62" t="s">
        <v>70</v>
      </c>
      <c r="V108" s="62" t="s">
        <v>3517</v>
      </c>
      <c r="W108" s="62" t="s">
        <v>3516</v>
      </c>
      <c r="X108" s="62"/>
      <c r="Y108" s="62"/>
      <c r="Z108" s="63"/>
      <c r="AA108" s="62"/>
      <c r="AB108" s="64"/>
      <c r="AC108" s="62"/>
      <c r="AD108" s="62"/>
      <c r="AE108" s="62"/>
      <c r="AF108" s="85">
        <f>INDEX([3]汇总带公式!$L:$L,MATCH(B108,[3]汇总带公式!$B:$B,0))</f>
        <v>16.5</v>
      </c>
      <c r="AG108" s="85" t="s">
        <v>5493</v>
      </c>
      <c r="AH108" s="85">
        <f t="shared" si="8"/>
        <v>16.5</v>
      </c>
      <c r="AI108" s="79">
        <v>16.5</v>
      </c>
      <c r="AJ108" s="85" t="s">
        <v>5493</v>
      </c>
      <c r="AK108" s="85">
        <f t="shared" si="9"/>
        <v>16.5</v>
      </c>
      <c r="AL108" s="85" t="s">
        <v>5493</v>
      </c>
      <c r="AM108" s="85">
        <f t="shared" si="10"/>
        <v>16.5</v>
      </c>
      <c r="AN108" s="85" t="s">
        <v>5493</v>
      </c>
      <c r="AO108" s="85" t="s">
        <v>5493</v>
      </c>
      <c r="AP108" s="79" t="s">
        <v>4817</v>
      </c>
    </row>
    <row r="109" spans="1:42" ht="40.5" customHeight="1">
      <c r="A109" s="78" t="s">
        <v>3790</v>
      </c>
      <c r="B109" s="79" t="s">
        <v>4222</v>
      </c>
      <c r="C109" s="80" t="s">
        <v>4410</v>
      </c>
      <c r="D109" s="80" t="s">
        <v>4418</v>
      </c>
      <c r="E109" s="62"/>
      <c r="F109" s="62"/>
      <c r="G109" s="62" t="e">
        <f>INDEX(辅助数据!F:F,MATCH(项目信息统计表!F109,辅助数据!E:E,0))</f>
        <v>#N/A</v>
      </c>
      <c r="H109" s="62"/>
      <c r="I109" s="62" t="e">
        <f>INDEX(辅助数据!B:B,MATCH(项目信息统计表!H109,辅助数据!A:A,0))</f>
        <v>#N/A</v>
      </c>
      <c r="J109" s="66" t="str">
        <f t="shared" si="6"/>
        <v>2023-01</v>
      </c>
      <c r="K109" s="66">
        <v>45627</v>
      </c>
      <c r="L109" s="62" t="str">
        <f t="shared" si="11"/>
        <v>2023</v>
      </c>
      <c r="M109" s="62" t="s">
        <v>54</v>
      </c>
      <c r="N109" s="80" t="s">
        <v>4426</v>
      </c>
      <c r="O109" s="82" t="s">
        <v>4799</v>
      </c>
      <c r="P109" s="76"/>
      <c r="Q109" s="80" t="str">
        <f>INDEX([4]重点科研平台建设计划!$D:$D,MATCH(B109,[4]重点科研平台建设计划!$B:$B,0))</f>
        <v>董瑞</v>
      </c>
      <c r="R109" s="79" t="s">
        <v>5527</v>
      </c>
      <c r="S109" s="62"/>
      <c r="T109" s="62"/>
      <c r="U109" s="88" t="s">
        <v>2349</v>
      </c>
      <c r="V109" s="62"/>
      <c r="W109" s="62"/>
      <c r="X109" s="62"/>
      <c r="Y109" s="62"/>
      <c r="Z109" s="63"/>
      <c r="AA109" s="62"/>
      <c r="AB109" s="64"/>
      <c r="AC109" s="62"/>
      <c r="AD109" s="62"/>
      <c r="AE109" s="62"/>
      <c r="AF109" s="85">
        <f>INDEX([3]汇总带公式!$L:$L,MATCH(B109,[3]汇总带公式!$B:$B,0))</f>
        <v>3</v>
      </c>
      <c r="AG109" s="85" t="s">
        <v>5493</v>
      </c>
      <c r="AH109" s="85">
        <f t="shared" si="8"/>
        <v>3</v>
      </c>
      <c r="AI109" s="79">
        <v>1</v>
      </c>
      <c r="AJ109" s="85" t="s">
        <v>5493</v>
      </c>
      <c r="AK109" s="85">
        <f t="shared" si="9"/>
        <v>1</v>
      </c>
      <c r="AL109" s="85" t="s">
        <v>5493</v>
      </c>
      <c r="AM109" s="85">
        <f t="shared" si="10"/>
        <v>1</v>
      </c>
      <c r="AN109" s="85" t="s">
        <v>5493</v>
      </c>
      <c r="AO109" s="85" t="s">
        <v>5493</v>
      </c>
      <c r="AP109" s="79" t="s">
        <v>4817</v>
      </c>
    </row>
    <row r="110" spans="1:42" ht="40.5" customHeight="1">
      <c r="A110" s="78" t="s">
        <v>3791</v>
      </c>
      <c r="B110" s="79" t="s">
        <v>4223</v>
      </c>
      <c r="C110" s="80" t="s">
        <v>4410</v>
      </c>
      <c r="D110" s="80" t="s">
        <v>4418</v>
      </c>
      <c r="E110" s="62"/>
      <c r="F110" s="62"/>
      <c r="G110" s="62" t="e">
        <f>INDEX(辅助数据!F:F,MATCH(项目信息统计表!F110,辅助数据!E:E,0))</f>
        <v>#N/A</v>
      </c>
      <c r="H110" s="62"/>
      <c r="I110" s="62" t="e">
        <f>INDEX(辅助数据!B:B,MATCH(项目信息统计表!H110,辅助数据!A:A,0))</f>
        <v>#N/A</v>
      </c>
      <c r="J110" s="66" t="str">
        <f t="shared" si="6"/>
        <v>2023-01</v>
      </c>
      <c r="K110" s="66">
        <v>45627</v>
      </c>
      <c r="L110" s="62" t="str">
        <f t="shared" si="11"/>
        <v>2023</v>
      </c>
      <c r="M110" s="62" t="s">
        <v>54</v>
      </c>
      <c r="N110" s="80" t="s">
        <v>4426</v>
      </c>
      <c r="O110" s="82" t="s">
        <v>4799</v>
      </c>
      <c r="P110" s="76"/>
      <c r="Q110" s="80" t="str">
        <f>INDEX([4]重点科研平台建设计划!$D:$D,MATCH(B110,[4]重点科研平台建设计划!$B:$B,0))</f>
        <v>官维</v>
      </c>
      <c r="R110" s="79" t="s">
        <v>5527</v>
      </c>
      <c r="S110" s="62"/>
      <c r="T110" s="62"/>
      <c r="U110" s="88" t="s">
        <v>2349</v>
      </c>
      <c r="V110" s="62"/>
      <c r="W110" s="62"/>
      <c r="X110" s="62"/>
      <c r="Y110" s="62"/>
      <c r="Z110" s="63"/>
      <c r="AA110" s="62"/>
      <c r="AB110" s="64"/>
      <c r="AC110" s="62"/>
      <c r="AD110" s="62"/>
      <c r="AE110" s="62"/>
      <c r="AF110" s="85">
        <f>INDEX([3]汇总带公式!$L:$L,MATCH(B110,[3]汇总带公式!$B:$B,0))</f>
        <v>3</v>
      </c>
      <c r="AG110" s="85" t="s">
        <v>5493</v>
      </c>
      <c r="AH110" s="85">
        <f t="shared" si="8"/>
        <v>3</v>
      </c>
      <c r="AI110" s="79">
        <v>1</v>
      </c>
      <c r="AJ110" s="85" t="s">
        <v>5493</v>
      </c>
      <c r="AK110" s="85">
        <f t="shared" si="9"/>
        <v>1</v>
      </c>
      <c r="AL110" s="85" t="s">
        <v>5493</v>
      </c>
      <c r="AM110" s="85">
        <f t="shared" si="10"/>
        <v>1</v>
      </c>
      <c r="AN110" s="85" t="s">
        <v>5493</v>
      </c>
      <c r="AO110" s="85" t="s">
        <v>5493</v>
      </c>
      <c r="AP110" s="79" t="s">
        <v>4817</v>
      </c>
    </row>
    <row r="111" spans="1:42" s="67" customFormat="1" ht="40.5" customHeight="1">
      <c r="A111" s="78" t="s">
        <v>3792</v>
      </c>
      <c r="B111" s="79" t="s">
        <v>4224</v>
      </c>
      <c r="C111" s="80" t="s">
        <v>4410</v>
      </c>
      <c r="D111" s="80" t="s">
        <v>4418</v>
      </c>
      <c r="E111" s="62"/>
      <c r="F111" s="62"/>
      <c r="G111" s="62" t="e">
        <f>INDEX(辅助数据!F:F,MATCH(项目信息统计表!F111,辅助数据!E:E,0))</f>
        <v>#N/A</v>
      </c>
      <c r="H111" s="62"/>
      <c r="I111" s="62" t="e">
        <f>INDEX(辅助数据!B:B,MATCH(项目信息统计表!H111,辅助数据!A:A,0))</f>
        <v>#N/A</v>
      </c>
      <c r="J111" s="66" t="str">
        <f t="shared" si="6"/>
        <v>2023-01</v>
      </c>
      <c r="K111" s="66">
        <v>45627</v>
      </c>
      <c r="L111" s="62" t="str">
        <f t="shared" si="11"/>
        <v>2023</v>
      </c>
      <c r="M111" s="62" t="s">
        <v>54</v>
      </c>
      <c r="N111" s="80" t="s">
        <v>4426</v>
      </c>
      <c r="O111" s="82" t="s">
        <v>4799</v>
      </c>
      <c r="P111" s="76"/>
      <c r="Q111" s="80" t="str">
        <f>INDEX([4]重点科研平台建设计划!$D:$D,MATCH(B111,[4]重点科研平台建设计划!$B:$B,0))</f>
        <v>刘富佳</v>
      </c>
      <c r="R111" s="79" t="s">
        <v>5527</v>
      </c>
      <c r="S111" s="62"/>
      <c r="T111" s="62"/>
      <c r="U111" s="88" t="s">
        <v>2349</v>
      </c>
      <c r="V111" s="62"/>
      <c r="W111" s="62"/>
      <c r="X111" s="62"/>
      <c r="Y111" s="62"/>
      <c r="Z111" s="63"/>
      <c r="AA111" s="62"/>
      <c r="AB111" s="64"/>
      <c r="AC111" s="62"/>
      <c r="AD111" s="62"/>
      <c r="AE111" s="62"/>
      <c r="AF111" s="85">
        <f>INDEX([3]汇总带公式!$L:$L,MATCH(B111,[3]汇总带公式!$B:$B,0))</f>
        <v>3</v>
      </c>
      <c r="AG111" s="85" t="s">
        <v>5493</v>
      </c>
      <c r="AH111" s="85">
        <f t="shared" si="8"/>
        <v>3</v>
      </c>
      <c r="AI111" s="79">
        <v>1</v>
      </c>
      <c r="AJ111" s="85" t="s">
        <v>5493</v>
      </c>
      <c r="AK111" s="85">
        <f t="shared" si="9"/>
        <v>1</v>
      </c>
      <c r="AL111" s="85" t="s">
        <v>5493</v>
      </c>
      <c r="AM111" s="85">
        <f t="shared" si="10"/>
        <v>1</v>
      </c>
      <c r="AN111" s="85" t="s">
        <v>5493</v>
      </c>
      <c r="AO111" s="85" t="s">
        <v>5493</v>
      </c>
      <c r="AP111" s="79" t="s">
        <v>4817</v>
      </c>
    </row>
    <row r="112" spans="1:42" ht="40.5" customHeight="1">
      <c r="A112" s="78" t="s">
        <v>3793</v>
      </c>
      <c r="B112" s="79" t="s">
        <v>4225</v>
      </c>
      <c r="C112" s="80" t="s">
        <v>4410</v>
      </c>
      <c r="D112" s="80" t="s">
        <v>4418</v>
      </c>
      <c r="E112" s="62"/>
      <c r="F112" s="62"/>
      <c r="G112" s="62" t="e">
        <f>INDEX(辅助数据!F:F,MATCH(项目信息统计表!F112,辅助数据!E:E,0))</f>
        <v>#N/A</v>
      </c>
      <c r="H112" s="62"/>
      <c r="I112" s="62" t="e">
        <f>INDEX(辅助数据!B:B,MATCH(项目信息统计表!H112,辅助数据!A:A,0))</f>
        <v>#N/A</v>
      </c>
      <c r="J112" s="66" t="str">
        <f t="shared" si="6"/>
        <v>2023-01</v>
      </c>
      <c r="K112" s="66">
        <v>45627</v>
      </c>
      <c r="L112" s="62" t="str">
        <f t="shared" si="11"/>
        <v>2023</v>
      </c>
      <c r="M112" s="62" t="s">
        <v>54</v>
      </c>
      <c r="N112" s="80" t="s">
        <v>4426</v>
      </c>
      <c r="O112" s="82" t="s">
        <v>4799</v>
      </c>
      <c r="P112" s="76"/>
      <c r="Q112" s="80" t="str">
        <f>INDEX([4]重点科研平台建设计划!$D:$D,MATCH(B112,[4]重点科研平台建设计划!$B:$B,0))</f>
        <v>郁翔</v>
      </c>
      <c r="R112" s="79" t="s">
        <v>5527</v>
      </c>
      <c r="S112" s="62"/>
      <c r="T112" s="62"/>
      <c r="U112" s="88" t="s">
        <v>2349</v>
      </c>
      <c r="V112" s="62"/>
      <c r="W112" s="62"/>
      <c r="X112" s="62"/>
      <c r="Y112" s="62"/>
      <c r="Z112" s="63"/>
      <c r="AA112" s="62"/>
      <c r="AB112" s="64"/>
      <c r="AC112" s="62"/>
      <c r="AD112" s="62"/>
      <c r="AE112" s="62"/>
      <c r="AF112" s="85">
        <f>INDEX([3]汇总带公式!$L:$L,MATCH(B112,[3]汇总带公式!$B:$B,0))</f>
        <v>3</v>
      </c>
      <c r="AG112" s="85" t="s">
        <v>5493</v>
      </c>
      <c r="AH112" s="85">
        <f t="shared" si="8"/>
        <v>3</v>
      </c>
      <c r="AI112" s="79">
        <v>1</v>
      </c>
      <c r="AJ112" s="85" t="s">
        <v>5493</v>
      </c>
      <c r="AK112" s="85">
        <f t="shared" si="9"/>
        <v>1</v>
      </c>
      <c r="AL112" s="85" t="s">
        <v>5493</v>
      </c>
      <c r="AM112" s="85">
        <f t="shared" si="10"/>
        <v>1</v>
      </c>
      <c r="AN112" s="85" t="s">
        <v>5493</v>
      </c>
      <c r="AO112" s="85" t="s">
        <v>5493</v>
      </c>
      <c r="AP112" s="79" t="s">
        <v>4817</v>
      </c>
    </row>
    <row r="113" spans="1:42" ht="40.5" customHeight="1">
      <c r="A113" s="78" t="s">
        <v>3794</v>
      </c>
      <c r="B113" s="79" t="s">
        <v>4226</v>
      </c>
      <c r="C113" s="80" t="s">
        <v>4410</v>
      </c>
      <c r="D113" s="80" t="s">
        <v>4418</v>
      </c>
      <c r="E113" s="62"/>
      <c r="F113" s="62"/>
      <c r="G113" s="62" t="e">
        <f>INDEX(辅助数据!F:F,MATCH(项目信息统计表!F113,辅助数据!E:E,0))</f>
        <v>#N/A</v>
      </c>
      <c r="H113" s="62"/>
      <c r="I113" s="62" t="e">
        <f>INDEX(辅助数据!B:B,MATCH(项目信息统计表!H113,辅助数据!A:A,0))</f>
        <v>#N/A</v>
      </c>
      <c r="J113" s="66" t="str">
        <f t="shared" si="6"/>
        <v>2023-01</v>
      </c>
      <c r="K113" s="66">
        <v>45627</v>
      </c>
      <c r="L113" s="62" t="str">
        <f t="shared" si="11"/>
        <v>2023</v>
      </c>
      <c r="M113" s="62" t="s">
        <v>54</v>
      </c>
      <c r="N113" s="80" t="s">
        <v>4426</v>
      </c>
      <c r="O113" s="82" t="s">
        <v>4799</v>
      </c>
      <c r="P113" s="76"/>
      <c r="Q113" s="80" t="str">
        <f>INDEX([4]重点科研平台建设计划!$D:$D,MATCH(B113,[4]重点科研平台建设计划!$B:$B,0))</f>
        <v>甄海生</v>
      </c>
      <c r="R113" s="79" t="s">
        <v>5527</v>
      </c>
      <c r="S113" s="62"/>
      <c r="T113" s="62"/>
      <c r="U113" s="88" t="s">
        <v>2349</v>
      </c>
      <c r="V113" s="62"/>
      <c r="W113" s="62"/>
      <c r="X113" s="62"/>
      <c r="Y113" s="62"/>
      <c r="Z113" s="63"/>
      <c r="AA113" s="62"/>
      <c r="AB113" s="64"/>
      <c r="AC113" s="62"/>
      <c r="AD113" s="62"/>
      <c r="AE113" s="62"/>
      <c r="AF113" s="85">
        <f>INDEX([3]汇总带公式!$L:$L,MATCH(B113,[3]汇总带公式!$B:$B,0))</f>
        <v>3</v>
      </c>
      <c r="AG113" s="85" t="s">
        <v>5493</v>
      </c>
      <c r="AH113" s="85">
        <f t="shared" si="8"/>
        <v>3</v>
      </c>
      <c r="AI113" s="79">
        <v>1</v>
      </c>
      <c r="AJ113" s="85" t="s">
        <v>5493</v>
      </c>
      <c r="AK113" s="85">
        <f t="shared" si="9"/>
        <v>1</v>
      </c>
      <c r="AL113" s="85" t="s">
        <v>5493</v>
      </c>
      <c r="AM113" s="85">
        <f t="shared" si="10"/>
        <v>1</v>
      </c>
      <c r="AN113" s="85" t="s">
        <v>5493</v>
      </c>
      <c r="AO113" s="85" t="s">
        <v>5493</v>
      </c>
      <c r="AP113" s="79" t="s">
        <v>4817</v>
      </c>
    </row>
    <row r="114" spans="1:42" ht="40.5" customHeight="1">
      <c r="A114" s="78" t="s">
        <v>3741</v>
      </c>
      <c r="B114" s="79" t="s">
        <v>4173</v>
      </c>
      <c r="C114" s="80" t="s">
        <v>3128</v>
      </c>
      <c r="D114" s="80" t="s">
        <v>4418</v>
      </c>
      <c r="E114" s="62"/>
      <c r="F114" s="62"/>
      <c r="G114" s="62" t="e">
        <f>INDEX(辅助数据!F:F,MATCH(项目信息统计表!F114,辅助数据!E:E,0))</f>
        <v>#N/A</v>
      </c>
      <c r="H114" s="62"/>
      <c r="I114" s="62" t="e">
        <f>INDEX(辅助数据!B:B,MATCH(项目信息统计表!H114,辅助数据!A:A,0))</f>
        <v>#N/A</v>
      </c>
      <c r="J114" s="66" t="str">
        <f t="shared" si="6"/>
        <v>2023-01</v>
      </c>
      <c r="K114" s="66">
        <v>45261</v>
      </c>
      <c r="L114" s="62" t="str">
        <f t="shared" si="11"/>
        <v>2023</v>
      </c>
      <c r="M114" s="62" t="s">
        <v>54</v>
      </c>
      <c r="N114" s="80" t="s">
        <v>4425</v>
      </c>
      <c r="O114" s="82" t="s">
        <v>4799</v>
      </c>
      <c r="P114" s="76"/>
      <c r="Q114" s="80" t="s">
        <v>5170</v>
      </c>
      <c r="R114" s="79" t="s">
        <v>3496</v>
      </c>
      <c r="S114" s="62" t="s">
        <v>65</v>
      </c>
      <c r="T114" s="62" t="s">
        <v>1629</v>
      </c>
      <c r="U114" s="62" t="s">
        <v>70</v>
      </c>
      <c r="V114" s="62" t="s">
        <v>73</v>
      </c>
      <c r="W114" s="62" t="s">
        <v>76</v>
      </c>
      <c r="X114" s="62"/>
      <c r="Y114" s="62"/>
      <c r="Z114" s="63"/>
      <c r="AA114" s="62"/>
      <c r="AB114" s="64"/>
      <c r="AC114" s="62"/>
      <c r="AD114" s="62"/>
      <c r="AE114" s="62"/>
      <c r="AF114" s="85">
        <f>INDEX([3]汇总带公式!$L:$L,MATCH(B114,[3]汇总带公式!$B:$B,0))</f>
        <v>16.5</v>
      </c>
      <c r="AG114" s="85" t="s">
        <v>5493</v>
      </c>
      <c r="AH114" s="85">
        <f t="shared" si="8"/>
        <v>16.5</v>
      </c>
      <c r="AI114" s="79">
        <v>16.5</v>
      </c>
      <c r="AJ114" s="85" t="s">
        <v>5493</v>
      </c>
      <c r="AK114" s="85">
        <f t="shared" si="9"/>
        <v>16.5</v>
      </c>
      <c r="AL114" s="85" t="s">
        <v>5493</v>
      </c>
      <c r="AM114" s="85">
        <f t="shared" si="10"/>
        <v>16.5</v>
      </c>
      <c r="AN114" s="85" t="s">
        <v>5493</v>
      </c>
      <c r="AO114" s="85" t="s">
        <v>5493</v>
      </c>
      <c r="AP114" s="79" t="s">
        <v>4817</v>
      </c>
    </row>
    <row r="115" spans="1:42" ht="40.5" customHeight="1">
      <c r="A115" s="78" t="s">
        <v>3742</v>
      </c>
      <c r="B115" s="79" t="s">
        <v>4174</v>
      </c>
      <c r="C115" s="80" t="s">
        <v>3128</v>
      </c>
      <c r="D115" s="80" t="s">
        <v>4418</v>
      </c>
      <c r="E115" s="62"/>
      <c r="F115" s="62"/>
      <c r="G115" s="62" t="e">
        <f>INDEX(辅助数据!F:F,MATCH(项目信息统计表!F115,辅助数据!E:E,0))</f>
        <v>#N/A</v>
      </c>
      <c r="H115" s="62"/>
      <c r="I115" s="62" t="e">
        <f>INDEX(辅助数据!B:B,MATCH(项目信息统计表!H115,辅助数据!A:A,0))</f>
        <v>#N/A</v>
      </c>
      <c r="J115" s="66" t="str">
        <f t="shared" si="6"/>
        <v>2023-01</v>
      </c>
      <c r="K115" s="66">
        <v>45261</v>
      </c>
      <c r="L115" s="62" t="str">
        <f t="shared" si="11"/>
        <v>2023</v>
      </c>
      <c r="M115" s="62" t="s">
        <v>54</v>
      </c>
      <c r="N115" s="80" t="s">
        <v>4425</v>
      </c>
      <c r="O115" s="82" t="s">
        <v>4799</v>
      </c>
      <c r="P115" s="76"/>
      <c r="Q115" s="80" t="s">
        <v>5171</v>
      </c>
      <c r="R115" s="79" t="s">
        <v>5172</v>
      </c>
      <c r="S115" s="62" t="s">
        <v>4816</v>
      </c>
      <c r="T115" s="62" t="s">
        <v>1708</v>
      </c>
      <c r="U115" s="62" t="s">
        <v>70</v>
      </c>
      <c r="V115" s="62" t="s">
        <v>73</v>
      </c>
      <c r="W115" s="62" t="s">
        <v>3516</v>
      </c>
      <c r="X115" s="62"/>
      <c r="Y115" s="62"/>
      <c r="Z115" s="63"/>
      <c r="AA115" s="62"/>
      <c r="AB115" s="64"/>
      <c r="AC115" s="62"/>
      <c r="AD115" s="62"/>
      <c r="AE115" s="62"/>
      <c r="AF115" s="85">
        <f>INDEX([3]汇总带公式!$L:$L,MATCH(B115,[3]汇总带公式!$B:$B,0))</f>
        <v>12.1</v>
      </c>
      <c r="AG115" s="85" t="s">
        <v>5493</v>
      </c>
      <c r="AH115" s="85">
        <f t="shared" si="8"/>
        <v>12.1</v>
      </c>
      <c r="AI115" s="79">
        <v>12.1</v>
      </c>
      <c r="AJ115" s="85" t="s">
        <v>5493</v>
      </c>
      <c r="AK115" s="85">
        <f t="shared" si="9"/>
        <v>12.1</v>
      </c>
      <c r="AL115" s="85" t="s">
        <v>5493</v>
      </c>
      <c r="AM115" s="85">
        <f t="shared" si="10"/>
        <v>12.1</v>
      </c>
      <c r="AN115" s="85" t="s">
        <v>5493</v>
      </c>
      <c r="AO115" s="85" t="s">
        <v>5493</v>
      </c>
      <c r="AP115" s="79" t="s">
        <v>4817</v>
      </c>
    </row>
    <row r="116" spans="1:42" ht="40.5" customHeight="1">
      <c r="A116" s="78" t="s">
        <v>3785</v>
      </c>
      <c r="B116" s="79" t="s">
        <v>4217</v>
      </c>
      <c r="C116" s="80" t="s">
        <v>3128</v>
      </c>
      <c r="D116" s="80" t="s">
        <v>4418</v>
      </c>
      <c r="E116" s="62"/>
      <c r="F116" s="62"/>
      <c r="G116" s="62" t="e">
        <f>INDEX(辅助数据!F:F,MATCH(项目信息统计表!F116,辅助数据!E:E,0))</f>
        <v>#N/A</v>
      </c>
      <c r="H116" s="62"/>
      <c r="I116" s="62" t="e">
        <f>INDEX(辅助数据!B:B,MATCH(项目信息统计表!H116,辅助数据!A:A,0))</f>
        <v>#N/A</v>
      </c>
      <c r="J116" s="66" t="str">
        <f t="shared" si="6"/>
        <v>2023-01</v>
      </c>
      <c r="K116" s="66">
        <v>45627</v>
      </c>
      <c r="L116" s="62" t="str">
        <f t="shared" si="11"/>
        <v>2023</v>
      </c>
      <c r="M116" s="62" t="s">
        <v>54</v>
      </c>
      <c r="N116" s="80" t="s">
        <v>4426</v>
      </c>
      <c r="O116" s="82" t="s">
        <v>4799</v>
      </c>
      <c r="P116" s="76"/>
      <c r="Q116" s="80" t="str">
        <f>INDEX([4]重点科研平台建设计划!$D:$D,MATCH(B116,[4]重点科研平台建设计划!$B:$B,0))</f>
        <v>张洪加</v>
      </c>
      <c r="R116" s="79" t="s">
        <v>5527</v>
      </c>
      <c r="S116" s="62"/>
      <c r="T116" s="62"/>
      <c r="U116" s="88" t="s">
        <v>2349</v>
      </c>
      <c r="V116" s="62"/>
      <c r="W116" s="62"/>
      <c r="X116" s="62"/>
      <c r="Y116" s="62"/>
      <c r="Z116" s="63"/>
      <c r="AA116" s="62"/>
      <c r="AB116" s="64"/>
      <c r="AC116" s="62"/>
      <c r="AD116" s="62"/>
      <c r="AE116" s="62"/>
      <c r="AF116" s="85">
        <f>INDEX([3]汇总带公式!$L:$L,MATCH(B116,[3]汇总带公式!$B:$B,0))</f>
        <v>3</v>
      </c>
      <c r="AG116" s="85" t="s">
        <v>5493</v>
      </c>
      <c r="AH116" s="85">
        <f t="shared" si="8"/>
        <v>3</v>
      </c>
      <c r="AI116" s="79">
        <v>1</v>
      </c>
      <c r="AJ116" s="85" t="s">
        <v>5493</v>
      </c>
      <c r="AK116" s="85">
        <f t="shared" si="9"/>
        <v>1</v>
      </c>
      <c r="AL116" s="85" t="s">
        <v>5493</v>
      </c>
      <c r="AM116" s="85">
        <f t="shared" si="10"/>
        <v>1</v>
      </c>
      <c r="AN116" s="85" t="s">
        <v>5493</v>
      </c>
      <c r="AO116" s="85" t="s">
        <v>5493</v>
      </c>
      <c r="AP116" s="79" t="s">
        <v>4817</v>
      </c>
    </row>
    <row r="117" spans="1:42" ht="40.5" customHeight="1">
      <c r="A117" s="78" t="s">
        <v>3786</v>
      </c>
      <c r="B117" s="79" t="s">
        <v>4218</v>
      </c>
      <c r="C117" s="80" t="s">
        <v>3128</v>
      </c>
      <c r="D117" s="80" t="s">
        <v>4418</v>
      </c>
      <c r="E117" s="62"/>
      <c r="F117" s="62"/>
      <c r="G117" s="62" t="e">
        <f>INDEX(辅助数据!F:F,MATCH(项目信息统计表!F117,辅助数据!E:E,0))</f>
        <v>#N/A</v>
      </c>
      <c r="H117" s="62"/>
      <c r="I117" s="62" t="e">
        <f>INDEX(辅助数据!B:B,MATCH(项目信息统计表!H117,辅助数据!A:A,0))</f>
        <v>#N/A</v>
      </c>
      <c r="J117" s="66" t="str">
        <f t="shared" si="6"/>
        <v>2023-01</v>
      </c>
      <c r="K117" s="66">
        <v>45627</v>
      </c>
      <c r="L117" s="62" t="str">
        <f t="shared" si="11"/>
        <v>2023</v>
      </c>
      <c r="M117" s="62" t="s">
        <v>54</v>
      </c>
      <c r="N117" s="80" t="s">
        <v>4426</v>
      </c>
      <c r="O117" s="82" t="s">
        <v>4799</v>
      </c>
      <c r="P117" s="76"/>
      <c r="Q117" s="80" t="str">
        <f>INDEX([4]重点科研平台建设计划!$D:$D,MATCH(B117,[4]重点科研平台建设计划!$B:$B,0))</f>
        <v>魏路路</v>
      </c>
      <c r="R117" s="79" t="s">
        <v>5527</v>
      </c>
      <c r="S117" s="62"/>
      <c r="T117" s="62"/>
      <c r="U117" s="88" t="s">
        <v>2349</v>
      </c>
      <c r="V117" s="62"/>
      <c r="W117" s="62"/>
      <c r="X117" s="62"/>
      <c r="Y117" s="62"/>
      <c r="Z117" s="63"/>
      <c r="AA117" s="62"/>
      <c r="AB117" s="64"/>
      <c r="AC117" s="62"/>
      <c r="AD117" s="62"/>
      <c r="AE117" s="62"/>
      <c r="AF117" s="85">
        <f>INDEX([3]汇总带公式!$L:$L,MATCH(B117,[3]汇总带公式!$B:$B,0))</f>
        <v>3</v>
      </c>
      <c r="AG117" s="85" t="s">
        <v>5493</v>
      </c>
      <c r="AH117" s="85">
        <f t="shared" si="8"/>
        <v>3</v>
      </c>
      <c r="AI117" s="79">
        <v>1</v>
      </c>
      <c r="AJ117" s="85" t="s">
        <v>5493</v>
      </c>
      <c r="AK117" s="85">
        <f t="shared" si="9"/>
        <v>1</v>
      </c>
      <c r="AL117" s="85" t="s">
        <v>5493</v>
      </c>
      <c r="AM117" s="85">
        <f t="shared" si="10"/>
        <v>1</v>
      </c>
      <c r="AN117" s="85" t="s">
        <v>5493</v>
      </c>
      <c r="AO117" s="85" t="s">
        <v>5493</v>
      </c>
      <c r="AP117" s="79" t="s">
        <v>4817</v>
      </c>
    </row>
    <row r="118" spans="1:42" ht="40.5" customHeight="1">
      <c r="A118" s="78" t="s">
        <v>3787</v>
      </c>
      <c r="B118" s="79" t="s">
        <v>4219</v>
      </c>
      <c r="C118" s="80" t="s">
        <v>3128</v>
      </c>
      <c r="D118" s="80" t="s">
        <v>4418</v>
      </c>
      <c r="E118" s="62"/>
      <c r="F118" s="62"/>
      <c r="G118" s="62" t="e">
        <f>INDEX(辅助数据!F:F,MATCH(项目信息统计表!F118,辅助数据!E:E,0))</f>
        <v>#N/A</v>
      </c>
      <c r="H118" s="62"/>
      <c r="I118" s="62" t="e">
        <f>INDEX(辅助数据!B:B,MATCH(项目信息统计表!H118,辅助数据!A:A,0))</f>
        <v>#N/A</v>
      </c>
      <c r="J118" s="66" t="str">
        <f t="shared" si="6"/>
        <v>2023-01</v>
      </c>
      <c r="K118" s="66">
        <v>45627</v>
      </c>
      <c r="L118" s="62" t="str">
        <f t="shared" si="11"/>
        <v>2023</v>
      </c>
      <c r="M118" s="62" t="s">
        <v>54</v>
      </c>
      <c r="N118" s="80" t="s">
        <v>4426</v>
      </c>
      <c r="O118" s="82" t="s">
        <v>4799</v>
      </c>
      <c r="P118" s="76"/>
      <c r="Q118" s="80" t="str">
        <f>INDEX([4]重点科研平台建设计划!$D:$D,MATCH(B118,[4]重点科研平台建设计划!$B:$B,0))</f>
        <v>袁华智</v>
      </c>
      <c r="R118" s="79" t="s">
        <v>5527</v>
      </c>
      <c r="S118" s="62"/>
      <c r="T118" s="62"/>
      <c r="U118" s="88" t="s">
        <v>2349</v>
      </c>
      <c r="V118" s="62"/>
      <c r="W118" s="62"/>
      <c r="X118" s="62"/>
      <c r="Y118" s="62"/>
      <c r="Z118" s="63"/>
      <c r="AA118" s="62"/>
      <c r="AB118" s="64"/>
      <c r="AC118" s="62"/>
      <c r="AD118" s="62"/>
      <c r="AE118" s="62"/>
      <c r="AF118" s="85">
        <f>INDEX([3]汇总带公式!$L:$L,MATCH(B118,[3]汇总带公式!$B:$B,0))</f>
        <v>3</v>
      </c>
      <c r="AG118" s="85" t="s">
        <v>5493</v>
      </c>
      <c r="AH118" s="85">
        <f t="shared" si="8"/>
        <v>3</v>
      </c>
      <c r="AI118" s="79">
        <v>1</v>
      </c>
      <c r="AJ118" s="85" t="s">
        <v>5493</v>
      </c>
      <c r="AK118" s="85">
        <f t="shared" si="9"/>
        <v>1</v>
      </c>
      <c r="AL118" s="85" t="s">
        <v>5493</v>
      </c>
      <c r="AM118" s="85">
        <f t="shared" si="10"/>
        <v>1</v>
      </c>
      <c r="AN118" s="85" t="s">
        <v>5493</v>
      </c>
      <c r="AO118" s="85" t="s">
        <v>5493</v>
      </c>
      <c r="AP118" s="79" t="s">
        <v>4817</v>
      </c>
    </row>
    <row r="119" spans="1:42" ht="40.5" customHeight="1">
      <c r="A119" s="78" t="s">
        <v>3788</v>
      </c>
      <c r="B119" s="79" t="s">
        <v>4220</v>
      </c>
      <c r="C119" s="80" t="s">
        <v>3128</v>
      </c>
      <c r="D119" s="80" t="s">
        <v>4418</v>
      </c>
      <c r="E119" s="62"/>
      <c r="F119" s="62"/>
      <c r="G119" s="62" t="e">
        <f>INDEX(辅助数据!F:F,MATCH(项目信息统计表!F119,辅助数据!E:E,0))</f>
        <v>#N/A</v>
      </c>
      <c r="H119" s="62"/>
      <c r="I119" s="62" t="e">
        <f>INDEX(辅助数据!B:B,MATCH(项目信息统计表!H119,辅助数据!A:A,0))</f>
        <v>#N/A</v>
      </c>
      <c r="J119" s="66" t="str">
        <f t="shared" si="6"/>
        <v>2023-01</v>
      </c>
      <c r="K119" s="66">
        <v>45627</v>
      </c>
      <c r="L119" s="62" t="str">
        <f t="shared" si="11"/>
        <v>2023</v>
      </c>
      <c r="M119" s="62" t="s">
        <v>54</v>
      </c>
      <c r="N119" s="80" t="s">
        <v>4426</v>
      </c>
      <c r="O119" s="82" t="s">
        <v>4799</v>
      </c>
      <c r="P119" s="76"/>
      <c r="Q119" s="80" t="str">
        <f>INDEX([4]重点科研平台建设计划!$D:$D,MATCH(B119,[4]重点科研平台建设计划!$B:$B,0))</f>
        <v>曹志超</v>
      </c>
      <c r="R119" s="79" t="s">
        <v>5527</v>
      </c>
      <c r="S119" s="62"/>
      <c r="T119" s="62"/>
      <c r="U119" s="88" t="s">
        <v>2349</v>
      </c>
      <c r="V119" s="62"/>
      <c r="W119" s="62"/>
      <c r="X119" s="62"/>
      <c r="Y119" s="62"/>
      <c r="Z119" s="63"/>
      <c r="AA119" s="62"/>
      <c r="AB119" s="64"/>
      <c r="AC119" s="62"/>
      <c r="AD119" s="62"/>
      <c r="AE119" s="62"/>
      <c r="AF119" s="85">
        <f>INDEX([3]汇总带公式!$L:$L,MATCH(B119,[3]汇总带公式!$B:$B,0))</f>
        <v>3</v>
      </c>
      <c r="AG119" s="85" t="s">
        <v>5493</v>
      </c>
      <c r="AH119" s="85">
        <f t="shared" si="8"/>
        <v>3</v>
      </c>
      <c r="AI119" s="79">
        <v>1</v>
      </c>
      <c r="AJ119" s="85" t="s">
        <v>5493</v>
      </c>
      <c r="AK119" s="85">
        <f t="shared" si="9"/>
        <v>1</v>
      </c>
      <c r="AL119" s="85" t="s">
        <v>5493</v>
      </c>
      <c r="AM119" s="85">
        <f t="shared" si="10"/>
        <v>1</v>
      </c>
      <c r="AN119" s="85" t="s">
        <v>5493</v>
      </c>
      <c r="AO119" s="85" t="s">
        <v>5493</v>
      </c>
      <c r="AP119" s="79" t="s">
        <v>4817</v>
      </c>
    </row>
    <row r="120" spans="1:42" ht="40.5" customHeight="1">
      <c r="A120" s="78" t="s">
        <v>3789</v>
      </c>
      <c r="B120" s="79" t="s">
        <v>4221</v>
      </c>
      <c r="C120" s="80" t="s">
        <v>3128</v>
      </c>
      <c r="D120" s="80" t="s">
        <v>4418</v>
      </c>
      <c r="E120" s="62"/>
      <c r="F120" s="62"/>
      <c r="G120" s="62" t="e">
        <f>INDEX(辅助数据!F:F,MATCH(项目信息统计表!F120,辅助数据!E:E,0))</f>
        <v>#N/A</v>
      </c>
      <c r="H120" s="62"/>
      <c r="I120" s="62" t="e">
        <f>INDEX(辅助数据!B:B,MATCH(项目信息统计表!H120,辅助数据!A:A,0))</f>
        <v>#N/A</v>
      </c>
      <c r="J120" s="66" t="str">
        <f t="shared" si="6"/>
        <v>2023-01</v>
      </c>
      <c r="K120" s="66">
        <v>45627</v>
      </c>
      <c r="L120" s="62" t="str">
        <f t="shared" si="11"/>
        <v>2023</v>
      </c>
      <c r="M120" s="62" t="s">
        <v>54</v>
      </c>
      <c r="N120" s="80" t="s">
        <v>4426</v>
      </c>
      <c r="O120" s="82" t="s">
        <v>4799</v>
      </c>
      <c r="P120" s="76"/>
      <c r="Q120" s="80" t="str">
        <f>INDEX([4]重点科研平台建设计划!$D:$D,MATCH(B120,[4]重点科研平台建设计划!$B:$B,0))</f>
        <v>张一西</v>
      </c>
      <c r="R120" s="79" t="s">
        <v>5527</v>
      </c>
      <c r="S120" s="62"/>
      <c r="T120" s="62"/>
      <c r="U120" s="88" t="s">
        <v>2349</v>
      </c>
      <c r="V120" s="62"/>
      <c r="W120" s="62"/>
      <c r="X120" s="62"/>
      <c r="Y120" s="62"/>
      <c r="Z120" s="63"/>
      <c r="AA120" s="62"/>
      <c r="AB120" s="64"/>
      <c r="AC120" s="62"/>
      <c r="AD120" s="62"/>
      <c r="AE120" s="62"/>
      <c r="AF120" s="85">
        <f>INDEX([3]汇总带公式!$L:$L,MATCH(B120,[3]汇总带公式!$B:$B,0))</f>
        <v>3</v>
      </c>
      <c r="AG120" s="85" t="s">
        <v>5493</v>
      </c>
      <c r="AH120" s="85">
        <f t="shared" si="8"/>
        <v>3</v>
      </c>
      <c r="AI120" s="79">
        <v>1</v>
      </c>
      <c r="AJ120" s="85" t="s">
        <v>5493</v>
      </c>
      <c r="AK120" s="85">
        <f t="shared" si="9"/>
        <v>1</v>
      </c>
      <c r="AL120" s="85" t="s">
        <v>5493</v>
      </c>
      <c r="AM120" s="85">
        <f t="shared" si="10"/>
        <v>1</v>
      </c>
      <c r="AN120" s="85" t="s">
        <v>5493</v>
      </c>
      <c r="AO120" s="85" t="s">
        <v>5493</v>
      </c>
      <c r="AP120" s="79" t="s">
        <v>4817</v>
      </c>
    </row>
    <row r="121" spans="1:42" ht="40.5" customHeight="1">
      <c r="A121" s="78" t="s">
        <v>3922</v>
      </c>
      <c r="B121" s="79" t="s">
        <v>4375</v>
      </c>
      <c r="C121" s="80" t="s">
        <v>3125</v>
      </c>
      <c r="D121" s="80" t="s">
        <v>4418</v>
      </c>
      <c r="E121" s="62" t="s">
        <v>5494</v>
      </c>
      <c r="F121" s="101"/>
      <c r="G121" s="62" t="e">
        <f>INDEX(辅助数据!F:F,MATCH(项目信息统计表!F121,辅助数据!E:E,0))</f>
        <v>#N/A</v>
      </c>
      <c r="H121" s="62" t="s">
        <v>776</v>
      </c>
      <c r="I121" s="62">
        <f>INDEX(辅助数据!B:B,MATCH(项目信息统计表!H121,辅助数据!A:A,0))</f>
        <v>480</v>
      </c>
      <c r="J121" s="66" t="str">
        <f t="shared" si="6"/>
        <v>2019-01</v>
      </c>
      <c r="K121" s="66">
        <v>44166</v>
      </c>
      <c r="L121" s="62">
        <v>2019</v>
      </c>
      <c r="M121" s="62" t="s">
        <v>54</v>
      </c>
      <c r="N121" s="80" t="s">
        <v>4436</v>
      </c>
      <c r="O121" s="82" t="s">
        <v>4799</v>
      </c>
      <c r="P121" s="104" t="s">
        <v>5523</v>
      </c>
      <c r="Q121" s="107" t="s">
        <v>5524</v>
      </c>
      <c r="R121" s="79" t="s">
        <v>5527</v>
      </c>
      <c r="S121" s="62" t="s">
        <v>65</v>
      </c>
      <c r="T121" s="92" t="s">
        <v>1633</v>
      </c>
      <c r="U121" s="88" t="s">
        <v>2349</v>
      </c>
      <c r="V121" s="62" t="s">
        <v>73</v>
      </c>
      <c r="W121" s="62" t="s">
        <v>90</v>
      </c>
      <c r="X121" s="62" t="s">
        <v>5323</v>
      </c>
      <c r="Y121" s="92" t="s">
        <v>116</v>
      </c>
      <c r="Z121" s="92" t="s">
        <v>171</v>
      </c>
      <c r="AA121" s="62" t="s">
        <v>5525</v>
      </c>
      <c r="AB121" s="64" t="s">
        <v>2325</v>
      </c>
      <c r="AC121" s="62" t="s">
        <v>3516</v>
      </c>
      <c r="AD121" s="62" t="s">
        <v>5330</v>
      </c>
      <c r="AE121" s="62"/>
      <c r="AF121" s="85" t="s">
        <v>5488</v>
      </c>
      <c r="AG121" s="85" t="s">
        <v>5493</v>
      </c>
      <c r="AH121" s="85">
        <f t="shared" si="8"/>
        <v>0</v>
      </c>
      <c r="AI121" s="79">
        <v>2</v>
      </c>
      <c r="AJ121" s="85" t="s">
        <v>5493</v>
      </c>
      <c r="AK121" s="85">
        <f t="shared" si="9"/>
        <v>2</v>
      </c>
      <c r="AL121" s="85" t="s">
        <v>5493</v>
      </c>
      <c r="AM121" s="85">
        <f t="shared" si="10"/>
        <v>2</v>
      </c>
      <c r="AN121" s="85" t="s">
        <v>5493</v>
      </c>
      <c r="AO121" s="85" t="s">
        <v>5493</v>
      </c>
      <c r="AP121" s="79" t="s">
        <v>4818</v>
      </c>
    </row>
    <row r="122" spans="1:42" ht="40.5" customHeight="1">
      <c r="A122" s="78" t="s">
        <v>3923</v>
      </c>
      <c r="B122" s="79" t="s">
        <v>4376</v>
      </c>
      <c r="C122" s="80" t="s">
        <v>3125</v>
      </c>
      <c r="D122" s="80" t="s">
        <v>4418</v>
      </c>
      <c r="E122" s="62" t="s">
        <v>5494</v>
      </c>
      <c r="F122" s="62"/>
      <c r="G122" s="62" t="e">
        <f>INDEX(辅助数据!F:F,MATCH(项目信息统计表!F122,辅助数据!E:E,0))</f>
        <v>#N/A</v>
      </c>
      <c r="H122" s="62"/>
      <c r="I122" s="62" t="e">
        <f>INDEX(辅助数据!B:B,MATCH(项目信息统计表!H122,辅助数据!A:A,0))</f>
        <v>#N/A</v>
      </c>
      <c r="J122" s="66" t="str">
        <f t="shared" si="6"/>
        <v>2020-01</v>
      </c>
      <c r="K122" s="66">
        <v>44531</v>
      </c>
      <c r="L122" s="62" t="str">
        <f t="shared" ref="L122:L185" si="12">"202"&amp;MID(B122,9,1)</f>
        <v>2020</v>
      </c>
      <c r="M122" s="62" t="s">
        <v>54</v>
      </c>
      <c r="N122" s="80" t="s">
        <v>4436</v>
      </c>
      <c r="O122" s="82" t="s">
        <v>4799</v>
      </c>
      <c r="P122" s="76" t="s">
        <v>5497</v>
      </c>
      <c r="Q122" s="80" t="str">
        <f>INDEX([7]项目列表!$N$1:$N$65536,MATCH(B122,[7]项目列表!$C$1:$C$65536,0))</f>
        <v>徐涛</v>
      </c>
      <c r="R122" s="79" t="s">
        <v>5527</v>
      </c>
      <c r="S122" s="62" t="s">
        <v>65</v>
      </c>
      <c r="T122" s="91" t="s">
        <v>2122</v>
      </c>
      <c r="U122" s="88" t="s">
        <v>5322</v>
      </c>
      <c r="V122" s="62" t="s">
        <v>73</v>
      </c>
      <c r="W122" s="62" t="s">
        <v>90</v>
      </c>
      <c r="X122" s="62" t="s">
        <v>5323</v>
      </c>
      <c r="Y122" s="62" t="s">
        <v>116</v>
      </c>
      <c r="Z122" s="63" t="s">
        <v>2281</v>
      </c>
      <c r="AA122" s="62" t="s">
        <v>5528</v>
      </c>
      <c r="AB122" s="64" t="s">
        <v>2327</v>
      </c>
      <c r="AC122" s="62" t="s">
        <v>3516</v>
      </c>
      <c r="AD122" s="62" t="s">
        <v>5323</v>
      </c>
      <c r="AE122" s="62"/>
      <c r="AF122" s="85" t="s">
        <v>5488</v>
      </c>
      <c r="AG122" s="85" t="s">
        <v>5493</v>
      </c>
      <c r="AH122" s="85">
        <f t="shared" si="8"/>
        <v>0</v>
      </c>
      <c r="AI122" s="79">
        <v>2</v>
      </c>
      <c r="AJ122" s="85" t="s">
        <v>5493</v>
      </c>
      <c r="AK122" s="85">
        <f t="shared" si="9"/>
        <v>2</v>
      </c>
      <c r="AL122" s="85" t="s">
        <v>5493</v>
      </c>
      <c r="AM122" s="85">
        <f t="shared" si="10"/>
        <v>2</v>
      </c>
      <c r="AN122" s="85" t="s">
        <v>5493</v>
      </c>
      <c r="AO122" s="85" t="s">
        <v>5493</v>
      </c>
      <c r="AP122" s="79" t="s">
        <v>4818</v>
      </c>
    </row>
    <row r="123" spans="1:42" ht="40.5" customHeight="1">
      <c r="A123" s="78" t="s">
        <v>3924</v>
      </c>
      <c r="B123" s="79" t="s">
        <v>4377</v>
      </c>
      <c r="C123" s="80" t="s">
        <v>3125</v>
      </c>
      <c r="D123" s="80" t="s">
        <v>4418</v>
      </c>
      <c r="E123" s="62" t="s">
        <v>5494</v>
      </c>
      <c r="F123" s="62"/>
      <c r="G123" s="62" t="e">
        <f>INDEX(辅助数据!F:F,MATCH(项目信息统计表!F123,辅助数据!E:E,0))</f>
        <v>#N/A</v>
      </c>
      <c r="H123" s="62" t="s">
        <v>122</v>
      </c>
      <c r="I123" s="62">
        <f>INDEX(辅助数据!B:B,MATCH(项目信息统计表!H123,辅助数据!A:A,0))</f>
        <v>580</v>
      </c>
      <c r="J123" s="66" t="str">
        <f t="shared" si="6"/>
        <v>2020-01</v>
      </c>
      <c r="K123" s="66">
        <v>44531</v>
      </c>
      <c r="L123" s="62" t="str">
        <f t="shared" si="12"/>
        <v>2020</v>
      </c>
      <c r="M123" s="62" t="s">
        <v>54</v>
      </c>
      <c r="N123" s="80" t="s">
        <v>4436</v>
      </c>
      <c r="O123" s="82" t="s">
        <v>4799</v>
      </c>
      <c r="P123" s="76" t="s">
        <v>5498</v>
      </c>
      <c r="Q123" s="80" t="str">
        <f>INDEX([7]项目列表!$N$1:$N$65536,MATCH(B123,[7]项目列表!$C$1:$C$65536,0))</f>
        <v>余曼</v>
      </c>
      <c r="R123" s="79" t="s">
        <v>5527</v>
      </c>
      <c r="S123" s="62" t="s">
        <v>4816</v>
      </c>
      <c r="T123" s="91" t="s">
        <v>2101</v>
      </c>
      <c r="U123" s="88" t="s">
        <v>5322</v>
      </c>
      <c r="V123" s="62" t="s">
        <v>73</v>
      </c>
      <c r="W123" s="62" t="s">
        <v>90</v>
      </c>
      <c r="X123" s="62" t="s">
        <v>5323</v>
      </c>
      <c r="Y123" s="62" t="s">
        <v>116</v>
      </c>
      <c r="Z123" s="63" t="s">
        <v>2281</v>
      </c>
      <c r="AA123" s="62" t="s">
        <v>5529</v>
      </c>
      <c r="AB123" s="64" t="s">
        <v>2325</v>
      </c>
      <c r="AC123" s="62" t="s">
        <v>76</v>
      </c>
      <c r="AD123" s="62" t="s">
        <v>5330</v>
      </c>
      <c r="AE123" s="62"/>
      <c r="AF123" s="85" t="s">
        <v>5488</v>
      </c>
      <c r="AG123" s="85" t="s">
        <v>5493</v>
      </c>
      <c r="AH123" s="85">
        <f t="shared" si="8"/>
        <v>0</v>
      </c>
      <c r="AI123" s="79">
        <v>2</v>
      </c>
      <c r="AJ123" s="85" t="s">
        <v>5493</v>
      </c>
      <c r="AK123" s="85">
        <f t="shared" si="9"/>
        <v>2</v>
      </c>
      <c r="AL123" s="85" t="s">
        <v>5493</v>
      </c>
      <c r="AM123" s="85">
        <f t="shared" si="10"/>
        <v>2</v>
      </c>
      <c r="AN123" s="85" t="s">
        <v>5493</v>
      </c>
      <c r="AO123" s="85" t="s">
        <v>5493</v>
      </c>
      <c r="AP123" s="79" t="s">
        <v>4818</v>
      </c>
    </row>
    <row r="124" spans="1:42" ht="40.5" customHeight="1">
      <c r="A124" s="78" t="s">
        <v>3925</v>
      </c>
      <c r="B124" s="79" t="s">
        <v>4378</v>
      </c>
      <c r="C124" s="80" t="s">
        <v>3125</v>
      </c>
      <c r="D124" s="80" t="s">
        <v>4418</v>
      </c>
      <c r="E124" s="62" t="s">
        <v>34</v>
      </c>
      <c r="F124" s="62"/>
      <c r="G124" s="62" t="e">
        <f>INDEX(辅助数据!F:F,MATCH(项目信息统计表!F124,辅助数据!E:E,0))</f>
        <v>#N/A</v>
      </c>
      <c r="H124" s="62" t="s">
        <v>167</v>
      </c>
      <c r="I124" s="62">
        <f>INDEX(辅助数据!B:B,MATCH(项目信息统计表!H124,辅助数据!A:A,0))</f>
        <v>460</v>
      </c>
      <c r="J124" s="66" t="str">
        <f t="shared" si="6"/>
        <v>2020-01</v>
      </c>
      <c r="K124" s="66">
        <v>44531</v>
      </c>
      <c r="L124" s="62" t="str">
        <f t="shared" si="12"/>
        <v>2020</v>
      </c>
      <c r="M124" s="62" t="s">
        <v>54</v>
      </c>
      <c r="N124" s="80" t="s">
        <v>4436</v>
      </c>
      <c r="O124" s="82" t="s">
        <v>4799</v>
      </c>
      <c r="P124" s="76" t="s">
        <v>5499</v>
      </c>
      <c r="Q124" s="80" t="str">
        <f>INDEX([7]项目列表!$N$1:$N$65536,MATCH(B124,[7]项目列表!$C$1:$C$65536,0))</f>
        <v>杜进辅</v>
      </c>
      <c r="R124" s="79" t="s">
        <v>5527</v>
      </c>
      <c r="S124" s="62" t="s">
        <v>65</v>
      </c>
      <c r="T124" s="91" t="s">
        <v>1653</v>
      </c>
      <c r="U124" s="88" t="s">
        <v>5322</v>
      </c>
      <c r="V124" s="62" t="s">
        <v>73</v>
      </c>
      <c r="W124" s="62" t="s">
        <v>3516</v>
      </c>
      <c r="X124" s="62" t="s">
        <v>5323</v>
      </c>
      <c r="Y124" s="62" t="s">
        <v>116</v>
      </c>
      <c r="Z124" s="63" t="s">
        <v>171</v>
      </c>
      <c r="AA124" s="62" t="s">
        <v>2517</v>
      </c>
      <c r="AB124" s="64" t="s">
        <v>2333</v>
      </c>
      <c r="AC124" s="62" t="s">
        <v>3516</v>
      </c>
      <c r="AD124" s="62" t="s">
        <v>5323</v>
      </c>
      <c r="AE124" s="62"/>
      <c r="AF124" s="85" t="s">
        <v>5488</v>
      </c>
      <c r="AG124" s="85" t="s">
        <v>5493</v>
      </c>
      <c r="AH124" s="85">
        <f t="shared" si="8"/>
        <v>0</v>
      </c>
      <c r="AI124" s="79">
        <v>2</v>
      </c>
      <c r="AJ124" s="85" t="s">
        <v>5493</v>
      </c>
      <c r="AK124" s="85">
        <f t="shared" si="9"/>
        <v>2</v>
      </c>
      <c r="AL124" s="85" t="s">
        <v>5493</v>
      </c>
      <c r="AM124" s="85">
        <f t="shared" si="10"/>
        <v>2</v>
      </c>
      <c r="AN124" s="85" t="s">
        <v>5493</v>
      </c>
      <c r="AO124" s="85" t="s">
        <v>5493</v>
      </c>
      <c r="AP124" s="79" t="s">
        <v>4818</v>
      </c>
    </row>
    <row r="125" spans="1:42" ht="40.5" customHeight="1">
      <c r="A125" s="78" t="s">
        <v>3928</v>
      </c>
      <c r="B125" s="79" t="s">
        <v>4381</v>
      </c>
      <c r="C125" s="80" t="s">
        <v>3125</v>
      </c>
      <c r="D125" s="80" t="s">
        <v>4418</v>
      </c>
      <c r="E125" s="62" t="s">
        <v>5494</v>
      </c>
      <c r="F125" s="62" t="s">
        <v>1485</v>
      </c>
      <c r="G125" s="62" t="str">
        <f>INDEX(辅助数据!F:F,MATCH(项目信息统计表!F125,辅助数据!E:E,0))</f>
        <v>G54</v>
      </c>
      <c r="H125" s="62" t="s">
        <v>122</v>
      </c>
      <c r="I125" s="62">
        <f>INDEX(辅助数据!B:B,MATCH(项目信息统计表!H125,辅助数据!A:A,0))</f>
        <v>580</v>
      </c>
      <c r="J125" s="66" t="str">
        <f t="shared" si="6"/>
        <v>2021-01</v>
      </c>
      <c r="K125" s="66">
        <v>44896</v>
      </c>
      <c r="L125" s="62" t="str">
        <f t="shared" si="12"/>
        <v>2021</v>
      </c>
      <c r="M125" s="62" t="s">
        <v>54</v>
      </c>
      <c r="N125" s="80" t="s">
        <v>4436</v>
      </c>
      <c r="O125" s="82" t="s">
        <v>4799</v>
      </c>
      <c r="P125" s="76" t="s">
        <v>5502</v>
      </c>
      <c r="Q125" s="80" t="str">
        <f>INDEX([5]项目信息统计表!$P:$P,MATCH(B125,[5]项目信息统计表!$B:$B,0))</f>
        <v>孙川</v>
      </c>
      <c r="R125" s="79" t="s">
        <v>5527</v>
      </c>
      <c r="S125" s="62" t="s">
        <v>65</v>
      </c>
      <c r="T125" s="66">
        <v>32568</v>
      </c>
      <c r="U125" s="88" t="s">
        <v>5322</v>
      </c>
      <c r="V125" s="66" t="s">
        <v>73</v>
      </c>
      <c r="W125" s="62" t="s">
        <v>3516</v>
      </c>
      <c r="X125" s="62" t="s">
        <v>5323</v>
      </c>
      <c r="Y125" s="62" t="s">
        <v>116</v>
      </c>
      <c r="Z125" s="63" t="s">
        <v>2281</v>
      </c>
      <c r="AA125" s="62" t="s">
        <v>2517</v>
      </c>
      <c r="AB125" s="64">
        <v>1986</v>
      </c>
      <c r="AC125" s="62" t="s">
        <v>3516</v>
      </c>
      <c r="AD125" s="62" t="s">
        <v>5330</v>
      </c>
      <c r="AE125" s="62"/>
      <c r="AF125" s="85">
        <f>INDEX([3]汇总带公式!$L:$L,MATCH(B125,[3]汇总带公式!$B:$B,0))</f>
        <v>3</v>
      </c>
      <c r="AG125" s="85" t="s">
        <v>5493</v>
      </c>
      <c r="AH125" s="85">
        <f t="shared" si="8"/>
        <v>3</v>
      </c>
      <c r="AI125" s="79">
        <v>2</v>
      </c>
      <c r="AJ125" s="85" t="s">
        <v>5493</v>
      </c>
      <c r="AK125" s="85">
        <f t="shared" si="9"/>
        <v>2</v>
      </c>
      <c r="AL125" s="85" t="s">
        <v>5493</v>
      </c>
      <c r="AM125" s="85">
        <f t="shared" si="10"/>
        <v>2</v>
      </c>
      <c r="AN125" s="85" t="s">
        <v>5493</v>
      </c>
      <c r="AO125" s="85" t="s">
        <v>5493</v>
      </c>
      <c r="AP125" s="79" t="s">
        <v>4818</v>
      </c>
    </row>
    <row r="126" spans="1:42" ht="40.5" customHeight="1">
      <c r="A126" s="78" t="s">
        <v>3929</v>
      </c>
      <c r="B126" s="79" t="s">
        <v>4382</v>
      </c>
      <c r="C126" s="80" t="s">
        <v>3125</v>
      </c>
      <c r="D126" s="80" t="s">
        <v>4418</v>
      </c>
      <c r="E126" s="62" t="s">
        <v>5494</v>
      </c>
      <c r="F126" s="62" t="s">
        <v>1485</v>
      </c>
      <c r="G126" s="62" t="str">
        <f>INDEX(辅助数据!F:F,MATCH(项目信息统计表!F126,辅助数据!E:E,0))</f>
        <v>G54</v>
      </c>
      <c r="H126" s="62" t="s">
        <v>122</v>
      </c>
      <c r="I126" s="62">
        <f>INDEX(辅助数据!B:B,MATCH(项目信息统计表!H126,辅助数据!A:A,0))</f>
        <v>580</v>
      </c>
      <c r="J126" s="66" t="str">
        <f t="shared" si="6"/>
        <v>2021-01</v>
      </c>
      <c r="K126" s="66">
        <v>44896</v>
      </c>
      <c r="L126" s="62" t="str">
        <f t="shared" si="12"/>
        <v>2021</v>
      </c>
      <c r="M126" s="62" t="s">
        <v>54</v>
      </c>
      <c r="N126" s="80" t="s">
        <v>4436</v>
      </c>
      <c r="O126" s="82" t="s">
        <v>4799</v>
      </c>
      <c r="P126" s="76" t="s">
        <v>5503</v>
      </c>
      <c r="Q126" s="80" t="str">
        <f>INDEX([5]项目信息统计表!$P:$P,MATCH(B126,[5]项目信息统计表!$B:$B,0))</f>
        <v>刘晓东</v>
      </c>
      <c r="R126" s="79" t="s">
        <v>5527</v>
      </c>
      <c r="S126" s="62" t="s">
        <v>65</v>
      </c>
      <c r="T126" s="66">
        <v>30742</v>
      </c>
      <c r="U126" s="88" t="s">
        <v>5322</v>
      </c>
      <c r="V126" s="66" t="s">
        <v>73</v>
      </c>
      <c r="W126" s="62" t="s">
        <v>90</v>
      </c>
      <c r="X126" s="62" t="s">
        <v>5323</v>
      </c>
      <c r="Y126" s="62" t="s">
        <v>116</v>
      </c>
      <c r="Z126" s="63" t="s">
        <v>2281</v>
      </c>
      <c r="AA126" s="62" t="s">
        <v>5366</v>
      </c>
      <c r="AB126" s="64">
        <v>1983</v>
      </c>
      <c r="AC126" s="62" t="s">
        <v>76</v>
      </c>
      <c r="AD126" s="62" t="s">
        <v>5330</v>
      </c>
      <c r="AE126" s="62"/>
      <c r="AF126" s="85">
        <f>INDEX([3]汇总带公式!$L:$L,MATCH(B126,[3]汇总带公式!$B:$B,0))</f>
        <v>3</v>
      </c>
      <c r="AG126" s="85" t="s">
        <v>5493</v>
      </c>
      <c r="AH126" s="85">
        <f t="shared" si="8"/>
        <v>3</v>
      </c>
      <c r="AI126" s="79">
        <v>2</v>
      </c>
      <c r="AJ126" s="85" t="s">
        <v>5493</v>
      </c>
      <c r="AK126" s="85">
        <f t="shared" si="9"/>
        <v>2</v>
      </c>
      <c r="AL126" s="85" t="s">
        <v>5493</v>
      </c>
      <c r="AM126" s="85">
        <f t="shared" si="10"/>
        <v>2</v>
      </c>
      <c r="AN126" s="85" t="s">
        <v>5493</v>
      </c>
      <c r="AO126" s="85" t="s">
        <v>5493</v>
      </c>
      <c r="AP126" s="79" t="s">
        <v>4818</v>
      </c>
    </row>
    <row r="127" spans="1:42" ht="40.5" customHeight="1">
      <c r="A127" s="78" t="s">
        <v>3930</v>
      </c>
      <c r="B127" s="79" t="s">
        <v>4383</v>
      </c>
      <c r="C127" s="80" t="s">
        <v>3125</v>
      </c>
      <c r="D127" s="80" t="s">
        <v>4418</v>
      </c>
      <c r="E127" s="62" t="s">
        <v>5494</v>
      </c>
      <c r="F127" s="62" t="s">
        <v>1485</v>
      </c>
      <c r="G127" s="62" t="str">
        <f>INDEX(辅助数据!F:F,MATCH(项目信息统计表!F127,辅助数据!E:E,0))</f>
        <v>G54</v>
      </c>
      <c r="H127" s="62" t="s">
        <v>122</v>
      </c>
      <c r="I127" s="62">
        <f>INDEX(辅助数据!B:B,MATCH(项目信息统计表!H127,辅助数据!A:A,0))</f>
        <v>580</v>
      </c>
      <c r="J127" s="66" t="str">
        <f t="shared" si="6"/>
        <v>2021-01</v>
      </c>
      <c r="K127" s="66">
        <v>44896</v>
      </c>
      <c r="L127" s="62" t="str">
        <f t="shared" si="12"/>
        <v>2021</v>
      </c>
      <c r="M127" s="62" t="s">
        <v>54</v>
      </c>
      <c r="N127" s="80" t="s">
        <v>4436</v>
      </c>
      <c r="O127" s="82" t="s">
        <v>4799</v>
      </c>
      <c r="P127" s="76" t="s">
        <v>5504</v>
      </c>
      <c r="Q127" s="80" t="str">
        <f>INDEX([5]项目信息统计表!$P:$P,MATCH(B127,[5]项目信息统计表!$B:$B,0))</f>
        <v>刘通</v>
      </c>
      <c r="R127" s="79" t="s">
        <v>5527</v>
      </c>
      <c r="S127" s="62" t="s">
        <v>65</v>
      </c>
      <c r="T127" s="66">
        <v>32752</v>
      </c>
      <c r="U127" s="88" t="s">
        <v>5322</v>
      </c>
      <c r="V127" s="66" t="s">
        <v>73</v>
      </c>
      <c r="W127" s="62" t="s">
        <v>90</v>
      </c>
      <c r="X127" s="62" t="s">
        <v>5323</v>
      </c>
      <c r="Y127" s="62" t="s">
        <v>116</v>
      </c>
      <c r="Z127" s="63" t="s">
        <v>2281</v>
      </c>
      <c r="AA127" s="62" t="s">
        <v>5170</v>
      </c>
      <c r="AB127" s="64">
        <v>1984</v>
      </c>
      <c r="AC127" s="62" t="s">
        <v>76</v>
      </c>
      <c r="AD127" s="62" t="s">
        <v>5323</v>
      </c>
      <c r="AE127" s="62"/>
      <c r="AF127" s="85">
        <f>INDEX([3]汇总带公式!$L:$L,MATCH(B127,[3]汇总带公式!$B:$B,0))</f>
        <v>3</v>
      </c>
      <c r="AG127" s="85" t="s">
        <v>5493</v>
      </c>
      <c r="AH127" s="85">
        <f t="shared" si="8"/>
        <v>3</v>
      </c>
      <c r="AI127" s="79">
        <v>2</v>
      </c>
      <c r="AJ127" s="85" t="s">
        <v>5493</v>
      </c>
      <c r="AK127" s="85">
        <f t="shared" si="9"/>
        <v>2</v>
      </c>
      <c r="AL127" s="85" t="s">
        <v>5493</v>
      </c>
      <c r="AM127" s="85">
        <f t="shared" si="10"/>
        <v>2</v>
      </c>
      <c r="AN127" s="85" t="s">
        <v>5493</v>
      </c>
      <c r="AO127" s="85" t="s">
        <v>5493</v>
      </c>
      <c r="AP127" s="79" t="s">
        <v>4818</v>
      </c>
    </row>
    <row r="128" spans="1:42" ht="40.5" customHeight="1">
      <c r="A128" s="78" t="s">
        <v>3931</v>
      </c>
      <c r="B128" s="79" t="s">
        <v>4384</v>
      </c>
      <c r="C128" s="80" t="s">
        <v>3125</v>
      </c>
      <c r="D128" s="80" t="s">
        <v>4418</v>
      </c>
      <c r="E128" s="62" t="s">
        <v>34</v>
      </c>
      <c r="F128" s="62" t="s">
        <v>1485</v>
      </c>
      <c r="G128" s="62" t="str">
        <f>INDEX(辅助数据!F:F,MATCH(项目信息统计表!F128,辅助数据!E:E,0))</f>
        <v>G54</v>
      </c>
      <c r="H128" s="62" t="s">
        <v>205</v>
      </c>
      <c r="I128" s="62">
        <f>INDEX(辅助数据!B:B,MATCH(项目信息统计表!H128,辅助数据!A:A,0))</f>
        <v>470</v>
      </c>
      <c r="J128" s="66" t="str">
        <f t="shared" si="6"/>
        <v>2021-01</v>
      </c>
      <c r="K128" s="66">
        <v>44896</v>
      </c>
      <c r="L128" s="62" t="str">
        <f t="shared" si="12"/>
        <v>2021</v>
      </c>
      <c r="M128" s="62" t="s">
        <v>54</v>
      </c>
      <c r="N128" s="80" t="s">
        <v>4436</v>
      </c>
      <c r="O128" s="82" t="s">
        <v>4799</v>
      </c>
      <c r="P128" s="76" t="s">
        <v>5505</v>
      </c>
      <c r="Q128" s="80" t="str">
        <f>INDEX([5]项目信息统计表!$P:$P,MATCH(B128,[5]项目信息统计表!$B:$B,0))</f>
        <v>周奥</v>
      </c>
      <c r="R128" s="79" t="s">
        <v>5527</v>
      </c>
      <c r="S128" s="62" t="s">
        <v>65</v>
      </c>
      <c r="T128" s="66">
        <v>33178</v>
      </c>
      <c r="U128" s="88" t="s">
        <v>5322</v>
      </c>
      <c r="V128" s="66" t="s">
        <v>73</v>
      </c>
      <c r="W128" s="62" t="s">
        <v>90</v>
      </c>
      <c r="X128" s="62" t="s">
        <v>5323</v>
      </c>
      <c r="Y128" s="62" t="s">
        <v>5323</v>
      </c>
      <c r="Z128" s="63" t="s">
        <v>5323</v>
      </c>
      <c r="AA128" s="62" t="s">
        <v>5532</v>
      </c>
      <c r="AB128" s="64">
        <v>1990</v>
      </c>
      <c r="AC128" s="62" t="s">
        <v>90</v>
      </c>
      <c r="AD128" s="62" t="s">
        <v>5323</v>
      </c>
      <c r="AE128" s="62"/>
      <c r="AF128" s="85">
        <f>INDEX([3]汇总带公式!$L:$L,MATCH(B128,[3]汇总带公式!$B:$B,0))</f>
        <v>3</v>
      </c>
      <c r="AG128" s="85" t="s">
        <v>5493</v>
      </c>
      <c r="AH128" s="85">
        <f t="shared" si="8"/>
        <v>3</v>
      </c>
      <c r="AI128" s="79">
        <v>2</v>
      </c>
      <c r="AJ128" s="85" t="s">
        <v>5493</v>
      </c>
      <c r="AK128" s="85">
        <f t="shared" si="9"/>
        <v>2</v>
      </c>
      <c r="AL128" s="85" t="s">
        <v>5493</v>
      </c>
      <c r="AM128" s="85">
        <f t="shared" si="10"/>
        <v>2</v>
      </c>
      <c r="AN128" s="85" t="s">
        <v>5493</v>
      </c>
      <c r="AO128" s="85" t="s">
        <v>5493</v>
      </c>
      <c r="AP128" s="79" t="s">
        <v>4818</v>
      </c>
    </row>
    <row r="129" spans="1:42" ht="40.5" customHeight="1">
      <c r="A129" s="78" t="s">
        <v>3932</v>
      </c>
      <c r="B129" s="79" t="s">
        <v>4385</v>
      </c>
      <c r="C129" s="80" t="s">
        <v>3125</v>
      </c>
      <c r="D129" s="80" t="s">
        <v>4418</v>
      </c>
      <c r="E129" s="62" t="s">
        <v>5494</v>
      </c>
      <c r="F129" s="62" t="s">
        <v>1485</v>
      </c>
      <c r="G129" s="62" t="str">
        <f>INDEX(辅助数据!F:F,MATCH(项目信息统计表!F129,辅助数据!E:E,0))</f>
        <v>G54</v>
      </c>
      <c r="H129" s="62" t="s">
        <v>205</v>
      </c>
      <c r="I129" s="62">
        <f>INDEX(辅助数据!B:B,MATCH(项目信息统计表!H129,辅助数据!A:A,0))</f>
        <v>470</v>
      </c>
      <c r="J129" s="66" t="str">
        <f t="shared" si="6"/>
        <v>2021-01</v>
      </c>
      <c r="K129" s="66">
        <v>44896</v>
      </c>
      <c r="L129" s="62" t="str">
        <f t="shared" si="12"/>
        <v>2021</v>
      </c>
      <c r="M129" s="62" t="s">
        <v>54</v>
      </c>
      <c r="N129" s="80" t="s">
        <v>4436</v>
      </c>
      <c r="O129" s="82" t="s">
        <v>4799</v>
      </c>
      <c r="P129" s="76" t="s">
        <v>5506</v>
      </c>
      <c r="Q129" s="80" t="str">
        <f>INDEX([5]项目信息统计表!$P:$P,MATCH(B129,[5]项目信息统计表!$B:$B,0))</f>
        <v>李刚</v>
      </c>
      <c r="R129" s="79" t="s">
        <v>5527</v>
      </c>
      <c r="S129" s="62" t="s">
        <v>65</v>
      </c>
      <c r="T129" s="66">
        <v>32994</v>
      </c>
      <c r="U129" s="88" t="s">
        <v>5322</v>
      </c>
      <c r="V129" s="66" t="s">
        <v>73</v>
      </c>
      <c r="W129" s="62" t="s">
        <v>3516</v>
      </c>
      <c r="X129" s="62" t="s">
        <v>5323</v>
      </c>
      <c r="Y129" s="62" t="s">
        <v>5323</v>
      </c>
      <c r="Z129" s="63" t="s">
        <v>5323</v>
      </c>
      <c r="AA129" s="62" t="s">
        <v>5533</v>
      </c>
      <c r="AB129" s="64">
        <v>1970</v>
      </c>
      <c r="AC129" s="62" t="s">
        <v>76</v>
      </c>
      <c r="AD129" s="62" t="s">
        <v>5323</v>
      </c>
      <c r="AE129" s="62"/>
      <c r="AF129" s="85">
        <f>INDEX([3]汇总带公式!$L:$L,MATCH(B129,[3]汇总带公式!$B:$B,0))</f>
        <v>3</v>
      </c>
      <c r="AG129" s="85" t="s">
        <v>5493</v>
      </c>
      <c r="AH129" s="85">
        <f t="shared" si="8"/>
        <v>3</v>
      </c>
      <c r="AI129" s="79">
        <v>2</v>
      </c>
      <c r="AJ129" s="85" t="s">
        <v>5493</v>
      </c>
      <c r="AK129" s="85">
        <f t="shared" si="9"/>
        <v>2</v>
      </c>
      <c r="AL129" s="85" t="s">
        <v>5493</v>
      </c>
      <c r="AM129" s="85">
        <f t="shared" si="10"/>
        <v>2</v>
      </c>
      <c r="AN129" s="85" t="s">
        <v>5493</v>
      </c>
      <c r="AO129" s="85" t="s">
        <v>5493</v>
      </c>
      <c r="AP129" s="79" t="s">
        <v>4818</v>
      </c>
    </row>
    <row r="130" spans="1:42" ht="40.5" customHeight="1">
      <c r="A130" s="78" t="s">
        <v>3933</v>
      </c>
      <c r="B130" s="79" t="s">
        <v>4386</v>
      </c>
      <c r="C130" s="80" t="s">
        <v>3125</v>
      </c>
      <c r="D130" s="80" t="s">
        <v>4418</v>
      </c>
      <c r="E130" s="62" t="s">
        <v>5494</v>
      </c>
      <c r="F130" s="62" t="s">
        <v>1485</v>
      </c>
      <c r="G130" s="62" t="str">
        <f>INDEX(辅助数据!F:F,MATCH(项目信息统计表!F130,辅助数据!E:E,0))</f>
        <v>G54</v>
      </c>
      <c r="H130" s="62" t="s">
        <v>205</v>
      </c>
      <c r="I130" s="62">
        <f>INDEX(辅助数据!B:B,MATCH(项目信息统计表!H130,辅助数据!A:A,0))</f>
        <v>470</v>
      </c>
      <c r="J130" s="66" t="str">
        <f t="shared" si="6"/>
        <v>2021-01</v>
      </c>
      <c r="K130" s="66">
        <v>44896</v>
      </c>
      <c r="L130" s="62" t="str">
        <f t="shared" si="12"/>
        <v>2021</v>
      </c>
      <c r="M130" s="62" t="s">
        <v>54</v>
      </c>
      <c r="N130" s="80" t="s">
        <v>4436</v>
      </c>
      <c r="O130" s="82" t="s">
        <v>4799</v>
      </c>
      <c r="P130" s="76" t="s">
        <v>5507</v>
      </c>
      <c r="Q130" s="80" t="str">
        <f>INDEX([5]项目信息统计表!$P:$P,MATCH(B130,[5]项目信息统计表!$B:$B,0))</f>
        <v>刘金龙</v>
      </c>
      <c r="R130" s="79" t="s">
        <v>5527</v>
      </c>
      <c r="S130" s="62" t="s">
        <v>65</v>
      </c>
      <c r="T130" s="66">
        <v>32906</v>
      </c>
      <c r="U130" s="88" t="s">
        <v>5322</v>
      </c>
      <c r="V130" s="66" t="s">
        <v>73</v>
      </c>
      <c r="W130" s="62" t="s">
        <v>76</v>
      </c>
      <c r="X130" s="62" t="s">
        <v>5323</v>
      </c>
      <c r="Y130" s="62" t="s">
        <v>116</v>
      </c>
      <c r="Z130" s="63" t="s">
        <v>171</v>
      </c>
      <c r="AA130" s="62" t="s">
        <v>5534</v>
      </c>
      <c r="AB130" s="64">
        <v>1963</v>
      </c>
      <c r="AC130" s="62" t="s">
        <v>76</v>
      </c>
      <c r="AD130" s="62" t="s">
        <v>5323</v>
      </c>
      <c r="AE130" s="62"/>
      <c r="AF130" s="85">
        <f>INDEX([3]汇总带公式!$L:$L,MATCH(B130,[3]汇总带公式!$B:$B,0))</f>
        <v>3</v>
      </c>
      <c r="AG130" s="85" t="s">
        <v>5493</v>
      </c>
      <c r="AH130" s="85">
        <f t="shared" si="8"/>
        <v>3</v>
      </c>
      <c r="AI130" s="79">
        <v>2</v>
      </c>
      <c r="AJ130" s="85" t="s">
        <v>5493</v>
      </c>
      <c r="AK130" s="85">
        <f t="shared" si="9"/>
        <v>2</v>
      </c>
      <c r="AL130" s="85" t="s">
        <v>5493</v>
      </c>
      <c r="AM130" s="85">
        <f t="shared" si="10"/>
        <v>2</v>
      </c>
      <c r="AN130" s="85" t="s">
        <v>5493</v>
      </c>
      <c r="AO130" s="85" t="s">
        <v>5493</v>
      </c>
      <c r="AP130" s="79" t="s">
        <v>4818</v>
      </c>
    </row>
    <row r="131" spans="1:42" ht="40.5" customHeight="1">
      <c r="A131" s="78" t="s">
        <v>3949</v>
      </c>
      <c r="B131" s="79" t="s">
        <v>3037</v>
      </c>
      <c r="C131" s="80" t="s">
        <v>3125</v>
      </c>
      <c r="D131" s="80" t="s">
        <v>4418</v>
      </c>
      <c r="E131" s="62" t="s">
        <v>5494</v>
      </c>
      <c r="F131" s="62" t="s">
        <v>1485</v>
      </c>
      <c r="G131" s="62" t="str">
        <f>INDEX(辅助数据!F:F,MATCH(项目信息统计表!F131,辅助数据!E:E,0))</f>
        <v>G54</v>
      </c>
      <c r="H131" s="62" t="s">
        <v>122</v>
      </c>
      <c r="I131" s="62">
        <f>INDEX(辅助数据!B:B,MATCH(项目信息统计表!H131,辅助数据!A:A,0))</f>
        <v>580</v>
      </c>
      <c r="J131" s="66" t="str">
        <f t="shared" si="6"/>
        <v>2022-01</v>
      </c>
      <c r="K131" s="66">
        <v>45261</v>
      </c>
      <c r="L131" s="62" t="str">
        <f t="shared" si="12"/>
        <v>2022</v>
      </c>
      <c r="M131" s="62" t="s">
        <v>54</v>
      </c>
      <c r="N131" s="80" t="s">
        <v>4436</v>
      </c>
      <c r="O131" s="82" t="s">
        <v>4799</v>
      </c>
      <c r="P131" s="76" t="s">
        <v>4758</v>
      </c>
      <c r="Q131" s="80" t="str">
        <f>INDEX([6]项目信息统计表!$P:$P,MATCH(B131,[6]项目信息统计表!$B:$B,0))</f>
        <v>伍毅平</v>
      </c>
      <c r="R131" s="79" t="s">
        <v>5527</v>
      </c>
      <c r="S131" s="62" t="s">
        <v>65</v>
      </c>
      <c r="T131" s="62" t="s">
        <v>2114</v>
      </c>
      <c r="U131" s="88" t="s">
        <v>5322</v>
      </c>
      <c r="V131" s="62" t="s">
        <v>73</v>
      </c>
      <c r="W131" s="62" t="s">
        <v>3516</v>
      </c>
      <c r="X131" s="62" t="s">
        <v>5323</v>
      </c>
      <c r="Y131" s="62" t="s">
        <v>116</v>
      </c>
      <c r="Z131" s="63" t="s">
        <v>2281</v>
      </c>
      <c r="AA131" s="62" t="s">
        <v>5459</v>
      </c>
      <c r="AB131" s="64">
        <v>1999</v>
      </c>
      <c r="AC131" s="62" t="s">
        <v>2349</v>
      </c>
      <c r="AD131" s="62" t="s">
        <v>5323</v>
      </c>
      <c r="AE131" s="62"/>
      <c r="AF131" s="85">
        <f>INDEX([3]汇总带公式!$L:$L,MATCH(B131,[3]汇总带公式!$B:$B,0))</f>
        <v>3</v>
      </c>
      <c r="AG131" s="85" t="s">
        <v>5493</v>
      </c>
      <c r="AH131" s="85">
        <f t="shared" si="8"/>
        <v>3</v>
      </c>
      <c r="AI131" s="79">
        <v>2</v>
      </c>
      <c r="AJ131" s="85" t="s">
        <v>5493</v>
      </c>
      <c r="AK131" s="85">
        <f t="shared" si="9"/>
        <v>2</v>
      </c>
      <c r="AL131" s="85" t="s">
        <v>5493</v>
      </c>
      <c r="AM131" s="85">
        <f t="shared" si="10"/>
        <v>2</v>
      </c>
      <c r="AN131" s="85" t="s">
        <v>5493</v>
      </c>
      <c r="AO131" s="85" t="s">
        <v>5493</v>
      </c>
      <c r="AP131" s="79" t="s">
        <v>4818</v>
      </c>
    </row>
    <row r="132" spans="1:42" ht="40.5" customHeight="1">
      <c r="A132" s="78" t="s">
        <v>2730</v>
      </c>
      <c r="B132" s="79" t="s">
        <v>3039</v>
      </c>
      <c r="C132" s="80" t="s">
        <v>3125</v>
      </c>
      <c r="D132" s="80" t="s">
        <v>4418</v>
      </c>
      <c r="E132" s="62" t="s">
        <v>5494</v>
      </c>
      <c r="F132" s="62" t="s">
        <v>1485</v>
      </c>
      <c r="G132" s="62" t="str">
        <f>INDEX(辅助数据!F:F,MATCH(项目信息统计表!F132,辅助数据!E:E,0))</f>
        <v>G54</v>
      </c>
      <c r="H132" s="62" t="s">
        <v>122</v>
      </c>
      <c r="I132" s="62">
        <f>INDEX(辅助数据!B:B,MATCH(项目信息统计表!H132,辅助数据!A:A,0))</f>
        <v>580</v>
      </c>
      <c r="J132" s="66" t="str">
        <f t="shared" ref="J132:J195" si="13">L132&amp;"-01"</f>
        <v>2022-01</v>
      </c>
      <c r="K132" s="66">
        <v>45261</v>
      </c>
      <c r="L132" s="62" t="str">
        <f t="shared" si="12"/>
        <v>2022</v>
      </c>
      <c r="M132" s="62" t="s">
        <v>54</v>
      </c>
      <c r="N132" s="80" t="s">
        <v>4436</v>
      </c>
      <c r="O132" s="82" t="s">
        <v>4799</v>
      </c>
      <c r="P132" s="76" t="s">
        <v>4759</v>
      </c>
      <c r="Q132" s="80" t="str">
        <f>INDEX([6]项目信息统计表!$P:$P,MATCH(B132,[6]项目信息统计表!$B:$B,0))</f>
        <v>任翠萍</v>
      </c>
      <c r="R132" s="79" t="s">
        <v>5527</v>
      </c>
      <c r="S132" s="62" t="s">
        <v>4816</v>
      </c>
      <c r="T132" s="62" t="s">
        <v>1727</v>
      </c>
      <c r="U132" s="88" t="s">
        <v>5322</v>
      </c>
      <c r="V132" s="62" t="s">
        <v>73</v>
      </c>
      <c r="W132" s="62" t="s">
        <v>90</v>
      </c>
      <c r="X132" s="62" t="s">
        <v>5323</v>
      </c>
      <c r="Y132" s="62" t="s">
        <v>116</v>
      </c>
      <c r="Z132" s="63" t="s">
        <v>2281</v>
      </c>
      <c r="AA132" s="62" t="s">
        <v>5366</v>
      </c>
      <c r="AB132" s="64">
        <v>1983</v>
      </c>
      <c r="AC132" s="62" t="s">
        <v>76</v>
      </c>
      <c r="AD132" s="62" t="s">
        <v>5330</v>
      </c>
      <c r="AE132" s="62"/>
      <c r="AF132" s="85">
        <f>INDEX([3]汇总带公式!$L:$L,MATCH(B132,[3]汇总带公式!$B:$B,0))</f>
        <v>3</v>
      </c>
      <c r="AG132" s="85" t="s">
        <v>5493</v>
      </c>
      <c r="AH132" s="85">
        <f t="shared" ref="AH132:AH195" si="14">SUM(AF132:AG132)</f>
        <v>3</v>
      </c>
      <c r="AI132" s="79">
        <v>2</v>
      </c>
      <c r="AJ132" s="85" t="s">
        <v>5493</v>
      </c>
      <c r="AK132" s="85">
        <f t="shared" ref="AK132:AK195" si="15">SUM(AI132:AJ132)</f>
        <v>2</v>
      </c>
      <c r="AL132" s="85" t="s">
        <v>5493</v>
      </c>
      <c r="AM132" s="85">
        <f t="shared" ref="AM132:AM195" si="16">SUM(AK132:AL132)</f>
        <v>2</v>
      </c>
      <c r="AN132" s="85" t="s">
        <v>5493</v>
      </c>
      <c r="AO132" s="85" t="s">
        <v>5493</v>
      </c>
      <c r="AP132" s="79" t="s">
        <v>4818</v>
      </c>
    </row>
    <row r="133" spans="1:42" ht="40.5" customHeight="1">
      <c r="A133" s="78" t="s">
        <v>2731</v>
      </c>
      <c r="B133" s="79" t="s">
        <v>3040</v>
      </c>
      <c r="C133" s="80" t="s">
        <v>3125</v>
      </c>
      <c r="D133" s="80" t="s">
        <v>4418</v>
      </c>
      <c r="E133" s="62" t="s">
        <v>34</v>
      </c>
      <c r="F133" s="62" t="s">
        <v>1468</v>
      </c>
      <c r="G133" s="62" t="str">
        <f>INDEX(辅助数据!F:F,MATCH(项目信息统计表!F133,辅助数据!E:E,0))</f>
        <v>C36</v>
      </c>
      <c r="H133" s="62" t="s">
        <v>205</v>
      </c>
      <c r="I133" s="62">
        <f>INDEX(辅助数据!B:B,MATCH(项目信息统计表!H133,辅助数据!A:A,0))</f>
        <v>470</v>
      </c>
      <c r="J133" s="66" t="str">
        <f t="shared" si="13"/>
        <v>2022-01</v>
      </c>
      <c r="K133" s="66">
        <v>45261</v>
      </c>
      <c r="L133" s="62" t="str">
        <f t="shared" si="12"/>
        <v>2022</v>
      </c>
      <c r="M133" s="62" t="s">
        <v>54</v>
      </c>
      <c r="N133" s="80" t="s">
        <v>4436</v>
      </c>
      <c r="O133" s="82" t="s">
        <v>4799</v>
      </c>
      <c r="P133" s="76" t="s">
        <v>4760</v>
      </c>
      <c r="Q133" s="80" t="str">
        <f>INDEX([6]项目信息统计表!$P:$P,MATCH(B133,[6]项目信息统计表!$B:$B,0))</f>
        <v>高建兵</v>
      </c>
      <c r="R133" s="79" t="s">
        <v>5527</v>
      </c>
      <c r="S133" s="62" t="s">
        <v>65</v>
      </c>
      <c r="T133" s="62" t="s">
        <v>2115</v>
      </c>
      <c r="U133" s="88" t="s">
        <v>5322</v>
      </c>
      <c r="V133" s="62" t="s">
        <v>73</v>
      </c>
      <c r="W133" s="62" t="s">
        <v>3516</v>
      </c>
      <c r="X133" s="62" t="s">
        <v>5323</v>
      </c>
      <c r="Y133" s="62" t="s">
        <v>116</v>
      </c>
      <c r="Z133" s="63" t="s">
        <v>171</v>
      </c>
      <c r="AA133" s="62" t="s">
        <v>5460</v>
      </c>
      <c r="AB133" s="64">
        <v>1978</v>
      </c>
      <c r="AC133" s="62" t="s">
        <v>3516</v>
      </c>
      <c r="AD133" s="62" t="s">
        <v>5330</v>
      </c>
      <c r="AE133" s="62"/>
      <c r="AF133" s="85">
        <f>INDEX([3]汇总带公式!$L:$L,MATCH(B133,[3]汇总带公式!$B:$B,0))</f>
        <v>3</v>
      </c>
      <c r="AG133" s="85" t="s">
        <v>5493</v>
      </c>
      <c r="AH133" s="85">
        <f t="shared" si="14"/>
        <v>3</v>
      </c>
      <c r="AI133" s="79">
        <v>2</v>
      </c>
      <c r="AJ133" s="85" t="s">
        <v>5493</v>
      </c>
      <c r="AK133" s="85">
        <f t="shared" si="15"/>
        <v>2</v>
      </c>
      <c r="AL133" s="85" t="s">
        <v>5493</v>
      </c>
      <c r="AM133" s="85">
        <f t="shared" si="16"/>
        <v>2</v>
      </c>
      <c r="AN133" s="85" t="s">
        <v>5493</v>
      </c>
      <c r="AO133" s="85" t="s">
        <v>5493</v>
      </c>
      <c r="AP133" s="79" t="s">
        <v>4818</v>
      </c>
    </row>
    <row r="134" spans="1:42" ht="40.5" customHeight="1">
      <c r="A134" s="78" t="s">
        <v>2732</v>
      </c>
      <c r="B134" s="79" t="s">
        <v>3041</v>
      </c>
      <c r="C134" s="80" t="s">
        <v>3125</v>
      </c>
      <c r="D134" s="80" t="s">
        <v>4418</v>
      </c>
      <c r="E134" s="62" t="s">
        <v>5494</v>
      </c>
      <c r="F134" s="62" t="s">
        <v>1468</v>
      </c>
      <c r="G134" s="62" t="str">
        <f>INDEX(辅助数据!F:F,MATCH(项目信息统计表!F134,辅助数据!E:E,0))</f>
        <v>C36</v>
      </c>
      <c r="H134" s="62" t="s">
        <v>205</v>
      </c>
      <c r="I134" s="62">
        <f>INDEX(辅助数据!B:B,MATCH(项目信息统计表!H134,辅助数据!A:A,0))</f>
        <v>470</v>
      </c>
      <c r="J134" s="66" t="str">
        <f t="shared" si="13"/>
        <v>2022-01</v>
      </c>
      <c r="K134" s="66">
        <v>45261</v>
      </c>
      <c r="L134" s="62" t="str">
        <f t="shared" si="12"/>
        <v>2022</v>
      </c>
      <c r="M134" s="62" t="s">
        <v>54</v>
      </c>
      <c r="N134" s="80" t="s">
        <v>4436</v>
      </c>
      <c r="O134" s="82" t="s">
        <v>4799</v>
      </c>
      <c r="P134" s="76" t="s">
        <v>4761</v>
      </c>
      <c r="Q134" s="80" t="str">
        <f>INDEX([6]项目信息统计表!$P:$P,MATCH(B134,[6]项目信息统计表!$B:$B,0))</f>
        <v>史程</v>
      </c>
      <c r="R134" s="79" t="s">
        <v>5527</v>
      </c>
      <c r="S134" s="62" t="s">
        <v>65</v>
      </c>
      <c r="T134" s="62" t="s">
        <v>1667</v>
      </c>
      <c r="U134" s="88" t="s">
        <v>5322</v>
      </c>
      <c r="V134" s="62" t="s">
        <v>73</v>
      </c>
      <c r="W134" s="62" t="s">
        <v>90</v>
      </c>
      <c r="X134" s="62" t="s">
        <v>5323</v>
      </c>
      <c r="Y134" s="62" t="s">
        <v>116</v>
      </c>
      <c r="Z134" s="63" t="s">
        <v>171</v>
      </c>
      <c r="AA134" s="62" t="s">
        <v>4504</v>
      </c>
      <c r="AB134" s="64">
        <v>1985</v>
      </c>
      <c r="AC134" s="62" t="s">
        <v>3516</v>
      </c>
      <c r="AD134" s="62" t="s">
        <v>5323</v>
      </c>
      <c r="AE134" s="62"/>
      <c r="AF134" s="85">
        <f>INDEX([3]汇总带公式!$L:$L,MATCH(B134,[3]汇总带公式!$B:$B,0))</f>
        <v>3</v>
      </c>
      <c r="AG134" s="85" t="s">
        <v>5493</v>
      </c>
      <c r="AH134" s="85">
        <f t="shared" si="14"/>
        <v>3</v>
      </c>
      <c r="AI134" s="79">
        <v>2</v>
      </c>
      <c r="AJ134" s="85" t="s">
        <v>5493</v>
      </c>
      <c r="AK134" s="85">
        <f t="shared" si="15"/>
        <v>2</v>
      </c>
      <c r="AL134" s="85" t="s">
        <v>5493</v>
      </c>
      <c r="AM134" s="85">
        <f t="shared" si="16"/>
        <v>2</v>
      </c>
      <c r="AN134" s="85" t="s">
        <v>5493</v>
      </c>
      <c r="AO134" s="85" t="s">
        <v>5493</v>
      </c>
      <c r="AP134" s="79" t="s">
        <v>4818</v>
      </c>
    </row>
    <row r="135" spans="1:42" ht="40.5" customHeight="1">
      <c r="A135" s="78" t="s">
        <v>2729</v>
      </c>
      <c r="B135" s="79" t="s">
        <v>3038</v>
      </c>
      <c r="C135" s="80" t="s">
        <v>3125</v>
      </c>
      <c r="D135" s="80" t="s">
        <v>4418</v>
      </c>
      <c r="E135" s="62" t="s">
        <v>5494</v>
      </c>
      <c r="F135" s="62" t="s">
        <v>1485</v>
      </c>
      <c r="G135" s="62" t="str">
        <f>INDEX(辅助数据!F:F,MATCH(项目信息统计表!F135,辅助数据!E:E,0))</f>
        <v>G54</v>
      </c>
      <c r="H135" s="62" t="s">
        <v>122</v>
      </c>
      <c r="I135" s="62">
        <f>INDEX(辅助数据!B:B,MATCH(项目信息统计表!H135,辅助数据!A:A,0))</f>
        <v>580</v>
      </c>
      <c r="J135" s="66" t="str">
        <f t="shared" si="13"/>
        <v>2022-01</v>
      </c>
      <c r="K135" s="66">
        <v>45261</v>
      </c>
      <c r="L135" s="62" t="str">
        <f t="shared" si="12"/>
        <v>2022</v>
      </c>
      <c r="M135" s="62" t="s">
        <v>54</v>
      </c>
      <c r="N135" s="80" t="s">
        <v>4436</v>
      </c>
      <c r="O135" s="82" t="s">
        <v>4799</v>
      </c>
      <c r="P135" s="76" t="s">
        <v>4771</v>
      </c>
      <c r="Q135" s="80" t="str">
        <f>INDEX([6]项目信息统计表!$P:$P,MATCH(B135,[6]项目信息统计表!$B:$B,0))</f>
        <v>韩周鹏</v>
      </c>
      <c r="R135" s="79" t="s">
        <v>5527</v>
      </c>
      <c r="S135" s="62" t="s">
        <v>65</v>
      </c>
      <c r="T135" s="62" t="s">
        <v>1619</v>
      </c>
      <c r="U135" s="88" t="s">
        <v>5322</v>
      </c>
      <c r="V135" s="62" t="s">
        <v>73</v>
      </c>
      <c r="W135" s="62" t="s">
        <v>90</v>
      </c>
      <c r="X135" s="62" t="s">
        <v>5323</v>
      </c>
      <c r="Y135" s="62" t="s">
        <v>116</v>
      </c>
      <c r="Z135" s="63" t="s">
        <v>2281</v>
      </c>
      <c r="AA135" s="62" t="s">
        <v>5470</v>
      </c>
      <c r="AB135" s="64">
        <v>1981</v>
      </c>
      <c r="AC135" s="62" t="s">
        <v>3516</v>
      </c>
      <c r="AD135" s="62" t="s">
        <v>5330</v>
      </c>
      <c r="AE135" s="62"/>
      <c r="AF135" s="85">
        <f>INDEX([3]汇总带公式!$L:$L,MATCH(B135,[3]汇总带公式!$B:$B,0))</f>
        <v>3</v>
      </c>
      <c r="AG135" s="85" t="s">
        <v>5493</v>
      </c>
      <c r="AH135" s="85">
        <f t="shared" si="14"/>
        <v>3</v>
      </c>
      <c r="AI135" s="79">
        <v>2</v>
      </c>
      <c r="AJ135" s="85" t="s">
        <v>5493</v>
      </c>
      <c r="AK135" s="85">
        <f t="shared" si="15"/>
        <v>2</v>
      </c>
      <c r="AL135" s="85" t="s">
        <v>5493</v>
      </c>
      <c r="AM135" s="85">
        <f t="shared" si="16"/>
        <v>2</v>
      </c>
      <c r="AN135" s="85" t="s">
        <v>5493</v>
      </c>
      <c r="AO135" s="85" t="s">
        <v>5493</v>
      </c>
      <c r="AP135" s="79" t="s">
        <v>4818</v>
      </c>
    </row>
    <row r="136" spans="1:42" ht="40.5" customHeight="1">
      <c r="A136" s="78" t="s">
        <v>3734</v>
      </c>
      <c r="B136" s="79" t="s">
        <v>4166</v>
      </c>
      <c r="C136" s="80" t="s">
        <v>4409</v>
      </c>
      <c r="D136" s="80" t="s">
        <v>4418</v>
      </c>
      <c r="E136" s="62"/>
      <c r="F136" s="62"/>
      <c r="G136" s="62" t="e">
        <f>INDEX(辅助数据!F:F,MATCH(项目信息统计表!F136,辅助数据!E:E,0))</f>
        <v>#N/A</v>
      </c>
      <c r="H136" s="62"/>
      <c r="I136" s="62" t="e">
        <f>INDEX(辅助数据!B:B,MATCH(项目信息统计表!H136,辅助数据!A:A,0))</f>
        <v>#N/A</v>
      </c>
      <c r="J136" s="66" t="str">
        <f t="shared" si="13"/>
        <v>2023-01</v>
      </c>
      <c r="K136" s="66"/>
      <c r="L136" s="62" t="str">
        <f t="shared" si="12"/>
        <v>2023</v>
      </c>
      <c r="M136" s="62" t="s">
        <v>54</v>
      </c>
      <c r="N136" s="80" t="s">
        <v>4424</v>
      </c>
      <c r="O136" s="82" t="s">
        <v>4799</v>
      </c>
      <c r="P136" s="76"/>
      <c r="Q136" s="80" t="s">
        <v>5157</v>
      </c>
      <c r="R136" s="79" t="s">
        <v>5158</v>
      </c>
      <c r="S136" s="62" t="s">
        <v>4816</v>
      </c>
      <c r="T136" s="62" t="s">
        <v>1642</v>
      </c>
      <c r="U136" s="62" t="s">
        <v>70</v>
      </c>
      <c r="V136" s="62" t="s">
        <v>73</v>
      </c>
      <c r="W136" s="62" t="s">
        <v>90</v>
      </c>
      <c r="X136" s="62"/>
      <c r="Y136" s="62"/>
      <c r="Z136" s="63"/>
      <c r="AA136" s="62"/>
      <c r="AB136" s="64"/>
      <c r="AC136" s="62"/>
      <c r="AD136" s="62"/>
      <c r="AE136" s="62"/>
      <c r="AF136" s="85" t="s">
        <v>5481</v>
      </c>
      <c r="AG136" s="85" t="s">
        <v>5493</v>
      </c>
      <c r="AH136" s="85">
        <f t="shared" si="14"/>
        <v>0</v>
      </c>
      <c r="AI136" s="79">
        <v>5</v>
      </c>
      <c r="AJ136" s="85" t="s">
        <v>5493</v>
      </c>
      <c r="AK136" s="85">
        <f t="shared" si="15"/>
        <v>5</v>
      </c>
      <c r="AL136" s="85" t="s">
        <v>5493</v>
      </c>
      <c r="AM136" s="85">
        <f t="shared" si="16"/>
        <v>5</v>
      </c>
      <c r="AN136" s="85" t="s">
        <v>5493</v>
      </c>
      <c r="AO136" s="85" t="s">
        <v>5493</v>
      </c>
      <c r="AP136" s="79" t="s">
        <v>4817</v>
      </c>
    </row>
    <row r="137" spans="1:42" ht="40.5" customHeight="1">
      <c r="A137" s="78" t="s">
        <v>3868</v>
      </c>
      <c r="B137" s="79" t="s">
        <v>4300</v>
      </c>
      <c r="C137" s="80" t="s">
        <v>4409</v>
      </c>
      <c r="D137" s="80" t="s">
        <v>4418</v>
      </c>
      <c r="E137" s="62"/>
      <c r="F137" s="62"/>
      <c r="G137" s="62" t="e">
        <f>INDEX(辅助数据!F:F,MATCH(项目信息统计表!F137,辅助数据!E:E,0))</f>
        <v>#N/A</v>
      </c>
      <c r="H137" s="62"/>
      <c r="I137" s="62" t="e">
        <f>INDEX(辅助数据!B:B,MATCH(项目信息统计表!H137,辅助数据!A:A,0))</f>
        <v>#N/A</v>
      </c>
      <c r="J137" s="66" t="str">
        <f t="shared" si="13"/>
        <v>2023-01</v>
      </c>
      <c r="K137" s="66"/>
      <c r="L137" s="62" t="str">
        <f t="shared" si="12"/>
        <v>2023</v>
      </c>
      <c r="M137" s="62" t="s">
        <v>54</v>
      </c>
      <c r="N137" s="80" t="s">
        <v>4427</v>
      </c>
      <c r="O137" s="82" t="s">
        <v>4799</v>
      </c>
      <c r="P137" s="76"/>
      <c r="Q137" s="80" t="s">
        <v>5200</v>
      </c>
      <c r="R137" s="79" t="s">
        <v>5201</v>
      </c>
      <c r="S137" s="62" t="s">
        <v>4816</v>
      </c>
      <c r="T137" s="62" t="s">
        <v>1687</v>
      </c>
      <c r="U137" s="62" t="s">
        <v>70</v>
      </c>
      <c r="V137" s="62" t="s">
        <v>73</v>
      </c>
      <c r="W137" s="62" t="s">
        <v>90</v>
      </c>
      <c r="X137" s="62"/>
      <c r="Y137" s="62"/>
      <c r="Z137" s="63"/>
      <c r="AA137" s="62"/>
      <c r="AB137" s="64"/>
      <c r="AC137" s="62"/>
      <c r="AD137" s="62"/>
      <c r="AE137" s="62"/>
      <c r="AF137" s="85" t="s">
        <v>5482</v>
      </c>
      <c r="AG137" s="85" t="s">
        <v>5493</v>
      </c>
      <c r="AH137" s="85">
        <f t="shared" si="14"/>
        <v>0</v>
      </c>
      <c r="AI137" s="79">
        <v>6</v>
      </c>
      <c r="AJ137" s="85" t="s">
        <v>5493</v>
      </c>
      <c r="AK137" s="85">
        <f t="shared" si="15"/>
        <v>6</v>
      </c>
      <c r="AL137" s="85" t="s">
        <v>5493</v>
      </c>
      <c r="AM137" s="85">
        <f t="shared" si="16"/>
        <v>6</v>
      </c>
      <c r="AN137" s="85" t="s">
        <v>5493</v>
      </c>
      <c r="AO137" s="85" t="s">
        <v>5493</v>
      </c>
      <c r="AP137" s="79" t="s">
        <v>4817</v>
      </c>
    </row>
    <row r="138" spans="1:42" ht="40.5" customHeight="1">
      <c r="A138" s="78" t="s">
        <v>3874</v>
      </c>
      <c r="B138" s="79" t="s">
        <v>4306</v>
      </c>
      <c r="C138" s="80" t="s">
        <v>4409</v>
      </c>
      <c r="D138" s="80" t="s">
        <v>4418</v>
      </c>
      <c r="E138" s="62"/>
      <c r="F138" s="62"/>
      <c r="G138" s="62" t="e">
        <f>INDEX(辅助数据!F:F,MATCH(项目信息统计表!F138,辅助数据!E:E,0))</f>
        <v>#N/A</v>
      </c>
      <c r="H138" s="62"/>
      <c r="I138" s="62" t="e">
        <f>INDEX(辅助数据!B:B,MATCH(项目信息统计表!H138,辅助数据!A:A,0))</f>
        <v>#N/A</v>
      </c>
      <c r="J138" s="66" t="str">
        <f t="shared" si="13"/>
        <v>2023-01</v>
      </c>
      <c r="K138" s="66"/>
      <c r="L138" s="62" t="str">
        <f t="shared" si="12"/>
        <v>2023</v>
      </c>
      <c r="M138" s="62" t="s">
        <v>54</v>
      </c>
      <c r="N138" s="80" t="s">
        <v>4429</v>
      </c>
      <c r="O138" s="82" t="s">
        <v>4799</v>
      </c>
      <c r="P138" s="76"/>
      <c r="Q138" s="80" t="s">
        <v>5212</v>
      </c>
      <c r="R138" s="79" t="s">
        <v>5213</v>
      </c>
      <c r="S138" s="62" t="s">
        <v>4816</v>
      </c>
      <c r="T138" s="62" t="s">
        <v>1623</v>
      </c>
      <c r="U138" s="62" t="s">
        <v>70</v>
      </c>
      <c r="V138" s="62" t="s">
        <v>73</v>
      </c>
      <c r="W138" s="62" t="s">
        <v>3516</v>
      </c>
      <c r="X138" s="62"/>
      <c r="Y138" s="62"/>
      <c r="Z138" s="63"/>
      <c r="AA138" s="62"/>
      <c r="AB138" s="64"/>
      <c r="AC138" s="62"/>
      <c r="AD138" s="62"/>
      <c r="AE138" s="62"/>
      <c r="AF138" s="85" t="s">
        <v>5482</v>
      </c>
      <c r="AG138" s="85" t="s">
        <v>5493</v>
      </c>
      <c r="AH138" s="85">
        <f t="shared" si="14"/>
        <v>0</v>
      </c>
      <c r="AI138" s="79">
        <v>6</v>
      </c>
      <c r="AJ138" s="85" t="s">
        <v>5493</v>
      </c>
      <c r="AK138" s="85">
        <f t="shared" si="15"/>
        <v>6</v>
      </c>
      <c r="AL138" s="85" t="s">
        <v>5493</v>
      </c>
      <c r="AM138" s="85">
        <f t="shared" si="16"/>
        <v>6</v>
      </c>
      <c r="AN138" s="85" t="s">
        <v>5493</v>
      </c>
      <c r="AO138" s="85" t="s">
        <v>5493</v>
      </c>
      <c r="AP138" s="79" t="s">
        <v>4817</v>
      </c>
    </row>
    <row r="139" spans="1:42" ht="40.5" customHeight="1">
      <c r="A139" s="78" t="s">
        <v>3752</v>
      </c>
      <c r="B139" s="79" t="s">
        <v>4184</v>
      </c>
      <c r="C139" s="80" t="s">
        <v>3146</v>
      </c>
      <c r="D139" s="80" t="s">
        <v>4418</v>
      </c>
      <c r="E139" s="62"/>
      <c r="F139" s="62"/>
      <c r="G139" s="62" t="e">
        <f>INDEX(辅助数据!F:F,MATCH(项目信息统计表!F139,辅助数据!E:E,0))</f>
        <v>#N/A</v>
      </c>
      <c r="H139" s="62"/>
      <c r="I139" s="62" t="e">
        <f>INDEX(辅助数据!B:B,MATCH(项目信息统计表!H139,辅助数据!A:A,0))</f>
        <v>#N/A</v>
      </c>
      <c r="J139" s="66" t="str">
        <f t="shared" si="13"/>
        <v>2023-01</v>
      </c>
      <c r="K139" s="66">
        <v>45261</v>
      </c>
      <c r="L139" s="62" t="str">
        <f t="shared" si="12"/>
        <v>2023</v>
      </c>
      <c r="M139" s="62" t="s">
        <v>54</v>
      </c>
      <c r="N139" s="80" t="s">
        <v>4425</v>
      </c>
      <c r="O139" s="82" t="s">
        <v>4799</v>
      </c>
      <c r="P139" s="76"/>
      <c r="Q139" s="80" t="s">
        <v>5189</v>
      </c>
      <c r="R139" s="79" t="s">
        <v>5190</v>
      </c>
      <c r="S139" s="62" t="s">
        <v>65</v>
      </c>
      <c r="T139" s="62" t="s">
        <v>1616</v>
      </c>
      <c r="U139" s="62" t="s">
        <v>70</v>
      </c>
      <c r="V139" s="62" t="s">
        <v>73</v>
      </c>
      <c r="W139" s="62" t="s">
        <v>90</v>
      </c>
      <c r="X139" s="62"/>
      <c r="Y139" s="62"/>
      <c r="Z139" s="63"/>
      <c r="AA139" s="62"/>
      <c r="AB139" s="64"/>
      <c r="AC139" s="62"/>
      <c r="AD139" s="62"/>
      <c r="AE139" s="62"/>
      <c r="AF139" s="85">
        <f>INDEX([3]汇总带公式!$L:$L,MATCH(B139,[3]汇总带公式!$B:$B,0))</f>
        <v>31.35</v>
      </c>
      <c r="AG139" s="85" t="s">
        <v>5493</v>
      </c>
      <c r="AH139" s="85">
        <f t="shared" si="14"/>
        <v>31.35</v>
      </c>
      <c r="AI139" s="79">
        <v>31.35</v>
      </c>
      <c r="AJ139" s="85" t="s">
        <v>5493</v>
      </c>
      <c r="AK139" s="85">
        <f t="shared" si="15"/>
        <v>31.35</v>
      </c>
      <c r="AL139" s="85" t="s">
        <v>5493</v>
      </c>
      <c r="AM139" s="85">
        <f t="shared" si="16"/>
        <v>31.35</v>
      </c>
      <c r="AN139" s="85" t="s">
        <v>5493</v>
      </c>
      <c r="AO139" s="85" t="s">
        <v>5493</v>
      </c>
      <c r="AP139" s="79" t="s">
        <v>4817</v>
      </c>
    </row>
    <row r="140" spans="1:42" ht="40.5" customHeight="1">
      <c r="A140" s="78" t="s">
        <v>3808</v>
      </c>
      <c r="B140" s="79" t="s">
        <v>4240</v>
      </c>
      <c r="C140" s="80" t="s">
        <v>3146</v>
      </c>
      <c r="D140" s="80" t="s">
        <v>4418</v>
      </c>
      <c r="E140" s="62"/>
      <c r="F140" s="62"/>
      <c r="G140" s="62" t="e">
        <f>INDEX(辅助数据!F:F,MATCH(项目信息统计表!F140,辅助数据!E:E,0))</f>
        <v>#N/A</v>
      </c>
      <c r="H140" s="62"/>
      <c r="I140" s="62" t="e">
        <f>INDEX(辅助数据!B:B,MATCH(项目信息统计表!H140,辅助数据!A:A,0))</f>
        <v>#N/A</v>
      </c>
      <c r="J140" s="66" t="str">
        <f t="shared" si="13"/>
        <v>2023-01</v>
      </c>
      <c r="K140" s="66">
        <v>45627</v>
      </c>
      <c r="L140" s="62" t="str">
        <f t="shared" si="12"/>
        <v>2023</v>
      </c>
      <c r="M140" s="62" t="s">
        <v>54</v>
      </c>
      <c r="N140" s="80" t="s">
        <v>4426</v>
      </c>
      <c r="O140" s="82" t="s">
        <v>4799</v>
      </c>
      <c r="P140" s="76"/>
      <c r="Q140" s="80" t="str">
        <f>INDEX([4]重点科研平台建设计划!$D:$D,MATCH(B140,[4]重点科研平台建设计划!$B:$B,0))</f>
        <v>李志</v>
      </c>
      <c r="R140" s="79" t="s">
        <v>5527</v>
      </c>
      <c r="S140" s="62"/>
      <c r="T140" s="62"/>
      <c r="U140" s="88" t="s">
        <v>2349</v>
      </c>
      <c r="V140" s="62"/>
      <c r="W140" s="62"/>
      <c r="X140" s="62"/>
      <c r="Y140" s="62"/>
      <c r="Z140" s="63"/>
      <c r="AA140" s="62"/>
      <c r="AB140" s="64"/>
      <c r="AC140" s="62"/>
      <c r="AD140" s="62"/>
      <c r="AE140" s="62"/>
      <c r="AF140" s="85">
        <f>INDEX([3]汇总带公式!$L:$L,MATCH(B140,[3]汇总带公式!$B:$B,0))</f>
        <v>3</v>
      </c>
      <c r="AG140" s="85" t="s">
        <v>5493</v>
      </c>
      <c r="AH140" s="85">
        <f t="shared" si="14"/>
        <v>3</v>
      </c>
      <c r="AI140" s="79">
        <v>1</v>
      </c>
      <c r="AJ140" s="85" t="s">
        <v>5493</v>
      </c>
      <c r="AK140" s="85">
        <f t="shared" si="15"/>
        <v>1</v>
      </c>
      <c r="AL140" s="85" t="s">
        <v>5493</v>
      </c>
      <c r="AM140" s="85">
        <f t="shared" si="16"/>
        <v>1</v>
      </c>
      <c r="AN140" s="85" t="s">
        <v>5493</v>
      </c>
      <c r="AO140" s="85" t="s">
        <v>5493</v>
      </c>
      <c r="AP140" s="79" t="s">
        <v>4817</v>
      </c>
    </row>
    <row r="141" spans="1:42" ht="40.5" customHeight="1">
      <c r="A141" s="78" t="s">
        <v>3809</v>
      </c>
      <c r="B141" s="79" t="s">
        <v>4241</v>
      </c>
      <c r="C141" s="80" t="s">
        <v>3146</v>
      </c>
      <c r="D141" s="80" t="s">
        <v>4418</v>
      </c>
      <c r="E141" s="62"/>
      <c r="F141" s="62"/>
      <c r="G141" s="62" t="e">
        <f>INDEX(辅助数据!F:F,MATCH(项目信息统计表!F141,辅助数据!E:E,0))</f>
        <v>#N/A</v>
      </c>
      <c r="H141" s="62"/>
      <c r="I141" s="62" t="e">
        <f>INDEX(辅助数据!B:B,MATCH(项目信息统计表!H141,辅助数据!A:A,0))</f>
        <v>#N/A</v>
      </c>
      <c r="J141" s="66" t="str">
        <f t="shared" si="13"/>
        <v>2023-01</v>
      </c>
      <c r="K141" s="66">
        <v>45627</v>
      </c>
      <c r="L141" s="62" t="str">
        <f t="shared" si="12"/>
        <v>2023</v>
      </c>
      <c r="M141" s="62" t="s">
        <v>54</v>
      </c>
      <c r="N141" s="80" t="s">
        <v>4426</v>
      </c>
      <c r="O141" s="82" t="s">
        <v>4799</v>
      </c>
      <c r="P141" s="76"/>
      <c r="Q141" s="80" t="str">
        <f>INDEX([4]重点科研平台建设计划!$D:$D,MATCH(B141,[4]重点科研平台建设计划!$B:$B,0))</f>
        <v>刘剑宇</v>
      </c>
      <c r="R141" s="79" t="s">
        <v>5527</v>
      </c>
      <c r="S141" s="62"/>
      <c r="T141" s="62"/>
      <c r="U141" s="88" t="s">
        <v>2349</v>
      </c>
      <c r="V141" s="62"/>
      <c r="W141" s="62"/>
      <c r="X141" s="62"/>
      <c r="Y141" s="62"/>
      <c r="Z141" s="63"/>
      <c r="AA141" s="62"/>
      <c r="AB141" s="64"/>
      <c r="AC141" s="62"/>
      <c r="AD141" s="62"/>
      <c r="AE141" s="62"/>
      <c r="AF141" s="85">
        <f>INDEX([3]汇总带公式!$L:$L,MATCH(B141,[3]汇总带公式!$B:$B,0))</f>
        <v>3</v>
      </c>
      <c r="AG141" s="85" t="s">
        <v>5493</v>
      </c>
      <c r="AH141" s="85">
        <f t="shared" si="14"/>
        <v>3</v>
      </c>
      <c r="AI141" s="79">
        <v>1</v>
      </c>
      <c r="AJ141" s="85" t="s">
        <v>5493</v>
      </c>
      <c r="AK141" s="85">
        <f t="shared" si="15"/>
        <v>1</v>
      </c>
      <c r="AL141" s="85" t="s">
        <v>5493</v>
      </c>
      <c r="AM141" s="85">
        <f t="shared" si="16"/>
        <v>1</v>
      </c>
      <c r="AN141" s="85" t="s">
        <v>5493</v>
      </c>
      <c r="AO141" s="85" t="s">
        <v>5493</v>
      </c>
      <c r="AP141" s="79" t="s">
        <v>4817</v>
      </c>
    </row>
    <row r="142" spans="1:42" ht="40.5" customHeight="1">
      <c r="A142" s="78" t="s">
        <v>3810</v>
      </c>
      <c r="B142" s="79" t="s">
        <v>4242</v>
      </c>
      <c r="C142" s="80" t="s">
        <v>3146</v>
      </c>
      <c r="D142" s="80" t="s">
        <v>4418</v>
      </c>
      <c r="E142" s="62"/>
      <c r="F142" s="62"/>
      <c r="G142" s="62" t="e">
        <f>INDEX(辅助数据!F:F,MATCH(项目信息统计表!F142,辅助数据!E:E,0))</f>
        <v>#N/A</v>
      </c>
      <c r="H142" s="62"/>
      <c r="I142" s="62" t="e">
        <f>INDEX(辅助数据!B:B,MATCH(项目信息统计表!H142,辅助数据!A:A,0))</f>
        <v>#N/A</v>
      </c>
      <c r="J142" s="66" t="str">
        <f t="shared" si="13"/>
        <v>2023-01</v>
      </c>
      <c r="K142" s="66">
        <v>45627</v>
      </c>
      <c r="L142" s="62" t="str">
        <f t="shared" si="12"/>
        <v>2023</v>
      </c>
      <c r="M142" s="62" t="s">
        <v>54</v>
      </c>
      <c r="N142" s="80" t="s">
        <v>4426</v>
      </c>
      <c r="O142" s="82" t="s">
        <v>4799</v>
      </c>
      <c r="P142" s="76"/>
      <c r="Q142" s="80" t="str">
        <f>INDEX([4]重点科研平台建设计划!$D:$D,MATCH(B142,[4]重点科研平台建设计划!$B:$B,0))</f>
        <v>任杰</v>
      </c>
      <c r="R142" s="79" t="s">
        <v>5527</v>
      </c>
      <c r="S142" s="62"/>
      <c r="T142" s="62"/>
      <c r="U142" s="88" t="s">
        <v>2349</v>
      </c>
      <c r="V142" s="62"/>
      <c r="W142" s="62"/>
      <c r="X142" s="62"/>
      <c r="Y142" s="62"/>
      <c r="Z142" s="63"/>
      <c r="AA142" s="62"/>
      <c r="AB142" s="64"/>
      <c r="AC142" s="62"/>
      <c r="AD142" s="62"/>
      <c r="AE142" s="62"/>
      <c r="AF142" s="85">
        <f>INDEX([3]汇总带公式!$L:$L,MATCH(B142,[3]汇总带公式!$B:$B,0))</f>
        <v>3</v>
      </c>
      <c r="AG142" s="85" t="s">
        <v>5493</v>
      </c>
      <c r="AH142" s="85">
        <f t="shared" si="14"/>
        <v>3</v>
      </c>
      <c r="AI142" s="79">
        <v>1</v>
      </c>
      <c r="AJ142" s="85" t="s">
        <v>5493</v>
      </c>
      <c r="AK142" s="85">
        <f t="shared" si="15"/>
        <v>1</v>
      </c>
      <c r="AL142" s="85" t="s">
        <v>5493</v>
      </c>
      <c r="AM142" s="85">
        <f t="shared" si="16"/>
        <v>1</v>
      </c>
      <c r="AN142" s="85" t="s">
        <v>5493</v>
      </c>
      <c r="AO142" s="85" t="s">
        <v>5493</v>
      </c>
      <c r="AP142" s="79" t="s">
        <v>4817</v>
      </c>
    </row>
    <row r="143" spans="1:42" ht="40.5" customHeight="1">
      <c r="A143" s="78" t="s">
        <v>3811</v>
      </c>
      <c r="B143" s="79" t="s">
        <v>4243</v>
      </c>
      <c r="C143" s="80" t="s">
        <v>3146</v>
      </c>
      <c r="D143" s="80" t="s">
        <v>4418</v>
      </c>
      <c r="E143" s="62"/>
      <c r="F143" s="62"/>
      <c r="G143" s="62" t="e">
        <f>INDEX(辅助数据!F:F,MATCH(项目信息统计表!F143,辅助数据!E:E,0))</f>
        <v>#N/A</v>
      </c>
      <c r="H143" s="62"/>
      <c r="I143" s="62" t="e">
        <f>INDEX(辅助数据!B:B,MATCH(项目信息统计表!H143,辅助数据!A:A,0))</f>
        <v>#N/A</v>
      </c>
      <c r="J143" s="66" t="str">
        <f t="shared" si="13"/>
        <v>2023-01</v>
      </c>
      <c r="K143" s="66">
        <v>45627</v>
      </c>
      <c r="L143" s="62" t="str">
        <f t="shared" si="12"/>
        <v>2023</v>
      </c>
      <c r="M143" s="62" t="s">
        <v>54</v>
      </c>
      <c r="N143" s="80" t="s">
        <v>4426</v>
      </c>
      <c r="O143" s="82" t="s">
        <v>4799</v>
      </c>
      <c r="P143" s="76"/>
      <c r="Q143" s="80" t="str">
        <f>INDEX([4]重点科研平台建设计划!$D:$D,MATCH(B143,[4]重点科研平台建设计划!$B:$B,0))</f>
        <v>李会杰</v>
      </c>
      <c r="R143" s="79" t="s">
        <v>5527</v>
      </c>
      <c r="S143" s="62"/>
      <c r="T143" s="62"/>
      <c r="U143" s="88" t="s">
        <v>2349</v>
      </c>
      <c r="V143" s="62"/>
      <c r="W143" s="62"/>
      <c r="X143" s="62"/>
      <c r="Y143" s="62"/>
      <c r="Z143" s="63"/>
      <c r="AA143" s="62"/>
      <c r="AB143" s="64"/>
      <c r="AC143" s="62"/>
      <c r="AD143" s="62"/>
      <c r="AE143" s="62"/>
      <c r="AF143" s="85">
        <f>INDEX([3]汇总带公式!$L:$L,MATCH(B143,[3]汇总带公式!$B:$B,0))</f>
        <v>3</v>
      </c>
      <c r="AG143" s="85" t="s">
        <v>5493</v>
      </c>
      <c r="AH143" s="85">
        <f t="shared" si="14"/>
        <v>3</v>
      </c>
      <c r="AI143" s="79">
        <v>1</v>
      </c>
      <c r="AJ143" s="85" t="s">
        <v>5493</v>
      </c>
      <c r="AK143" s="85">
        <f t="shared" si="15"/>
        <v>1</v>
      </c>
      <c r="AL143" s="85" t="s">
        <v>5493</v>
      </c>
      <c r="AM143" s="85">
        <f t="shared" si="16"/>
        <v>1</v>
      </c>
      <c r="AN143" s="85" t="s">
        <v>5493</v>
      </c>
      <c r="AO143" s="85" t="s">
        <v>5493</v>
      </c>
      <c r="AP143" s="79" t="s">
        <v>4817</v>
      </c>
    </row>
    <row r="144" spans="1:42" ht="40.5" customHeight="1">
      <c r="A144" s="78" t="s">
        <v>3812</v>
      </c>
      <c r="B144" s="79" t="s">
        <v>4244</v>
      </c>
      <c r="C144" s="80" t="s">
        <v>3146</v>
      </c>
      <c r="D144" s="80" t="s">
        <v>4418</v>
      </c>
      <c r="E144" s="62"/>
      <c r="F144" s="62"/>
      <c r="G144" s="62" t="e">
        <f>INDEX(辅助数据!F:F,MATCH(项目信息统计表!F144,辅助数据!E:E,0))</f>
        <v>#N/A</v>
      </c>
      <c r="H144" s="62"/>
      <c r="I144" s="62" t="e">
        <f>INDEX(辅助数据!B:B,MATCH(项目信息统计表!H144,辅助数据!A:A,0))</f>
        <v>#N/A</v>
      </c>
      <c r="J144" s="66" t="str">
        <f t="shared" si="13"/>
        <v>2023-01</v>
      </c>
      <c r="K144" s="66">
        <v>45627</v>
      </c>
      <c r="L144" s="62" t="str">
        <f t="shared" si="12"/>
        <v>2023</v>
      </c>
      <c r="M144" s="62" t="s">
        <v>54</v>
      </c>
      <c r="N144" s="80" t="s">
        <v>4426</v>
      </c>
      <c r="O144" s="82" t="s">
        <v>4799</v>
      </c>
      <c r="P144" s="76"/>
      <c r="Q144" s="80" t="str">
        <f>INDEX([4]重点科研平台建设计划!$D:$D,MATCH(B144,[4]重点科研平台建设计划!$B:$B,0))</f>
        <v xml:space="preserve">李环环 </v>
      </c>
      <c r="R144" s="79" t="s">
        <v>5527</v>
      </c>
      <c r="S144" s="62"/>
      <c r="T144" s="62"/>
      <c r="U144" s="88" t="s">
        <v>2349</v>
      </c>
      <c r="V144" s="62"/>
      <c r="W144" s="62"/>
      <c r="X144" s="62"/>
      <c r="Y144" s="62"/>
      <c r="Z144" s="63"/>
      <c r="AA144" s="62"/>
      <c r="AB144" s="64"/>
      <c r="AC144" s="62"/>
      <c r="AD144" s="62"/>
      <c r="AE144" s="62"/>
      <c r="AF144" s="85">
        <f>INDEX([3]汇总带公式!$L:$L,MATCH(B144,[3]汇总带公式!$B:$B,0))</f>
        <v>3</v>
      </c>
      <c r="AG144" s="85" t="s">
        <v>5493</v>
      </c>
      <c r="AH144" s="85">
        <f t="shared" si="14"/>
        <v>3</v>
      </c>
      <c r="AI144" s="79">
        <v>1</v>
      </c>
      <c r="AJ144" s="85" t="s">
        <v>5493</v>
      </c>
      <c r="AK144" s="85">
        <f t="shared" si="15"/>
        <v>1</v>
      </c>
      <c r="AL144" s="85" t="s">
        <v>5493</v>
      </c>
      <c r="AM144" s="85">
        <f t="shared" si="16"/>
        <v>1</v>
      </c>
      <c r="AN144" s="85" t="s">
        <v>5493</v>
      </c>
      <c r="AO144" s="85" t="s">
        <v>5493</v>
      </c>
      <c r="AP144" s="79" t="s">
        <v>4817</v>
      </c>
    </row>
    <row r="145" spans="1:42" ht="40.5" customHeight="1">
      <c r="A145" s="78" t="s">
        <v>3813</v>
      </c>
      <c r="B145" s="79" t="s">
        <v>4245</v>
      </c>
      <c r="C145" s="80" t="s">
        <v>3146</v>
      </c>
      <c r="D145" s="80" t="s">
        <v>4418</v>
      </c>
      <c r="E145" s="62"/>
      <c r="F145" s="62"/>
      <c r="G145" s="62" t="e">
        <f>INDEX(辅助数据!F:F,MATCH(项目信息统计表!F145,辅助数据!E:E,0))</f>
        <v>#N/A</v>
      </c>
      <c r="H145" s="62"/>
      <c r="I145" s="62" t="e">
        <f>INDEX(辅助数据!B:B,MATCH(项目信息统计表!H145,辅助数据!A:A,0))</f>
        <v>#N/A</v>
      </c>
      <c r="J145" s="66" t="str">
        <f t="shared" si="13"/>
        <v>2023-01</v>
      </c>
      <c r="K145" s="66">
        <v>45627</v>
      </c>
      <c r="L145" s="62" t="str">
        <f t="shared" si="12"/>
        <v>2023</v>
      </c>
      <c r="M145" s="62" t="s">
        <v>54</v>
      </c>
      <c r="N145" s="80" t="s">
        <v>4426</v>
      </c>
      <c r="O145" s="82" t="s">
        <v>4799</v>
      </c>
      <c r="P145" s="76"/>
      <c r="Q145" s="80" t="str">
        <f>INDEX([4]重点科研平台建设计划!$D:$D,MATCH(B145,[4]重点科研平台建设计划!$B:$B,0))</f>
        <v>韩知明</v>
      </c>
      <c r="R145" s="79" t="s">
        <v>5527</v>
      </c>
      <c r="S145" s="62"/>
      <c r="T145" s="62"/>
      <c r="U145" s="88" t="s">
        <v>2349</v>
      </c>
      <c r="V145" s="62"/>
      <c r="W145" s="62"/>
      <c r="X145" s="62"/>
      <c r="Y145" s="62"/>
      <c r="Z145" s="63"/>
      <c r="AA145" s="62"/>
      <c r="AB145" s="64"/>
      <c r="AC145" s="62"/>
      <c r="AD145" s="62"/>
      <c r="AE145" s="62"/>
      <c r="AF145" s="85">
        <f>INDEX([3]汇总带公式!$L:$L,MATCH(B145,[3]汇总带公式!$B:$B,0))</f>
        <v>3</v>
      </c>
      <c r="AG145" s="85" t="s">
        <v>5493</v>
      </c>
      <c r="AH145" s="85">
        <f t="shared" si="14"/>
        <v>3</v>
      </c>
      <c r="AI145" s="79">
        <v>1</v>
      </c>
      <c r="AJ145" s="85" t="s">
        <v>5493</v>
      </c>
      <c r="AK145" s="85">
        <f t="shared" si="15"/>
        <v>1</v>
      </c>
      <c r="AL145" s="85" t="s">
        <v>5493</v>
      </c>
      <c r="AM145" s="85">
        <f t="shared" si="16"/>
        <v>1</v>
      </c>
      <c r="AN145" s="85" t="s">
        <v>5493</v>
      </c>
      <c r="AO145" s="85" t="s">
        <v>5493</v>
      </c>
      <c r="AP145" s="79" t="s">
        <v>4817</v>
      </c>
    </row>
    <row r="146" spans="1:42" ht="40.5" customHeight="1">
      <c r="A146" s="78" t="s">
        <v>3814</v>
      </c>
      <c r="B146" s="79" t="s">
        <v>4246</v>
      </c>
      <c r="C146" s="80" t="s">
        <v>3146</v>
      </c>
      <c r="D146" s="80" t="s">
        <v>4418</v>
      </c>
      <c r="E146" s="62"/>
      <c r="F146" s="62"/>
      <c r="G146" s="62" t="e">
        <f>INDEX(辅助数据!F:F,MATCH(项目信息统计表!F146,辅助数据!E:E,0))</f>
        <v>#N/A</v>
      </c>
      <c r="H146" s="62"/>
      <c r="I146" s="62" t="e">
        <f>INDEX(辅助数据!B:B,MATCH(项目信息统计表!H146,辅助数据!A:A,0))</f>
        <v>#N/A</v>
      </c>
      <c r="J146" s="66" t="str">
        <f t="shared" si="13"/>
        <v>2023-01</v>
      </c>
      <c r="K146" s="66">
        <v>45627</v>
      </c>
      <c r="L146" s="62" t="str">
        <f t="shared" si="12"/>
        <v>2023</v>
      </c>
      <c r="M146" s="62" t="s">
        <v>54</v>
      </c>
      <c r="N146" s="80" t="s">
        <v>4426</v>
      </c>
      <c r="O146" s="82" t="s">
        <v>4799</v>
      </c>
      <c r="P146" s="76"/>
      <c r="Q146" s="80" t="str">
        <f>INDEX([4]重点科研平台建设计划!$D:$D,MATCH(B146,[4]重点科研平台建设计划!$B:$B,0))</f>
        <v>樊晶晶</v>
      </c>
      <c r="R146" s="79" t="s">
        <v>5527</v>
      </c>
      <c r="S146" s="62"/>
      <c r="T146" s="62"/>
      <c r="U146" s="88" t="s">
        <v>2349</v>
      </c>
      <c r="V146" s="62"/>
      <c r="W146" s="62"/>
      <c r="X146" s="62"/>
      <c r="Y146" s="62"/>
      <c r="Z146" s="63"/>
      <c r="AA146" s="62"/>
      <c r="AB146" s="64"/>
      <c r="AC146" s="62"/>
      <c r="AD146" s="62"/>
      <c r="AE146" s="62"/>
      <c r="AF146" s="85">
        <f>INDEX([3]汇总带公式!$L:$L,MATCH(B146,[3]汇总带公式!$B:$B,0))</f>
        <v>3</v>
      </c>
      <c r="AG146" s="85" t="s">
        <v>5493</v>
      </c>
      <c r="AH146" s="85">
        <f t="shared" si="14"/>
        <v>3</v>
      </c>
      <c r="AI146" s="79">
        <v>1</v>
      </c>
      <c r="AJ146" s="85" t="s">
        <v>5493</v>
      </c>
      <c r="AK146" s="85">
        <f t="shared" si="15"/>
        <v>1</v>
      </c>
      <c r="AL146" s="85" t="s">
        <v>5493</v>
      </c>
      <c r="AM146" s="85">
        <f t="shared" si="16"/>
        <v>1</v>
      </c>
      <c r="AN146" s="85" t="s">
        <v>5493</v>
      </c>
      <c r="AO146" s="85" t="s">
        <v>5493</v>
      </c>
      <c r="AP146" s="79" t="s">
        <v>4817</v>
      </c>
    </row>
    <row r="147" spans="1:42" ht="40.5" customHeight="1">
      <c r="A147" s="78" t="s">
        <v>3815</v>
      </c>
      <c r="B147" s="79" t="s">
        <v>4247</v>
      </c>
      <c r="C147" s="80" t="s">
        <v>3146</v>
      </c>
      <c r="D147" s="80" t="s">
        <v>4418</v>
      </c>
      <c r="E147" s="62"/>
      <c r="F147" s="62"/>
      <c r="G147" s="62" t="e">
        <f>INDEX(辅助数据!F:F,MATCH(项目信息统计表!F147,辅助数据!E:E,0))</f>
        <v>#N/A</v>
      </c>
      <c r="H147" s="62"/>
      <c r="I147" s="62" t="e">
        <f>INDEX(辅助数据!B:B,MATCH(项目信息统计表!H147,辅助数据!A:A,0))</f>
        <v>#N/A</v>
      </c>
      <c r="J147" s="66" t="str">
        <f t="shared" si="13"/>
        <v>2023-01</v>
      </c>
      <c r="K147" s="66">
        <v>45627</v>
      </c>
      <c r="L147" s="62" t="str">
        <f t="shared" si="12"/>
        <v>2023</v>
      </c>
      <c r="M147" s="62" t="s">
        <v>54</v>
      </c>
      <c r="N147" s="80" t="s">
        <v>4426</v>
      </c>
      <c r="O147" s="82" t="s">
        <v>4799</v>
      </c>
      <c r="P147" s="76"/>
      <c r="Q147" s="80" t="str">
        <f>INDEX([4]重点科研平台建设计划!$D:$D,MATCH(B147,[4]重点科研平台建设计划!$B:$B,0))</f>
        <v>李慧</v>
      </c>
      <c r="R147" s="79" t="s">
        <v>5527</v>
      </c>
      <c r="S147" s="62"/>
      <c r="T147" s="62"/>
      <c r="U147" s="88" t="s">
        <v>2349</v>
      </c>
      <c r="V147" s="62"/>
      <c r="W147" s="62"/>
      <c r="X147" s="62"/>
      <c r="Y147" s="62"/>
      <c r="Z147" s="63"/>
      <c r="AA147" s="62"/>
      <c r="AB147" s="64"/>
      <c r="AC147" s="62"/>
      <c r="AD147" s="62"/>
      <c r="AE147" s="62"/>
      <c r="AF147" s="85">
        <f>INDEX([3]汇总带公式!$L:$L,MATCH(B147,[3]汇总带公式!$B:$B,0))</f>
        <v>3</v>
      </c>
      <c r="AG147" s="85" t="s">
        <v>5493</v>
      </c>
      <c r="AH147" s="85">
        <f t="shared" si="14"/>
        <v>3</v>
      </c>
      <c r="AI147" s="79">
        <v>1</v>
      </c>
      <c r="AJ147" s="85" t="s">
        <v>5493</v>
      </c>
      <c r="AK147" s="85">
        <f t="shared" si="15"/>
        <v>1</v>
      </c>
      <c r="AL147" s="85" t="s">
        <v>5493</v>
      </c>
      <c r="AM147" s="85">
        <f t="shared" si="16"/>
        <v>1</v>
      </c>
      <c r="AN147" s="85" t="s">
        <v>5493</v>
      </c>
      <c r="AO147" s="85" t="s">
        <v>5493</v>
      </c>
      <c r="AP147" s="79" t="s">
        <v>4817</v>
      </c>
    </row>
    <row r="148" spans="1:42" ht="40.5" customHeight="1">
      <c r="A148" s="78" t="s">
        <v>3816</v>
      </c>
      <c r="B148" s="79" t="s">
        <v>4248</v>
      </c>
      <c r="C148" s="80" t="s">
        <v>3146</v>
      </c>
      <c r="D148" s="80" t="s">
        <v>4418</v>
      </c>
      <c r="E148" s="62"/>
      <c r="F148" s="62"/>
      <c r="G148" s="62" t="e">
        <f>INDEX(辅助数据!F:F,MATCH(项目信息统计表!F148,辅助数据!E:E,0))</f>
        <v>#N/A</v>
      </c>
      <c r="H148" s="62"/>
      <c r="I148" s="62" t="e">
        <f>INDEX(辅助数据!B:B,MATCH(项目信息统计表!H148,辅助数据!A:A,0))</f>
        <v>#N/A</v>
      </c>
      <c r="J148" s="66" t="str">
        <f t="shared" si="13"/>
        <v>2023-01</v>
      </c>
      <c r="K148" s="66">
        <v>45627</v>
      </c>
      <c r="L148" s="62" t="str">
        <f t="shared" si="12"/>
        <v>2023</v>
      </c>
      <c r="M148" s="62" t="s">
        <v>54</v>
      </c>
      <c r="N148" s="80" t="s">
        <v>4426</v>
      </c>
      <c r="O148" s="82" t="s">
        <v>4799</v>
      </c>
      <c r="P148" s="76"/>
      <c r="Q148" s="80" t="str">
        <f>INDEX([4]重点科研平台建设计划!$D:$D,MATCH(B148,[4]重点科研平台建设计划!$B:$B,0))</f>
        <v>王翠霞</v>
      </c>
      <c r="R148" s="79" t="s">
        <v>5527</v>
      </c>
      <c r="S148" s="62"/>
      <c r="T148" s="62"/>
      <c r="U148" s="88" t="s">
        <v>2349</v>
      </c>
      <c r="V148" s="62"/>
      <c r="W148" s="62"/>
      <c r="X148" s="62"/>
      <c r="Y148" s="62"/>
      <c r="Z148" s="63"/>
      <c r="AA148" s="62"/>
      <c r="AB148" s="64"/>
      <c r="AC148" s="62"/>
      <c r="AD148" s="62"/>
      <c r="AE148" s="62"/>
      <c r="AF148" s="85">
        <f>INDEX([3]汇总带公式!$L:$L,MATCH(B148,[3]汇总带公式!$B:$B,0))</f>
        <v>3</v>
      </c>
      <c r="AG148" s="85" t="s">
        <v>5493</v>
      </c>
      <c r="AH148" s="85">
        <f t="shared" si="14"/>
        <v>3</v>
      </c>
      <c r="AI148" s="79">
        <v>1</v>
      </c>
      <c r="AJ148" s="85" t="s">
        <v>5493</v>
      </c>
      <c r="AK148" s="85">
        <f t="shared" si="15"/>
        <v>1</v>
      </c>
      <c r="AL148" s="85" t="s">
        <v>5493</v>
      </c>
      <c r="AM148" s="85">
        <f t="shared" si="16"/>
        <v>1</v>
      </c>
      <c r="AN148" s="85" t="s">
        <v>5493</v>
      </c>
      <c r="AO148" s="85" t="s">
        <v>5493</v>
      </c>
      <c r="AP148" s="79" t="s">
        <v>4817</v>
      </c>
    </row>
    <row r="149" spans="1:42" ht="40.5" customHeight="1">
      <c r="A149" s="78" t="s">
        <v>3817</v>
      </c>
      <c r="B149" s="79" t="s">
        <v>4249</v>
      </c>
      <c r="C149" s="80" t="s">
        <v>3146</v>
      </c>
      <c r="D149" s="80" t="s">
        <v>4418</v>
      </c>
      <c r="E149" s="62"/>
      <c r="F149" s="62"/>
      <c r="G149" s="62" t="e">
        <f>INDEX(辅助数据!F:F,MATCH(项目信息统计表!F149,辅助数据!E:E,0))</f>
        <v>#N/A</v>
      </c>
      <c r="H149" s="62"/>
      <c r="I149" s="62" t="e">
        <f>INDEX(辅助数据!B:B,MATCH(项目信息统计表!H149,辅助数据!A:A,0))</f>
        <v>#N/A</v>
      </c>
      <c r="J149" s="66" t="str">
        <f t="shared" si="13"/>
        <v>2023-01</v>
      </c>
      <c r="K149" s="66">
        <v>45627</v>
      </c>
      <c r="L149" s="62" t="str">
        <f t="shared" si="12"/>
        <v>2023</v>
      </c>
      <c r="M149" s="62" t="s">
        <v>54</v>
      </c>
      <c r="N149" s="80" t="s">
        <v>4426</v>
      </c>
      <c r="O149" s="82" t="s">
        <v>4799</v>
      </c>
      <c r="P149" s="76"/>
      <c r="Q149" s="80" t="str">
        <f>INDEX([4]重点科研平台建设计划!$D:$D,MATCH(B149,[4]重点科研平台建设计划!$B:$B,0))</f>
        <v>上官明</v>
      </c>
      <c r="R149" s="79" t="s">
        <v>5527</v>
      </c>
      <c r="S149" s="62"/>
      <c r="T149" s="62"/>
      <c r="U149" s="88" t="s">
        <v>2349</v>
      </c>
      <c r="V149" s="62"/>
      <c r="W149" s="62"/>
      <c r="X149" s="62"/>
      <c r="Y149" s="62"/>
      <c r="Z149" s="63"/>
      <c r="AA149" s="62"/>
      <c r="AB149" s="64"/>
      <c r="AC149" s="62"/>
      <c r="AD149" s="62"/>
      <c r="AE149" s="62"/>
      <c r="AF149" s="85">
        <f>INDEX([3]汇总带公式!$L:$L,MATCH(B149,[3]汇总带公式!$B:$B,0))</f>
        <v>3</v>
      </c>
      <c r="AG149" s="85" t="s">
        <v>5493</v>
      </c>
      <c r="AH149" s="85">
        <f t="shared" si="14"/>
        <v>3</v>
      </c>
      <c r="AI149" s="79">
        <v>1</v>
      </c>
      <c r="AJ149" s="85" t="s">
        <v>5493</v>
      </c>
      <c r="AK149" s="85">
        <f t="shared" si="15"/>
        <v>1</v>
      </c>
      <c r="AL149" s="85" t="s">
        <v>5493</v>
      </c>
      <c r="AM149" s="85">
        <f t="shared" si="16"/>
        <v>1</v>
      </c>
      <c r="AN149" s="85" t="s">
        <v>5493</v>
      </c>
      <c r="AO149" s="85" t="s">
        <v>5493</v>
      </c>
      <c r="AP149" s="79" t="s">
        <v>4817</v>
      </c>
    </row>
    <row r="150" spans="1:42" ht="40.5" customHeight="1">
      <c r="A150" s="78" t="s">
        <v>2736</v>
      </c>
      <c r="B150" s="79" t="s">
        <v>3045</v>
      </c>
      <c r="C150" s="80" t="s">
        <v>3136</v>
      </c>
      <c r="D150" s="80" t="s">
        <v>4418</v>
      </c>
      <c r="E150" s="62" t="s">
        <v>5494</v>
      </c>
      <c r="F150" s="62" t="s">
        <v>1508</v>
      </c>
      <c r="G150" s="62" t="str">
        <f>INDEX(辅助数据!F:F,MATCH(项目信息统计表!F150,辅助数据!E:E,0))</f>
        <v>N77</v>
      </c>
      <c r="H150" s="62" t="s">
        <v>843</v>
      </c>
      <c r="I150" s="62">
        <f>INDEX(辅助数据!B:B,MATCH(项目信息统计表!H150,辅助数据!A:A,0))</f>
        <v>530</v>
      </c>
      <c r="J150" s="66" t="str">
        <f t="shared" si="13"/>
        <v>2022-01</v>
      </c>
      <c r="K150" s="66">
        <v>45261</v>
      </c>
      <c r="L150" s="62" t="str">
        <f t="shared" si="12"/>
        <v>2022</v>
      </c>
      <c r="M150" s="62" t="s">
        <v>54</v>
      </c>
      <c r="N150" s="80" t="s">
        <v>4436</v>
      </c>
      <c r="O150" s="82" t="s">
        <v>4799</v>
      </c>
      <c r="P150" s="76" t="s">
        <v>4765</v>
      </c>
      <c r="Q150" s="80" t="str">
        <f>INDEX([6]项目信息统计表!$P:$P,MATCH(B150,[6]项目信息统计表!$B:$B,0))</f>
        <v>杨晨曦</v>
      </c>
      <c r="R150" s="79" t="s">
        <v>5527</v>
      </c>
      <c r="S150" s="62" t="s">
        <v>65</v>
      </c>
      <c r="T150" s="62" t="s">
        <v>2169</v>
      </c>
      <c r="U150" s="88" t="s">
        <v>5322</v>
      </c>
      <c r="V150" s="62" t="s">
        <v>3517</v>
      </c>
      <c r="W150" s="62" t="s">
        <v>90</v>
      </c>
      <c r="X150" s="62" t="s">
        <v>5323</v>
      </c>
      <c r="Y150" s="62" t="s">
        <v>155</v>
      </c>
      <c r="Z150" s="63" t="s">
        <v>194</v>
      </c>
      <c r="AA150" s="62" t="s">
        <v>5464</v>
      </c>
      <c r="AB150" s="64" t="s">
        <v>2332</v>
      </c>
      <c r="AC150" s="62" t="s">
        <v>3516</v>
      </c>
      <c r="AD150" s="62" t="s">
        <v>5323</v>
      </c>
      <c r="AE150" s="62"/>
      <c r="AF150" s="85">
        <f>INDEX([3]汇总带公式!$L:$L,MATCH(B150,[3]汇总带公式!$B:$B,0))</f>
        <v>3</v>
      </c>
      <c r="AG150" s="85" t="s">
        <v>5493</v>
      </c>
      <c r="AH150" s="85">
        <f t="shared" si="14"/>
        <v>3</v>
      </c>
      <c r="AI150" s="79">
        <v>2</v>
      </c>
      <c r="AJ150" s="85" t="s">
        <v>5493</v>
      </c>
      <c r="AK150" s="85">
        <f t="shared" si="15"/>
        <v>2</v>
      </c>
      <c r="AL150" s="85" t="s">
        <v>5493</v>
      </c>
      <c r="AM150" s="85">
        <f t="shared" si="16"/>
        <v>2</v>
      </c>
      <c r="AN150" s="85" t="s">
        <v>5493</v>
      </c>
      <c r="AO150" s="85" t="s">
        <v>5493</v>
      </c>
      <c r="AP150" s="79" t="s">
        <v>4818</v>
      </c>
    </row>
    <row r="151" spans="1:42" ht="40.5" customHeight="1">
      <c r="A151" s="78" t="s">
        <v>2737</v>
      </c>
      <c r="B151" s="79" t="s">
        <v>3046</v>
      </c>
      <c r="C151" s="80" t="s">
        <v>3136</v>
      </c>
      <c r="D151" s="80" t="s">
        <v>4418</v>
      </c>
      <c r="E151" s="62" t="s">
        <v>5494</v>
      </c>
      <c r="F151" s="62" t="s">
        <v>1508</v>
      </c>
      <c r="G151" s="62" t="str">
        <f>INDEX(辅助数据!F:F,MATCH(项目信息统计表!F151,辅助数据!E:E,0))</f>
        <v>N77</v>
      </c>
      <c r="H151" s="62" t="s">
        <v>196</v>
      </c>
      <c r="I151" s="62">
        <f>INDEX(辅助数据!B:B,MATCH(项目信息统计表!H151,辅助数据!A:A,0))</f>
        <v>610</v>
      </c>
      <c r="J151" s="66" t="str">
        <f t="shared" si="13"/>
        <v>2022-01</v>
      </c>
      <c r="K151" s="66">
        <v>45261</v>
      </c>
      <c r="L151" s="62" t="str">
        <f t="shared" si="12"/>
        <v>2022</v>
      </c>
      <c r="M151" s="62" t="s">
        <v>54</v>
      </c>
      <c r="N151" s="80" t="s">
        <v>4436</v>
      </c>
      <c r="O151" s="82" t="s">
        <v>4799</v>
      </c>
      <c r="P151" s="76" t="s">
        <v>4766</v>
      </c>
      <c r="Q151" s="80" t="str">
        <f>INDEX([6]项目信息统计表!$P:$P,MATCH(B151,[6]项目信息统计表!$B:$B,0))</f>
        <v>逯延军</v>
      </c>
      <c r="R151" s="79" t="s">
        <v>5527</v>
      </c>
      <c r="S151" s="62" t="s">
        <v>4816</v>
      </c>
      <c r="T151" s="62" t="s">
        <v>1652</v>
      </c>
      <c r="U151" s="88" t="s">
        <v>5322</v>
      </c>
      <c r="V151" s="62" t="s">
        <v>73</v>
      </c>
      <c r="W151" s="62" t="s">
        <v>90</v>
      </c>
      <c r="X151" s="62" t="s">
        <v>5323</v>
      </c>
      <c r="Y151" s="62" t="s">
        <v>155</v>
      </c>
      <c r="Z151" s="63" t="s">
        <v>194</v>
      </c>
      <c r="AA151" s="62" t="s">
        <v>5465</v>
      </c>
      <c r="AB151" s="64" t="s">
        <v>89</v>
      </c>
      <c r="AC151" s="62" t="s">
        <v>3516</v>
      </c>
      <c r="AD151" s="62" t="s">
        <v>5323</v>
      </c>
      <c r="AE151" s="62"/>
      <c r="AF151" s="85">
        <f>INDEX([3]汇总带公式!$L:$L,MATCH(B151,[3]汇总带公式!$B:$B,0))</f>
        <v>3</v>
      </c>
      <c r="AG151" s="85" t="s">
        <v>5493</v>
      </c>
      <c r="AH151" s="85">
        <f t="shared" si="14"/>
        <v>3</v>
      </c>
      <c r="AI151" s="79">
        <v>2</v>
      </c>
      <c r="AJ151" s="85" t="s">
        <v>5493</v>
      </c>
      <c r="AK151" s="85">
        <f t="shared" si="15"/>
        <v>2</v>
      </c>
      <c r="AL151" s="85" t="s">
        <v>5493</v>
      </c>
      <c r="AM151" s="85">
        <f t="shared" si="16"/>
        <v>2</v>
      </c>
      <c r="AN151" s="85" t="s">
        <v>5493</v>
      </c>
      <c r="AO151" s="85" t="s">
        <v>5493</v>
      </c>
      <c r="AP151" s="79" t="s">
        <v>4818</v>
      </c>
    </row>
    <row r="152" spans="1:42" ht="40.5" customHeight="1">
      <c r="A152" s="78" t="s">
        <v>3753</v>
      </c>
      <c r="B152" s="79" t="s">
        <v>4185</v>
      </c>
      <c r="C152" s="80" t="s">
        <v>3138</v>
      </c>
      <c r="D152" s="80" t="s">
        <v>4418</v>
      </c>
      <c r="E152" s="62"/>
      <c r="F152" s="62"/>
      <c r="G152" s="62" t="e">
        <f>INDEX(辅助数据!F:F,MATCH(项目信息统计表!F152,辅助数据!E:E,0))</f>
        <v>#N/A</v>
      </c>
      <c r="H152" s="62"/>
      <c r="I152" s="62" t="e">
        <f>INDEX(辅助数据!B:B,MATCH(项目信息统计表!H152,辅助数据!A:A,0))</f>
        <v>#N/A</v>
      </c>
      <c r="J152" s="66" t="str">
        <f t="shared" si="13"/>
        <v>2023-01</v>
      </c>
      <c r="K152" s="66">
        <v>45261</v>
      </c>
      <c r="L152" s="62" t="str">
        <f t="shared" si="12"/>
        <v>2023</v>
      </c>
      <c r="M152" s="62" t="s">
        <v>54</v>
      </c>
      <c r="N152" s="80" t="s">
        <v>4425</v>
      </c>
      <c r="O152" s="82" t="s">
        <v>4799</v>
      </c>
      <c r="P152" s="76"/>
      <c r="Q152" s="80" t="s">
        <v>5191</v>
      </c>
      <c r="R152" s="79" t="s">
        <v>3498</v>
      </c>
      <c r="S152" s="62" t="s">
        <v>4816</v>
      </c>
      <c r="T152" s="62" t="s">
        <v>1609</v>
      </c>
      <c r="U152" s="62" t="s">
        <v>70</v>
      </c>
      <c r="V152" s="62" t="s">
        <v>73</v>
      </c>
      <c r="W152" s="62" t="s">
        <v>3516</v>
      </c>
      <c r="X152" s="62"/>
      <c r="Y152" s="62"/>
      <c r="Z152" s="63"/>
      <c r="AA152" s="62"/>
      <c r="AB152" s="64"/>
      <c r="AC152" s="62"/>
      <c r="AD152" s="62"/>
      <c r="AE152" s="62"/>
      <c r="AF152" s="85">
        <f>INDEX([3]汇总带公式!$L:$L,MATCH(B152,[3]汇总带公式!$B:$B,0))</f>
        <v>18.98</v>
      </c>
      <c r="AG152" s="85" t="s">
        <v>5493</v>
      </c>
      <c r="AH152" s="85">
        <f t="shared" si="14"/>
        <v>18.98</v>
      </c>
      <c r="AI152" s="79">
        <v>18.98</v>
      </c>
      <c r="AJ152" s="85" t="s">
        <v>5493</v>
      </c>
      <c r="AK152" s="85">
        <f t="shared" si="15"/>
        <v>18.98</v>
      </c>
      <c r="AL152" s="85" t="s">
        <v>5493</v>
      </c>
      <c r="AM152" s="85">
        <f t="shared" si="16"/>
        <v>18.98</v>
      </c>
      <c r="AN152" s="85" t="s">
        <v>5493</v>
      </c>
      <c r="AO152" s="85" t="s">
        <v>5493</v>
      </c>
      <c r="AP152" s="79" t="s">
        <v>4817</v>
      </c>
    </row>
    <row r="153" spans="1:42" ht="40.5" customHeight="1">
      <c r="A153" s="78" t="s">
        <v>3835</v>
      </c>
      <c r="B153" s="79" t="s">
        <v>4267</v>
      </c>
      <c r="C153" s="80" t="s">
        <v>3138</v>
      </c>
      <c r="D153" s="80" t="s">
        <v>4418</v>
      </c>
      <c r="E153" s="62"/>
      <c r="F153" s="62"/>
      <c r="G153" s="62" t="e">
        <f>INDEX(辅助数据!F:F,MATCH(项目信息统计表!F153,辅助数据!E:E,0))</f>
        <v>#N/A</v>
      </c>
      <c r="H153" s="62"/>
      <c r="I153" s="62" t="e">
        <f>INDEX(辅助数据!B:B,MATCH(项目信息统计表!H153,辅助数据!A:A,0))</f>
        <v>#N/A</v>
      </c>
      <c r="J153" s="66" t="str">
        <f t="shared" si="13"/>
        <v>2023-01</v>
      </c>
      <c r="K153" s="66">
        <v>45627</v>
      </c>
      <c r="L153" s="62" t="str">
        <f t="shared" si="12"/>
        <v>2023</v>
      </c>
      <c r="M153" s="62" t="s">
        <v>54</v>
      </c>
      <c r="N153" s="80" t="s">
        <v>4426</v>
      </c>
      <c r="O153" s="82" t="s">
        <v>4799</v>
      </c>
      <c r="P153" s="76"/>
      <c r="Q153" s="80" t="str">
        <f>INDEX([4]重点科研平台建设计划!$D:$D,MATCH(B153,[4]重点科研平台建设计划!$B:$B,0))</f>
        <v>刘志恒</v>
      </c>
      <c r="R153" s="79" t="s">
        <v>5527</v>
      </c>
      <c r="S153" s="62"/>
      <c r="T153" s="62"/>
      <c r="U153" s="88" t="s">
        <v>2349</v>
      </c>
      <c r="V153" s="62"/>
      <c r="W153" s="62"/>
      <c r="X153" s="62"/>
      <c r="Y153" s="62"/>
      <c r="Z153" s="63"/>
      <c r="AA153" s="62"/>
      <c r="AB153" s="64"/>
      <c r="AC153" s="62"/>
      <c r="AD153" s="62"/>
      <c r="AE153" s="62"/>
      <c r="AF153" s="85">
        <f>INDEX([3]汇总带公式!$L:$L,MATCH(B153,[3]汇总带公式!$B:$B,0))</f>
        <v>3</v>
      </c>
      <c r="AG153" s="85" t="s">
        <v>5493</v>
      </c>
      <c r="AH153" s="85">
        <f t="shared" si="14"/>
        <v>3</v>
      </c>
      <c r="AI153" s="79">
        <v>1</v>
      </c>
      <c r="AJ153" s="85" t="s">
        <v>5493</v>
      </c>
      <c r="AK153" s="85">
        <f t="shared" si="15"/>
        <v>1</v>
      </c>
      <c r="AL153" s="85" t="s">
        <v>5493</v>
      </c>
      <c r="AM153" s="85">
        <f t="shared" si="16"/>
        <v>1</v>
      </c>
      <c r="AN153" s="85" t="s">
        <v>5493</v>
      </c>
      <c r="AO153" s="85" t="s">
        <v>5493</v>
      </c>
      <c r="AP153" s="79" t="s">
        <v>4817</v>
      </c>
    </row>
    <row r="154" spans="1:42" ht="40.5" customHeight="1">
      <c r="A154" s="78" t="s">
        <v>3836</v>
      </c>
      <c r="B154" s="79" t="s">
        <v>4268</v>
      </c>
      <c r="C154" s="80" t="s">
        <v>3138</v>
      </c>
      <c r="D154" s="80" t="s">
        <v>4418</v>
      </c>
      <c r="E154" s="62"/>
      <c r="F154" s="62"/>
      <c r="G154" s="62" t="e">
        <f>INDEX(辅助数据!F:F,MATCH(项目信息统计表!F154,辅助数据!E:E,0))</f>
        <v>#N/A</v>
      </c>
      <c r="H154" s="62"/>
      <c r="I154" s="62" t="e">
        <f>INDEX(辅助数据!B:B,MATCH(项目信息统计表!H154,辅助数据!A:A,0))</f>
        <v>#N/A</v>
      </c>
      <c r="J154" s="66" t="str">
        <f t="shared" si="13"/>
        <v>2023-01</v>
      </c>
      <c r="K154" s="66">
        <v>45627</v>
      </c>
      <c r="L154" s="62" t="str">
        <f t="shared" si="12"/>
        <v>2023</v>
      </c>
      <c r="M154" s="62" t="s">
        <v>54</v>
      </c>
      <c r="N154" s="80" t="s">
        <v>4426</v>
      </c>
      <c r="O154" s="82" t="s">
        <v>4799</v>
      </c>
      <c r="P154" s="76"/>
      <c r="Q154" s="80" t="str">
        <f>INDEX([4]重点科研平台建设计划!$D:$D,MATCH(B154,[4]重点科研平台建设计划!$B:$B,0))</f>
        <v>周建</v>
      </c>
      <c r="R154" s="79" t="s">
        <v>5527</v>
      </c>
      <c r="S154" s="62"/>
      <c r="T154" s="62"/>
      <c r="U154" s="88" t="s">
        <v>2349</v>
      </c>
      <c r="V154" s="62"/>
      <c r="W154" s="62"/>
      <c r="X154" s="62"/>
      <c r="Y154" s="62"/>
      <c r="Z154" s="63"/>
      <c r="AA154" s="62"/>
      <c r="AB154" s="64"/>
      <c r="AC154" s="62"/>
      <c r="AD154" s="62"/>
      <c r="AE154" s="62"/>
      <c r="AF154" s="85">
        <f>INDEX([3]汇总带公式!$L:$L,MATCH(B154,[3]汇总带公式!$B:$B,0))</f>
        <v>3</v>
      </c>
      <c r="AG154" s="85" t="s">
        <v>5493</v>
      </c>
      <c r="AH154" s="85">
        <f t="shared" si="14"/>
        <v>3</v>
      </c>
      <c r="AI154" s="79">
        <v>1</v>
      </c>
      <c r="AJ154" s="85" t="s">
        <v>5493</v>
      </c>
      <c r="AK154" s="85">
        <f t="shared" si="15"/>
        <v>1</v>
      </c>
      <c r="AL154" s="85" t="s">
        <v>5493</v>
      </c>
      <c r="AM154" s="85">
        <f t="shared" si="16"/>
        <v>1</v>
      </c>
      <c r="AN154" s="85" t="s">
        <v>5493</v>
      </c>
      <c r="AO154" s="85" t="s">
        <v>5493</v>
      </c>
      <c r="AP154" s="79" t="s">
        <v>4817</v>
      </c>
    </row>
    <row r="155" spans="1:42" ht="40.5" customHeight="1">
      <c r="A155" s="78" t="s">
        <v>3837</v>
      </c>
      <c r="B155" s="79" t="s">
        <v>4269</v>
      </c>
      <c r="C155" s="80" t="s">
        <v>3138</v>
      </c>
      <c r="D155" s="80" t="s">
        <v>4418</v>
      </c>
      <c r="E155" s="62"/>
      <c r="F155" s="62"/>
      <c r="G155" s="62" t="e">
        <f>INDEX(辅助数据!F:F,MATCH(项目信息统计表!F155,辅助数据!E:E,0))</f>
        <v>#N/A</v>
      </c>
      <c r="H155" s="62"/>
      <c r="I155" s="62" t="e">
        <f>INDEX(辅助数据!B:B,MATCH(项目信息统计表!H155,辅助数据!A:A,0))</f>
        <v>#N/A</v>
      </c>
      <c r="J155" s="66" t="str">
        <f t="shared" si="13"/>
        <v>2023-01</v>
      </c>
      <c r="K155" s="66">
        <v>45627</v>
      </c>
      <c r="L155" s="62" t="str">
        <f t="shared" si="12"/>
        <v>2023</v>
      </c>
      <c r="M155" s="62" t="s">
        <v>54</v>
      </c>
      <c r="N155" s="80" t="s">
        <v>4426</v>
      </c>
      <c r="O155" s="82" t="s">
        <v>4799</v>
      </c>
      <c r="P155" s="76"/>
      <c r="Q155" s="80" t="str">
        <f>INDEX([4]重点科研平台建设计划!$D:$D,MATCH(B155,[4]重点科研平台建设计划!$B:$B,0))</f>
        <v>林耀奔</v>
      </c>
      <c r="R155" s="79" t="s">
        <v>5527</v>
      </c>
      <c r="S155" s="62"/>
      <c r="T155" s="62"/>
      <c r="U155" s="88" t="s">
        <v>2349</v>
      </c>
      <c r="V155" s="62"/>
      <c r="W155" s="62"/>
      <c r="X155" s="62"/>
      <c r="Y155" s="62"/>
      <c r="Z155" s="63"/>
      <c r="AA155" s="62"/>
      <c r="AB155" s="64"/>
      <c r="AC155" s="62"/>
      <c r="AD155" s="62"/>
      <c r="AE155" s="62"/>
      <c r="AF155" s="85">
        <f>INDEX([3]汇总带公式!$L:$L,MATCH(B155,[3]汇总带公式!$B:$B,0))</f>
        <v>3</v>
      </c>
      <c r="AG155" s="85" t="s">
        <v>5493</v>
      </c>
      <c r="AH155" s="85">
        <f t="shared" si="14"/>
        <v>3</v>
      </c>
      <c r="AI155" s="79">
        <v>1</v>
      </c>
      <c r="AJ155" s="85" t="s">
        <v>5493</v>
      </c>
      <c r="AK155" s="85">
        <f t="shared" si="15"/>
        <v>1</v>
      </c>
      <c r="AL155" s="85" t="s">
        <v>5493</v>
      </c>
      <c r="AM155" s="85">
        <f t="shared" si="16"/>
        <v>1</v>
      </c>
      <c r="AN155" s="85" t="s">
        <v>5493</v>
      </c>
      <c r="AO155" s="85" t="s">
        <v>5493</v>
      </c>
      <c r="AP155" s="79" t="s">
        <v>4817</v>
      </c>
    </row>
    <row r="156" spans="1:42" ht="40.5" customHeight="1">
      <c r="A156" s="78" t="s">
        <v>3838</v>
      </c>
      <c r="B156" s="79" t="s">
        <v>4270</v>
      </c>
      <c r="C156" s="80" t="s">
        <v>3138</v>
      </c>
      <c r="D156" s="80" t="s">
        <v>4418</v>
      </c>
      <c r="E156" s="62"/>
      <c r="F156" s="62"/>
      <c r="G156" s="62" t="e">
        <f>INDEX(辅助数据!F:F,MATCH(项目信息统计表!F156,辅助数据!E:E,0))</f>
        <v>#N/A</v>
      </c>
      <c r="H156" s="62"/>
      <c r="I156" s="62" t="e">
        <f>INDEX(辅助数据!B:B,MATCH(项目信息统计表!H156,辅助数据!A:A,0))</f>
        <v>#N/A</v>
      </c>
      <c r="J156" s="66" t="str">
        <f t="shared" si="13"/>
        <v>2023-01</v>
      </c>
      <c r="K156" s="66">
        <v>45627</v>
      </c>
      <c r="L156" s="62" t="str">
        <f t="shared" si="12"/>
        <v>2023</v>
      </c>
      <c r="M156" s="62" t="s">
        <v>54</v>
      </c>
      <c r="N156" s="80" t="s">
        <v>4426</v>
      </c>
      <c r="O156" s="82" t="s">
        <v>4799</v>
      </c>
      <c r="P156" s="76"/>
      <c r="Q156" s="80" t="str">
        <f>INDEX([4]重点科研平台建设计划!$D:$D,MATCH(B156,[4]重点科研平台建设计划!$B:$B,0))</f>
        <v>张兆鑫</v>
      </c>
      <c r="R156" s="79" t="s">
        <v>5527</v>
      </c>
      <c r="S156" s="62"/>
      <c r="T156" s="62"/>
      <c r="U156" s="88" t="s">
        <v>2349</v>
      </c>
      <c r="V156" s="62"/>
      <c r="W156" s="62"/>
      <c r="X156" s="62"/>
      <c r="Y156" s="62"/>
      <c r="Z156" s="63"/>
      <c r="AA156" s="62"/>
      <c r="AB156" s="64"/>
      <c r="AC156" s="62"/>
      <c r="AD156" s="62"/>
      <c r="AE156" s="62"/>
      <c r="AF156" s="85">
        <f>INDEX([3]汇总带公式!$L:$L,MATCH(B156,[3]汇总带公式!$B:$B,0))</f>
        <v>3</v>
      </c>
      <c r="AG156" s="85" t="s">
        <v>5493</v>
      </c>
      <c r="AH156" s="85">
        <f t="shared" si="14"/>
        <v>3</v>
      </c>
      <c r="AI156" s="79">
        <v>1</v>
      </c>
      <c r="AJ156" s="85" t="s">
        <v>5493</v>
      </c>
      <c r="AK156" s="85">
        <f t="shared" si="15"/>
        <v>1</v>
      </c>
      <c r="AL156" s="85" t="s">
        <v>5493</v>
      </c>
      <c r="AM156" s="85">
        <f t="shared" si="16"/>
        <v>1</v>
      </c>
      <c r="AN156" s="85" t="s">
        <v>5493</v>
      </c>
      <c r="AO156" s="85" t="s">
        <v>5493</v>
      </c>
      <c r="AP156" s="79" t="s">
        <v>4817</v>
      </c>
    </row>
    <row r="157" spans="1:42" ht="40.5" customHeight="1">
      <c r="A157" s="78" t="s">
        <v>3839</v>
      </c>
      <c r="B157" s="79" t="s">
        <v>4271</v>
      </c>
      <c r="C157" s="80" t="s">
        <v>3138</v>
      </c>
      <c r="D157" s="80" t="s">
        <v>4418</v>
      </c>
      <c r="E157" s="62"/>
      <c r="F157" s="62"/>
      <c r="G157" s="62" t="e">
        <f>INDEX(辅助数据!F:F,MATCH(项目信息统计表!F157,辅助数据!E:E,0))</f>
        <v>#N/A</v>
      </c>
      <c r="H157" s="62"/>
      <c r="I157" s="62" t="e">
        <f>INDEX(辅助数据!B:B,MATCH(项目信息统计表!H157,辅助数据!A:A,0))</f>
        <v>#N/A</v>
      </c>
      <c r="J157" s="66" t="str">
        <f t="shared" si="13"/>
        <v>2023-01</v>
      </c>
      <c r="K157" s="66">
        <v>45627</v>
      </c>
      <c r="L157" s="62" t="str">
        <f t="shared" si="12"/>
        <v>2023</v>
      </c>
      <c r="M157" s="62" t="s">
        <v>54</v>
      </c>
      <c r="N157" s="80" t="s">
        <v>4426</v>
      </c>
      <c r="O157" s="82" t="s">
        <v>4799</v>
      </c>
      <c r="P157" s="76"/>
      <c r="Q157" s="80" t="str">
        <f>INDEX([4]重点科研平台建设计划!$D:$D,MATCH(B157,[4]重点科研平台建设计划!$B:$B,0))</f>
        <v>徐开伟</v>
      </c>
      <c r="R157" s="79" t="s">
        <v>5527</v>
      </c>
      <c r="S157" s="62"/>
      <c r="T157" s="62"/>
      <c r="U157" s="88" t="s">
        <v>2349</v>
      </c>
      <c r="V157" s="62"/>
      <c r="W157" s="62"/>
      <c r="X157" s="62"/>
      <c r="Y157" s="62"/>
      <c r="Z157" s="63"/>
      <c r="AA157" s="62"/>
      <c r="AB157" s="64"/>
      <c r="AC157" s="62"/>
      <c r="AD157" s="62"/>
      <c r="AE157" s="62"/>
      <c r="AF157" s="85">
        <f>INDEX([3]汇总带公式!$L:$L,MATCH(B157,[3]汇总带公式!$B:$B,0))</f>
        <v>3</v>
      </c>
      <c r="AG157" s="85" t="s">
        <v>5493</v>
      </c>
      <c r="AH157" s="85">
        <f t="shared" si="14"/>
        <v>3</v>
      </c>
      <c r="AI157" s="79">
        <v>1</v>
      </c>
      <c r="AJ157" s="85" t="s">
        <v>5493</v>
      </c>
      <c r="AK157" s="85">
        <f t="shared" si="15"/>
        <v>1</v>
      </c>
      <c r="AL157" s="85" t="s">
        <v>5493</v>
      </c>
      <c r="AM157" s="85">
        <f t="shared" si="16"/>
        <v>1</v>
      </c>
      <c r="AN157" s="85" t="s">
        <v>5493</v>
      </c>
      <c r="AO157" s="85" t="s">
        <v>5493</v>
      </c>
      <c r="AP157" s="79" t="s">
        <v>4817</v>
      </c>
    </row>
    <row r="158" spans="1:42" ht="40.5" customHeight="1">
      <c r="A158" s="78" t="s">
        <v>3840</v>
      </c>
      <c r="B158" s="79" t="s">
        <v>4272</v>
      </c>
      <c r="C158" s="80" t="s">
        <v>3138</v>
      </c>
      <c r="D158" s="80" t="s">
        <v>4418</v>
      </c>
      <c r="E158" s="62"/>
      <c r="F158" s="62"/>
      <c r="G158" s="62" t="e">
        <f>INDEX(辅助数据!F:F,MATCH(项目信息统计表!F158,辅助数据!E:E,0))</f>
        <v>#N/A</v>
      </c>
      <c r="H158" s="62"/>
      <c r="I158" s="62" t="e">
        <f>INDEX(辅助数据!B:B,MATCH(项目信息统计表!H158,辅助数据!A:A,0))</f>
        <v>#N/A</v>
      </c>
      <c r="J158" s="66" t="str">
        <f t="shared" si="13"/>
        <v>2023-01</v>
      </c>
      <c r="K158" s="66">
        <v>45627</v>
      </c>
      <c r="L158" s="62" t="str">
        <f t="shared" si="12"/>
        <v>2023</v>
      </c>
      <c r="M158" s="62" t="s">
        <v>54</v>
      </c>
      <c r="N158" s="80" t="s">
        <v>4426</v>
      </c>
      <c r="O158" s="82" t="s">
        <v>4799</v>
      </c>
      <c r="P158" s="76"/>
      <c r="Q158" s="80" t="str">
        <f>INDEX([4]重点科研平台建设计划!$D:$D,MATCH(B158,[4]重点科研平台建设计划!$B:$B,0))</f>
        <v>张平</v>
      </c>
      <c r="R158" s="79" t="s">
        <v>5527</v>
      </c>
      <c r="S158" s="62"/>
      <c r="T158" s="62"/>
      <c r="U158" s="88" t="s">
        <v>2349</v>
      </c>
      <c r="V158" s="62"/>
      <c r="W158" s="62"/>
      <c r="X158" s="62"/>
      <c r="Y158" s="62"/>
      <c r="Z158" s="63"/>
      <c r="AA158" s="62"/>
      <c r="AB158" s="64"/>
      <c r="AC158" s="62"/>
      <c r="AD158" s="62"/>
      <c r="AE158" s="62"/>
      <c r="AF158" s="85">
        <f>INDEX([3]汇总带公式!$L:$L,MATCH(B158,[3]汇总带公式!$B:$B,0))</f>
        <v>3</v>
      </c>
      <c r="AG158" s="85" t="s">
        <v>5493</v>
      </c>
      <c r="AH158" s="85">
        <f t="shared" si="14"/>
        <v>3</v>
      </c>
      <c r="AI158" s="79">
        <v>1</v>
      </c>
      <c r="AJ158" s="85" t="s">
        <v>5493</v>
      </c>
      <c r="AK158" s="85">
        <f t="shared" si="15"/>
        <v>1</v>
      </c>
      <c r="AL158" s="85" t="s">
        <v>5493</v>
      </c>
      <c r="AM158" s="85">
        <f t="shared" si="16"/>
        <v>1</v>
      </c>
      <c r="AN158" s="85" t="s">
        <v>5493</v>
      </c>
      <c r="AO158" s="85" t="s">
        <v>5493</v>
      </c>
      <c r="AP158" s="79" t="s">
        <v>4817</v>
      </c>
    </row>
    <row r="159" spans="1:42" ht="40.5" customHeight="1">
      <c r="A159" s="78" t="s">
        <v>3841</v>
      </c>
      <c r="B159" s="79" t="s">
        <v>4273</v>
      </c>
      <c r="C159" s="80" t="s">
        <v>3138</v>
      </c>
      <c r="D159" s="80" t="s">
        <v>4418</v>
      </c>
      <c r="E159" s="62"/>
      <c r="F159" s="62"/>
      <c r="G159" s="62" t="e">
        <f>INDEX(辅助数据!F:F,MATCH(项目信息统计表!F159,辅助数据!E:E,0))</f>
        <v>#N/A</v>
      </c>
      <c r="H159" s="62"/>
      <c r="I159" s="62" t="e">
        <f>INDEX(辅助数据!B:B,MATCH(项目信息统计表!H159,辅助数据!A:A,0))</f>
        <v>#N/A</v>
      </c>
      <c r="J159" s="66" t="str">
        <f t="shared" si="13"/>
        <v>2023-01</v>
      </c>
      <c r="K159" s="66">
        <v>45627</v>
      </c>
      <c r="L159" s="62" t="str">
        <f t="shared" si="12"/>
        <v>2023</v>
      </c>
      <c r="M159" s="62" t="s">
        <v>54</v>
      </c>
      <c r="N159" s="80" t="s">
        <v>4426</v>
      </c>
      <c r="O159" s="82" t="s">
        <v>4799</v>
      </c>
      <c r="P159" s="76"/>
      <c r="Q159" s="80" t="str">
        <f>INDEX([4]重点科研平台建设计划!$D:$D,MATCH(B159,[4]重点科研平台建设计划!$B:$B,0))</f>
        <v>王鹏</v>
      </c>
      <c r="R159" s="79" t="s">
        <v>5527</v>
      </c>
      <c r="S159" s="62"/>
      <c r="T159" s="62"/>
      <c r="U159" s="88" t="s">
        <v>2349</v>
      </c>
      <c r="V159" s="62"/>
      <c r="W159" s="62"/>
      <c r="X159" s="62"/>
      <c r="Y159" s="62"/>
      <c r="Z159" s="63"/>
      <c r="AA159" s="62"/>
      <c r="AB159" s="64"/>
      <c r="AC159" s="62"/>
      <c r="AD159" s="62"/>
      <c r="AE159" s="62"/>
      <c r="AF159" s="85">
        <f>INDEX([3]汇总带公式!$L:$L,MATCH(B159,[3]汇总带公式!$B:$B,0))</f>
        <v>3</v>
      </c>
      <c r="AG159" s="85" t="s">
        <v>5493</v>
      </c>
      <c r="AH159" s="85">
        <f t="shared" si="14"/>
        <v>3</v>
      </c>
      <c r="AI159" s="79">
        <v>1</v>
      </c>
      <c r="AJ159" s="85" t="s">
        <v>5493</v>
      </c>
      <c r="AK159" s="85">
        <f t="shared" si="15"/>
        <v>1</v>
      </c>
      <c r="AL159" s="85" t="s">
        <v>5493</v>
      </c>
      <c r="AM159" s="85">
        <f t="shared" si="16"/>
        <v>1</v>
      </c>
      <c r="AN159" s="85" t="s">
        <v>5493</v>
      </c>
      <c r="AO159" s="85" t="s">
        <v>5493</v>
      </c>
      <c r="AP159" s="79" t="s">
        <v>4817</v>
      </c>
    </row>
    <row r="160" spans="1:42" ht="40.5" customHeight="1">
      <c r="A160" s="78" t="s">
        <v>3842</v>
      </c>
      <c r="B160" s="79" t="s">
        <v>4274</v>
      </c>
      <c r="C160" s="80" t="s">
        <v>3138</v>
      </c>
      <c r="D160" s="80" t="s">
        <v>4418</v>
      </c>
      <c r="E160" s="62"/>
      <c r="F160" s="62"/>
      <c r="G160" s="62" t="e">
        <f>INDEX(辅助数据!F:F,MATCH(项目信息统计表!F160,辅助数据!E:E,0))</f>
        <v>#N/A</v>
      </c>
      <c r="H160" s="62"/>
      <c r="I160" s="62" t="e">
        <f>INDEX(辅助数据!B:B,MATCH(项目信息统计表!H160,辅助数据!A:A,0))</f>
        <v>#N/A</v>
      </c>
      <c r="J160" s="66" t="str">
        <f t="shared" si="13"/>
        <v>2023-01</v>
      </c>
      <c r="K160" s="66">
        <v>45627</v>
      </c>
      <c r="L160" s="62" t="str">
        <f t="shared" si="12"/>
        <v>2023</v>
      </c>
      <c r="M160" s="62" t="s">
        <v>54</v>
      </c>
      <c r="N160" s="80" t="s">
        <v>4426</v>
      </c>
      <c r="O160" s="82" t="s">
        <v>4799</v>
      </c>
      <c r="P160" s="76"/>
      <c r="Q160" s="80" t="str">
        <f>INDEX([4]重点科研平台建设计划!$D:$D,MATCH(B160,[4]重点科研平台建设计划!$B:$B,0))</f>
        <v>马丁</v>
      </c>
      <c r="R160" s="79" t="s">
        <v>5527</v>
      </c>
      <c r="S160" s="62"/>
      <c r="T160" s="62"/>
      <c r="U160" s="88" t="s">
        <v>2349</v>
      </c>
      <c r="V160" s="62"/>
      <c r="W160" s="62"/>
      <c r="X160" s="62"/>
      <c r="Y160" s="62"/>
      <c r="Z160" s="63"/>
      <c r="AA160" s="62"/>
      <c r="AB160" s="64"/>
      <c r="AC160" s="62"/>
      <c r="AD160" s="62"/>
      <c r="AE160" s="62"/>
      <c r="AF160" s="85">
        <f>INDEX([3]汇总带公式!$L:$L,MATCH(B160,[3]汇总带公式!$B:$B,0))</f>
        <v>3</v>
      </c>
      <c r="AG160" s="85" t="s">
        <v>5493</v>
      </c>
      <c r="AH160" s="85">
        <f t="shared" si="14"/>
        <v>3</v>
      </c>
      <c r="AI160" s="79">
        <v>1</v>
      </c>
      <c r="AJ160" s="85" t="s">
        <v>5493</v>
      </c>
      <c r="AK160" s="85">
        <f t="shared" si="15"/>
        <v>1</v>
      </c>
      <c r="AL160" s="85" t="s">
        <v>5493</v>
      </c>
      <c r="AM160" s="85">
        <f t="shared" si="16"/>
        <v>1</v>
      </c>
      <c r="AN160" s="85" t="s">
        <v>5493</v>
      </c>
      <c r="AO160" s="85" t="s">
        <v>5493</v>
      </c>
      <c r="AP160" s="79" t="s">
        <v>4817</v>
      </c>
    </row>
    <row r="161" spans="1:42" ht="40.5" customHeight="1">
      <c r="A161" s="78" t="s">
        <v>3938</v>
      </c>
      <c r="B161" s="79" t="s">
        <v>4391</v>
      </c>
      <c r="C161" s="80" t="s">
        <v>3135</v>
      </c>
      <c r="D161" s="80" t="s">
        <v>4418</v>
      </c>
      <c r="E161" s="62" t="s">
        <v>34</v>
      </c>
      <c r="F161" s="62" t="s">
        <v>1433</v>
      </c>
      <c r="G161" s="62" t="str">
        <f>INDEX(辅助数据!F:F,MATCH(项目信息统计表!F161,辅助数据!E:E,0))</f>
        <v>A01</v>
      </c>
      <c r="H161" s="62" t="s">
        <v>462</v>
      </c>
      <c r="I161" s="62">
        <f>INDEX(辅助数据!B:B,MATCH(项目信息统计表!H161,辅助数据!A:A,0))</f>
        <v>210</v>
      </c>
      <c r="J161" s="66" t="str">
        <f t="shared" si="13"/>
        <v>2021-01</v>
      </c>
      <c r="K161" s="66">
        <v>44896</v>
      </c>
      <c r="L161" s="62" t="str">
        <f t="shared" si="12"/>
        <v>2021</v>
      </c>
      <c r="M161" s="62" t="s">
        <v>54</v>
      </c>
      <c r="N161" s="80" t="s">
        <v>4436</v>
      </c>
      <c r="O161" s="82" t="s">
        <v>4799</v>
      </c>
      <c r="P161" s="76" t="s">
        <v>5512</v>
      </c>
      <c r="Q161" s="80" t="str">
        <f>INDEX([5]项目信息统计表!$P:$P,MATCH(B161,[5]项目信息统计表!$B:$B,0))</f>
        <v>刘金宝</v>
      </c>
      <c r="R161" s="79" t="s">
        <v>5527</v>
      </c>
      <c r="S161" s="62" t="s">
        <v>65</v>
      </c>
      <c r="T161" s="66">
        <v>32843</v>
      </c>
      <c r="U161" s="88" t="s">
        <v>5322</v>
      </c>
      <c r="V161" s="66" t="s">
        <v>3517</v>
      </c>
      <c r="W161" s="62" t="s">
        <v>90</v>
      </c>
      <c r="X161" s="62" t="s">
        <v>5323</v>
      </c>
      <c r="Y161" s="62" t="s">
        <v>116</v>
      </c>
      <c r="Z161" s="63" t="s">
        <v>2287</v>
      </c>
      <c r="AA161" s="62" t="s">
        <v>5539</v>
      </c>
      <c r="AB161" s="64" t="s">
        <v>2339</v>
      </c>
      <c r="AC161" s="62" t="s">
        <v>90</v>
      </c>
      <c r="AD161" s="62" t="s">
        <v>5323</v>
      </c>
      <c r="AE161" s="62"/>
      <c r="AF161" s="85">
        <f>INDEX([3]汇总带公式!$L:$L,MATCH(B161,[3]汇总带公式!$B:$B,0))</f>
        <v>3</v>
      </c>
      <c r="AG161" s="85" t="s">
        <v>5493</v>
      </c>
      <c r="AH161" s="85">
        <f t="shared" si="14"/>
        <v>3</v>
      </c>
      <c r="AI161" s="79">
        <v>2</v>
      </c>
      <c r="AJ161" s="85" t="s">
        <v>5493</v>
      </c>
      <c r="AK161" s="85">
        <f t="shared" si="15"/>
        <v>2</v>
      </c>
      <c r="AL161" s="85" t="s">
        <v>5493</v>
      </c>
      <c r="AM161" s="85">
        <f t="shared" si="16"/>
        <v>2</v>
      </c>
      <c r="AN161" s="85" t="s">
        <v>5493</v>
      </c>
      <c r="AO161" s="85" t="s">
        <v>5493</v>
      </c>
      <c r="AP161" s="79" t="s">
        <v>4818</v>
      </c>
    </row>
    <row r="162" spans="1:42" ht="40.5" customHeight="1">
      <c r="A162" s="78" t="s">
        <v>3939</v>
      </c>
      <c r="B162" s="79" t="s">
        <v>4392</v>
      </c>
      <c r="C162" s="80" t="s">
        <v>3135</v>
      </c>
      <c r="D162" s="80" t="s">
        <v>4418</v>
      </c>
      <c r="E162" s="62" t="s">
        <v>5494</v>
      </c>
      <c r="F162" s="62" t="s">
        <v>1505</v>
      </c>
      <c r="G162" s="62" t="str">
        <f>INDEX(辅助数据!F:F,MATCH(项目信息统计表!F162,辅助数据!E:E,0))</f>
        <v>M74</v>
      </c>
      <c r="H162" s="62" t="s">
        <v>187</v>
      </c>
      <c r="I162" s="62">
        <f>INDEX(辅助数据!B:B,MATCH(项目信息统计表!H162,辅助数据!A:A,0))</f>
        <v>170</v>
      </c>
      <c r="J162" s="66" t="str">
        <f t="shared" si="13"/>
        <v>2021-01</v>
      </c>
      <c r="K162" s="66">
        <v>44896</v>
      </c>
      <c r="L162" s="62" t="str">
        <f t="shared" si="12"/>
        <v>2021</v>
      </c>
      <c r="M162" s="62" t="s">
        <v>54</v>
      </c>
      <c r="N162" s="80" t="s">
        <v>4436</v>
      </c>
      <c r="O162" s="82" t="s">
        <v>4799</v>
      </c>
      <c r="P162" s="76" t="s">
        <v>5513</v>
      </c>
      <c r="Q162" s="80" t="str">
        <f>INDEX([5]项目信息统计表!$P:$P,MATCH(B162,[5]项目信息统计表!$B:$B,0))</f>
        <v>张庭瑜</v>
      </c>
      <c r="R162" s="79" t="s">
        <v>5527</v>
      </c>
      <c r="S162" s="62" t="s">
        <v>65</v>
      </c>
      <c r="T162" s="66">
        <v>33117</v>
      </c>
      <c r="U162" s="88" t="s">
        <v>5322</v>
      </c>
      <c r="V162" s="66" t="s">
        <v>73</v>
      </c>
      <c r="W162" s="62" t="s">
        <v>90</v>
      </c>
      <c r="X162" s="62" t="s">
        <v>5323</v>
      </c>
      <c r="Y162" s="62" t="s">
        <v>116</v>
      </c>
      <c r="Z162" s="63" t="s">
        <v>2287</v>
      </c>
      <c r="AA162" s="62" t="s">
        <v>5540</v>
      </c>
      <c r="AB162" s="64" t="s">
        <v>2339</v>
      </c>
      <c r="AC162" s="62" t="s">
        <v>2349</v>
      </c>
      <c r="AD162" s="62" t="s">
        <v>5323</v>
      </c>
      <c r="AE162" s="62"/>
      <c r="AF162" s="85">
        <f>INDEX([3]汇总带公式!$L:$L,MATCH(B162,[3]汇总带公式!$B:$B,0))</f>
        <v>3</v>
      </c>
      <c r="AG162" s="85" t="s">
        <v>5493</v>
      </c>
      <c r="AH162" s="85">
        <f t="shared" si="14"/>
        <v>3</v>
      </c>
      <c r="AI162" s="79">
        <v>2</v>
      </c>
      <c r="AJ162" s="85" t="s">
        <v>5493</v>
      </c>
      <c r="AK162" s="85">
        <f t="shared" si="15"/>
        <v>2</v>
      </c>
      <c r="AL162" s="85" t="s">
        <v>5493</v>
      </c>
      <c r="AM162" s="85">
        <f t="shared" si="16"/>
        <v>2</v>
      </c>
      <c r="AN162" s="85" t="s">
        <v>5493</v>
      </c>
      <c r="AO162" s="85" t="s">
        <v>5493</v>
      </c>
      <c r="AP162" s="79" t="s">
        <v>4818</v>
      </c>
    </row>
    <row r="163" spans="1:42" ht="40.5" customHeight="1">
      <c r="A163" s="78" t="s">
        <v>3940</v>
      </c>
      <c r="B163" s="79" t="s">
        <v>4393</v>
      </c>
      <c r="C163" s="80" t="s">
        <v>3135</v>
      </c>
      <c r="D163" s="80" t="s">
        <v>4418</v>
      </c>
      <c r="E163" s="62" t="s">
        <v>5494</v>
      </c>
      <c r="F163" s="62" t="s">
        <v>1433</v>
      </c>
      <c r="G163" s="62" t="str">
        <f>INDEX(辅助数据!F:F,MATCH(项目信息统计表!F163,辅助数据!E:E,0))</f>
        <v>A01</v>
      </c>
      <c r="H163" s="62" t="s">
        <v>462</v>
      </c>
      <c r="I163" s="62">
        <f>INDEX(辅助数据!B:B,MATCH(项目信息统计表!H163,辅助数据!A:A,0))</f>
        <v>210</v>
      </c>
      <c r="J163" s="66" t="str">
        <f t="shared" si="13"/>
        <v>2021-01</v>
      </c>
      <c r="K163" s="66">
        <v>44896</v>
      </c>
      <c r="L163" s="62" t="str">
        <f t="shared" si="12"/>
        <v>2021</v>
      </c>
      <c r="M163" s="62" t="s">
        <v>54</v>
      </c>
      <c r="N163" s="80" t="s">
        <v>4436</v>
      </c>
      <c r="O163" s="82" t="s">
        <v>4799</v>
      </c>
      <c r="P163" s="76" t="s">
        <v>5514</v>
      </c>
      <c r="Q163" s="80" t="str">
        <f>INDEX([5]项目信息统计表!$P:$P,MATCH(B163,[5]项目信息统计表!$B:$B,0))</f>
        <v>郑子成</v>
      </c>
      <c r="R163" s="79" t="s">
        <v>5527</v>
      </c>
      <c r="S163" s="62" t="s">
        <v>65</v>
      </c>
      <c r="T163" s="66">
        <v>27851</v>
      </c>
      <c r="U163" s="88" t="s">
        <v>5322</v>
      </c>
      <c r="V163" s="66" t="s">
        <v>73</v>
      </c>
      <c r="W163" s="62" t="s">
        <v>76</v>
      </c>
      <c r="X163" s="62" t="s">
        <v>5323</v>
      </c>
      <c r="Y163" s="62" t="s">
        <v>116</v>
      </c>
      <c r="Z163" s="63" t="s">
        <v>2287</v>
      </c>
      <c r="AA163" s="62" t="s">
        <v>5541</v>
      </c>
      <c r="AB163" s="64" t="s">
        <v>2324</v>
      </c>
      <c r="AC163" s="62" t="s">
        <v>76</v>
      </c>
      <c r="AD163" s="62" t="s">
        <v>5323</v>
      </c>
      <c r="AE163" s="62"/>
      <c r="AF163" s="85">
        <f>INDEX([3]汇总带公式!$L:$L,MATCH(B163,[3]汇总带公式!$B:$B,0))</f>
        <v>3</v>
      </c>
      <c r="AG163" s="85" t="s">
        <v>5493</v>
      </c>
      <c r="AH163" s="85">
        <f t="shared" si="14"/>
        <v>3</v>
      </c>
      <c r="AI163" s="79">
        <v>2</v>
      </c>
      <c r="AJ163" s="85" t="s">
        <v>5493</v>
      </c>
      <c r="AK163" s="85">
        <f t="shared" si="15"/>
        <v>2</v>
      </c>
      <c r="AL163" s="85" t="s">
        <v>5493</v>
      </c>
      <c r="AM163" s="85">
        <f t="shared" si="16"/>
        <v>2</v>
      </c>
      <c r="AN163" s="85" t="s">
        <v>5493</v>
      </c>
      <c r="AO163" s="85" t="s">
        <v>5493</v>
      </c>
      <c r="AP163" s="79" t="s">
        <v>4818</v>
      </c>
    </row>
    <row r="164" spans="1:42" ht="40.5" customHeight="1">
      <c r="A164" s="78" t="s">
        <v>3941</v>
      </c>
      <c r="B164" s="79" t="s">
        <v>4394</v>
      </c>
      <c r="C164" s="80" t="s">
        <v>3135</v>
      </c>
      <c r="D164" s="80" t="s">
        <v>4418</v>
      </c>
      <c r="E164" s="62" t="s">
        <v>34</v>
      </c>
      <c r="F164" s="62" t="s">
        <v>1433</v>
      </c>
      <c r="G164" s="62" t="str">
        <f>INDEX(辅助数据!F:F,MATCH(项目信息统计表!F164,辅助数据!E:E,0))</f>
        <v>A01</v>
      </c>
      <c r="H164" s="62" t="s">
        <v>187</v>
      </c>
      <c r="I164" s="62">
        <f>INDEX(辅助数据!B:B,MATCH(项目信息统计表!H164,辅助数据!A:A,0))</f>
        <v>170</v>
      </c>
      <c r="J164" s="66" t="str">
        <f t="shared" si="13"/>
        <v>2021-01</v>
      </c>
      <c r="K164" s="66">
        <v>44896</v>
      </c>
      <c r="L164" s="62" t="str">
        <f t="shared" si="12"/>
        <v>2021</v>
      </c>
      <c r="M164" s="62" t="s">
        <v>54</v>
      </c>
      <c r="N164" s="80" t="s">
        <v>4436</v>
      </c>
      <c r="O164" s="82" t="s">
        <v>4799</v>
      </c>
      <c r="P164" s="76" t="s">
        <v>5515</v>
      </c>
      <c r="Q164" s="80" t="str">
        <f>INDEX([5]项目信息统计表!$P:$P,MATCH(B164,[5]项目信息统计表!$B:$B,0))</f>
        <v>王惠</v>
      </c>
      <c r="R164" s="79" t="s">
        <v>5527</v>
      </c>
      <c r="S164" s="62" t="s">
        <v>4816</v>
      </c>
      <c r="T164" s="66">
        <v>26299</v>
      </c>
      <c r="U164" s="88" t="s">
        <v>5322</v>
      </c>
      <c r="V164" s="66" t="s">
        <v>73</v>
      </c>
      <c r="W164" s="62" t="s">
        <v>76</v>
      </c>
      <c r="X164" s="62" t="s">
        <v>5323</v>
      </c>
      <c r="Y164" s="62" t="s">
        <v>116</v>
      </c>
      <c r="Z164" s="63" t="s">
        <v>2287</v>
      </c>
      <c r="AA164" s="62" t="s">
        <v>5542</v>
      </c>
      <c r="AB164" s="64" t="s">
        <v>2344</v>
      </c>
      <c r="AC164" s="62" t="s">
        <v>2349</v>
      </c>
      <c r="AD164" s="62" t="s">
        <v>5323</v>
      </c>
      <c r="AE164" s="62"/>
      <c r="AF164" s="85">
        <f>INDEX([3]汇总带公式!$L:$L,MATCH(B164,[3]汇总带公式!$B:$B,0))</f>
        <v>3</v>
      </c>
      <c r="AG164" s="85" t="s">
        <v>5493</v>
      </c>
      <c r="AH164" s="85">
        <f t="shared" si="14"/>
        <v>3</v>
      </c>
      <c r="AI164" s="79">
        <v>2</v>
      </c>
      <c r="AJ164" s="85" t="s">
        <v>5493</v>
      </c>
      <c r="AK164" s="85">
        <f t="shared" si="15"/>
        <v>2</v>
      </c>
      <c r="AL164" s="85" t="s">
        <v>5493</v>
      </c>
      <c r="AM164" s="85">
        <f t="shared" si="16"/>
        <v>2</v>
      </c>
      <c r="AN164" s="85" t="s">
        <v>5493</v>
      </c>
      <c r="AO164" s="85" t="s">
        <v>5493</v>
      </c>
      <c r="AP164" s="79" t="s">
        <v>4818</v>
      </c>
    </row>
    <row r="165" spans="1:42" ht="40.5" customHeight="1">
      <c r="A165" s="78" t="s">
        <v>2738</v>
      </c>
      <c r="B165" s="79" t="s">
        <v>3047</v>
      </c>
      <c r="C165" s="80" t="s">
        <v>3135</v>
      </c>
      <c r="D165" s="80" t="s">
        <v>4418</v>
      </c>
      <c r="E165" s="62" t="s">
        <v>5494</v>
      </c>
      <c r="F165" s="62" t="s">
        <v>1508</v>
      </c>
      <c r="G165" s="62" t="str">
        <f>INDEX(辅助数据!F:F,MATCH(项目信息统计表!F165,辅助数据!E:E,0))</f>
        <v>N77</v>
      </c>
      <c r="H165" s="62" t="s">
        <v>196</v>
      </c>
      <c r="I165" s="62">
        <f>INDEX(辅助数据!B:B,MATCH(项目信息统计表!H165,辅助数据!A:A,0))</f>
        <v>610</v>
      </c>
      <c r="J165" s="66" t="str">
        <f t="shared" si="13"/>
        <v>2022-01</v>
      </c>
      <c r="K165" s="66">
        <v>45261</v>
      </c>
      <c r="L165" s="62" t="str">
        <f t="shared" si="12"/>
        <v>2022</v>
      </c>
      <c r="M165" s="62" t="s">
        <v>54</v>
      </c>
      <c r="N165" s="80" t="s">
        <v>4436</v>
      </c>
      <c r="O165" s="82" t="s">
        <v>4799</v>
      </c>
      <c r="P165" s="76" t="s">
        <v>4767</v>
      </c>
      <c r="Q165" s="80" t="str">
        <f>INDEX([6]项目信息统计表!$P:$P,MATCH(B165,[6]项目信息统计表!$B:$B,0))</f>
        <v>李燕</v>
      </c>
      <c r="R165" s="79" t="s">
        <v>5527</v>
      </c>
      <c r="S165" s="62" t="s">
        <v>4816</v>
      </c>
      <c r="T165" s="62" t="s">
        <v>2108</v>
      </c>
      <c r="U165" s="88" t="s">
        <v>5322</v>
      </c>
      <c r="V165" s="62" t="s">
        <v>3517</v>
      </c>
      <c r="W165" s="62" t="s">
        <v>3516</v>
      </c>
      <c r="X165" s="62" t="s">
        <v>5323</v>
      </c>
      <c r="Y165" s="62" t="s">
        <v>116</v>
      </c>
      <c r="Z165" s="63" t="s">
        <v>2287</v>
      </c>
      <c r="AA165" s="62" t="s">
        <v>5466</v>
      </c>
      <c r="AB165" s="64" t="s">
        <v>2334</v>
      </c>
      <c r="AC165" s="62" t="s">
        <v>3516</v>
      </c>
      <c r="AD165" s="62" t="s">
        <v>5323</v>
      </c>
      <c r="AE165" s="62"/>
      <c r="AF165" s="85">
        <f>INDEX([3]汇总带公式!$L:$L,MATCH(B165,[3]汇总带公式!$B:$B,0))</f>
        <v>3</v>
      </c>
      <c r="AG165" s="85" t="s">
        <v>5493</v>
      </c>
      <c r="AH165" s="85">
        <f t="shared" si="14"/>
        <v>3</v>
      </c>
      <c r="AI165" s="79">
        <v>2</v>
      </c>
      <c r="AJ165" s="85" t="s">
        <v>5493</v>
      </c>
      <c r="AK165" s="85">
        <f t="shared" si="15"/>
        <v>2</v>
      </c>
      <c r="AL165" s="85" t="s">
        <v>5493</v>
      </c>
      <c r="AM165" s="85">
        <f t="shared" si="16"/>
        <v>2</v>
      </c>
      <c r="AN165" s="85" t="s">
        <v>5493</v>
      </c>
      <c r="AO165" s="85" t="s">
        <v>5493</v>
      </c>
      <c r="AP165" s="79" t="s">
        <v>4818</v>
      </c>
    </row>
    <row r="166" spans="1:42" ht="40.5" customHeight="1">
      <c r="A166" s="78" t="s">
        <v>2739</v>
      </c>
      <c r="B166" s="79" t="s">
        <v>3048</v>
      </c>
      <c r="C166" s="80" t="s">
        <v>3135</v>
      </c>
      <c r="D166" s="80" t="s">
        <v>4418</v>
      </c>
      <c r="E166" s="62" t="s">
        <v>34</v>
      </c>
      <c r="F166" s="62" t="s">
        <v>1479</v>
      </c>
      <c r="G166" s="62" t="str">
        <f>INDEX(辅助数据!F:F,MATCH(项目信息统计表!F166,辅助数据!E:E,0))</f>
        <v>E48</v>
      </c>
      <c r="H166" s="62" t="s">
        <v>186</v>
      </c>
      <c r="I166" s="62">
        <f>INDEX(辅助数据!B:B,MATCH(项目信息统计表!H166,辅助数据!A:A,0))</f>
        <v>420</v>
      </c>
      <c r="J166" s="66" t="str">
        <f t="shared" si="13"/>
        <v>2022-01</v>
      </c>
      <c r="K166" s="66">
        <v>45261</v>
      </c>
      <c r="L166" s="62" t="str">
        <f t="shared" si="12"/>
        <v>2022</v>
      </c>
      <c r="M166" s="62" t="s">
        <v>54</v>
      </c>
      <c r="N166" s="80" t="s">
        <v>4436</v>
      </c>
      <c r="O166" s="82" t="s">
        <v>4799</v>
      </c>
      <c r="P166" s="76" t="s">
        <v>4768</v>
      </c>
      <c r="Q166" s="80" t="str">
        <f>INDEX([6]项目信息统计表!$P:$P,MATCH(B166,[6]项目信息统计表!$B:$B,0))</f>
        <v>郭斌</v>
      </c>
      <c r="R166" s="79" t="s">
        <v>5527</v>
      </c>
      <c r="S166" s="62" t="s">
        <v>65</v>
      </c>
      <c r="T166" s="62" t="s">
        <v>1663</v>
      </c>
      <c r="U166" s="88" t="s">
        <v>5322</v>
      </c>
      <c r="V166" s="62" t="s">
        <v>73</v>
      </c>
      <c r="W166" s="62" t="s">
        <v>2349</v>
      </c>
      <c r="X166" s="62" t="s">
        <v>5323</v>
      </c>
      <c r="Y166" s="62" t="s">
        <v>116</v>
      </c>
      <c r="Z166" s="63" t="s">
        <v>2287</v>
      </c>
      <c r="AA166" s="62" t="s">
        <v>5467</v>
      </c>
      <c r="AB166" s="64" t="s">
        <v>2346</v>
      </c>
      <c r="AC166" s="62" t="s">
        <v>2349</v>
      </c>
      <c r="AD166" s="62" t="s">
        <v>5323</v>
      </c>
      <c r="AE166" s="62"/>
      <c r="AF166" s="85">
        <f>INDEX([3]汇总带公式!$L:$L,MATCH(B166,[3]汇总带公式!$B:$B,0))</f>
        <v>3</v>
      </c>
      <c r="AG166" s="85" t="s">
        <v>5493</v>
      </c>
      <c r="AH166" s="85">
        <f t="shared" si="14"/>
        <v>3</v>
      </c>
      <c r="AI166" s="79">
        <v>2</v>
      </c>
      <c r="AJ166" s="85" t="s">
        <v>5493</v>
      </c>
      <c r="AK166" s="85">
        <f t="shared" si="15"/>
        <v>2</v>
      </c>
      <c r="AL166" s="85" t="s">
        <v>5493</v>
      </c>
      <c r="AM166" s="85">
        <f t="shared" si="16"/>
        <v>2</v>
      </c>
      <c r="AN166" s="85" t="s">
        <v>5493</v>
      </c>
      <c r="AO166" s="85" t="s">
        <v>5493</v>
      </c>
      <c r="AP166" s="79" t="s">
        <v>4818</v>
      </c>
    </row>
    <row r="167" spans="1:42" ht="40.5" customHeight="1">
      <c r="A167" s="78" t="s">
        <v>3730</v>
      </c>
      <c r="B167" s="79" t="s">
        <v>4162</v>
      </c>
      <c r="C167" s="80" t="s">
        <v>4408</v>
      </c>
      <c r="D167" s="80" t="s">
        <v>4418</v>
      </c>
      <c r="E167" s="62"/>
      <c r="F167" s="62"/>
      <c r="G167" s="62" t="e">
        <f>INDEX(辅助数据!F:F,MATCH(项目信息统计表!F167,辅助数据!E:E,0))</f>
        <v>#N/A</v>
      </c>
      <c r="H167" s="62"/>
      <c r="I167" s="62" t="e">
        <f>INDEX(辅助数据!B:B,MATCH(项目信息统计表!H167,辅助数据!A:A,0))</f>
        <v>#N/A</v>
      </c>
      <c r="J167" s="66" t="str">
        <f t="shared" si="13"/>
        <v>2023-01</v>
      </c>
      <c r="K167" s="66">
        <v>45261</v>
      </c>
      <c r="L167" s="62" t="str">
        <f t="shared" si="12"/>
        <v>2023</v>
      </c>
      <c r="M167" s="62" t="s">
        <v>54</v>
      </c>
      <c r="N167" s="80" t="s">
        <v>4422</v>
      </c>
      <c r="O167" s="82" t="s">
        <v>4799</v>
      </c>
      <c r="P167" s="76"/>
      <c r="Q167" s="80" t="s">
        <v>5152</v>
      </c>
      <c r="R167" s="79">
        <v>170129</v>
      </c>
      <c r="S167" s="62" t="s">
        <v>65</v>
      </c>
      <c r="T167" s="62" t="s">
        <v>1680</v>
      </c>
      <c r="U167" s="62" t="s">
        <v>70</v>
      </c>
      <c r="V167" s="62" t="s">
        <v>73</v>
      </c>
      <c r="W167" s="62" t="s">
        <v>76</v>
      </c>
      <c r="X167" s="62"/>
      <c r="Y167" s="62"/>
      <c r="Z167" s="63"/>
      <c r="AA167" s="62"/>
      <c r="AB167" s="64"/>
      <c r="AC167" s="62"/>
      <c r="AD167" s="62"/>
      <c r="AE167" s="62"/>
      <c r="AF167" s="85">
        <f>INDEX([3]汇总带公式!$L:$L,MATCH(B167,[3]汇总带公式!$B:$B,0))</f>
        <v>30</v>
      </c>
      <c r="AG167" s="85" t="s">
        <v>5493</v>
      </c>
      <c r="AH167" s="85">
        <f t="shared" si="14"/>
        <v>30</v>
      </c>
      <c r="AI167" s="79">
        <v>10</v>
      </c>
      <c r="AJ167" s="85" t="s">
        <v>5493</v>
      </c>
      <c r="AK167" s="85">
        <f t="shared" si="15"/>
        <v>10</v>
      </c>
      <c r="AL167" s="85" t="s">
        <v>5493</v>
      </c>
      <c r="AM167" s="85">
        <f t="shared" si="16"/>
        <v>10</v>
      </c>
      <c r="AN167" s="85" t="s">
        <v>5493</v>
      </c>
      <c r="AO167" s="85" t="s">
        <v>5493</v>
      </c>
      <c r="AP167" s="79" t="s">
        <v>4817</v>
      </c>
    </row>
    <row r="168" spans="1:42" ht="40.5" customHeight="1">
      <c r="A168" s="78" t="s">
        <v>3747</v>
      </c>
      <c r="B168" s="79" t="s">
        <v>4179</v>
      </c>
      <c r="C168" s="80" t="s">
        <v>4408</v>
      </c>
      <c r="D168" s="80" t="s">
        <v>4418</v>
      </c>
      <c r="E168" s="62"/>
      <c r="F168" s="62"/>
      <c r="G168" s="62" t="e">
        <f>INDEX(辅助数据!F:F,MATCH(项目信息统计表!F168,辅助数据!E:E,0))</f>
        <v>#N/A</v>
      </c>
      <c r="H168" s="62"/>
      <c r="I168" s="62" t="e">
        <f>INDEX(辅助数据!B:B,MATCH(项目信息统计表!H168,辅助数据!A:A,0))</f>
        <v>#N/A</v>
      </c>
      <c r="J168" s="66" t="str">
        <f t="shared" si="13"/>
        <v>2023-01</v>
      </c>
      <c r="K168" s="66">
        <v>45261</v>
      </c>
      <c r="L168" s="62" t="str">
        <f t="shared" si="12"/>
        <v>2023</v>
      </c>
      <c r="M168" s="62" t="s">
        <v>54</v>
      </c>
      <c r="N168" s="80" t="s">
        <v>4425</v>
      </c>
      <c r="O168" s="82" t="s">
        <v>4799</v>
      </c>
      <c r="P168" s="76"/>
      <c r="Q168" s="80" t="s">
        <v>5180</v>
      </c>
      <c r="R168" s="79" t="s">
        <v>5181</v>
      </c>
      <c r="S168" s="62" t="s">
        <v>4816</v>
      </c>
      <c r="T168" s="62" t="s">
        <v>1637</v>
      </c>
      <c r="U168" s="62" t="s">
        <v>70</v>
      </c>
      <c r="V168" s="62" t="s">
        <v>73</v>
      </c>
      <c r="W168" s="62" t="s">
        <v>3516</v>
      </c>
      <c r="X168" s="62"/>
      <c r="Y168" s="62"/>
      <c r="Z168" s="63"/>
      <c r="AA168" s="62"/>
      <c r="AB168" s="64"/>
      <c r="AC168" s="62"/>
      <c r="AD168" s="62"/>
      <c r="AE168" s="62"/>
      <c r="AF168" s="85">
        <f>INDEX([3]汇总带公式!$L:$L,MATCH(B168,[3]汇总带公式!$B:$B,0))</f>
        <v>15.4</v>
      </c>
      <c r="AG168" s="85" t="s">
        <v>5493</v>
      </c>
      <c r="AH168" s="85">
        <f t="shared" si="14"/>
        <v>15.4</v>
      </c>
      <c r="AI168" s="79">
        <v>15.4</v>
      </c>
      <c r="AJ168" s="85" t="s">
        <v>5493</v>
      </c>
      <c r="AK168" s="85">
        <f t="shared" si="15"/>
        <v>15.4</v>
      </c>
      <c r="AL168" s="85" t="s">
        <v>5493</v>
      </c>
      <c r="AM168" s="85">
        <f t="shared" si="16"/>
        <v>15.4</v>
      </c>
      <c r="AN168" s="85" t="s">
        <v>5493</v>
      </c>
      <c r="AO168" s="85" t="s">
        <v>5493</v>
      </c>
      <c r="AP168" s="79" t="s">
        <v>4817</v>
      </c>
    </row>
    <row r="169" spans="1:42" ht="40.5" customHeight="1">
      <c r="A169" s="78" t="s">
        <v>3745</v>
      </c>
      <c r="B169" s="79" t="s">
        <v>4177</v>
      </c>
      <c r="C169" s="80" t="s">
        <v>4405</v>
      </c>
      <c r="D169" s="80" t="s">
        <v>4418</v>
      </c>
      <c r="E169" s="62"/>
      <c r="F169" s="62"/>
      <c r="G169" s="62" t="e">
        <f>INDEX(辅助数据!F:F,MATCH(项目信息统计表!F169,辅助数据!E:E,0))</f>
        <v>#N/A</v>
      </c>
      <c r="H169" s="62"/>
      <c r="I169" s="62" t="e">
        <f>INDEX(辅助数据!B:B,MATCH(项目信息统计表!H169,辅助数据!A:A,0))</f>
        <v>#N/A</v>
      </c>
      <c r="J169" s="66" t="str">
        <f t="shared" si="13"/>
        <v>2023-01</v>
      </c>
      <c r="K169" s="66">
        <v>45261</v>
      </c>
      <c r="L169" s="62" t="str">
        <f t="shared" si="12"/>
        <v>2023</v>
      </c>
      <c r="M169" s="62" t="s">
        <v>54</v>
      </c>
      <c r="N169" s="80" t="s">
        <v>4425</v>
      </c>
      <c r="O169" s="82" t="s">
        <v>4799</v>
      </c>
      <c r="P169" s="76"/>
      <c r="Q169" s="80" t="s">
        <v>5177</v>
      </c>
      <c r="R169" s="79" t="s">
        <v>5178</v>
      </c>
      <c r="S169" s="62" t="s">
        <v>4816</v>
      </c>
      <c r="T169" s="62" t="s">
        <v>1677</v>
      </c>
      <c r="U169" s="62" t="s">
        <v>70</v>
      </c>
      <c r="V169" s="62" t="s">
        <v>73</v>
      </c>
      <c r="W169" s="62" t="s">
        <v>3516</v>
      </c>
      <c r="X169" s="62"/>
      <c r="Y169" s="62"/>
      <c r="Z169" s="63"/>
      <c r="AA169" s="62"/>
      <c r="AB169" s="64"/>
      <c r="AC169" s="62"/>
      <c r="AD169" s="62"/>
      <c r="AE169" s="62"/>
      <c r="AF169" s="85">
        <f>INDEX([3]汇总带公式!$L:$L,MATCH(B169,[3]汇总带公式!$B:$B,0))</f>
        <v>18.98</v>
      </c>
      <c r="AG169" s="85" t="s">
        <v>5493</v>
      </c>
      <c r="AH169" s="85">
        <f t="shared" si="14"/>
        <v>18.98</v>
      </c>
      <c r="AI169" s="79">
        <v>18.98</v>
      </c>
      <c r="AJ169" s="85" t="s">
        <v>5493</v>
      </c>
      <c r="AK169" s="85">
        <f t="shared" si="15"/>
        <v>18.98</v>
      </c>
      <c r="AL169" s="85" t="s">
        <v>5493</v>
      </c>
      <c r="AM169" s="85">
        <f t="shared" si="16"/>
        <v>18.98</v>
      </c>
      <c r="AN169" s="85" t="s">
        <v>5493</v>
      </c>
      <c r="AO169" s="85" t="s">
        <v>5493</v>
      </c>
      <c r="AP169" s="79" t="s">
        <v>4817</v>
      </c>
    </row>
    <row r="170" spans="1:42" ht="40.5" customHeight="1">
      <c r="A170" s="78" t="s">
        <v>3746</v>
      </c>
      <c r="B170" s="79" t="s">
        <v>4178</v>
      </c>
      <c r="C170" s="80" t="s">
        <v>4405</v>
      </c>
      <c r="D170" s="80" t="s">
        <v>4418</v>
      </c>
      <c r="E170" s="62"/>
      <c r="F170" s="62"/>
      <c r="G170" s="62" t="e">
        <f>INDEX(辅助数据!F:F,MATCH(项目信息统计表!F170,辅助数据!E:E,0))</f>
        <v>#N/A</v>
      </c>
      <c r="H170" s="62"/>
      <c r="I170" s="62" t="e">
        <f>INDEX(辅助数据!B:B,MATCH(项目信息统计表!H170,辅助数据!A:A,0))</f>
        <v>#N/A</v>
      </c>
      <c r="J170" s="66" t="str">
        <f t="shared" si="13"/>
        <v>2023-01</v>
      </c>
      <c r="K170" s="66">
        <v>45261</v>
      </c>
      <c r="L170" s="62" t="str">
        <f t="shared" si="12"/>
        <v>2023</v>
      </c>
      <c r="M170" s="62" t="s">
        <v>54</v>
      </c>
      <c r="N170" s="80" t="s">
        <v>4425</v>
      </c>
      <c r="O170" s="82" t="s">
        <v>4799</v>
      </c>
      <c r="P170" s="76"/>
      <c r="Q170" s="80" t="s">
        <v>5179</v>
      </c>
      <c r="R170" s="79" t="s">
        <v>3490</v>
      </c>
      <c r="S170" s="62" t="s">
        <v>65</v>
      </c>
      <c r="T170" s="62" t="s">
        <v>1677</v>
      </c>
      <c r="U170" s="62" t="s">
        <v>70</v>
      </c>
      <c r="V170" s="62" t="s">
        <v>73</v>
      </c>
      <c r="W170" s="62" t="s">
        <v>3516</v>
      </c>
      <c r="X170" s="62"/>
      <c r="Y170" s="62"/>
      <c r="Z170" s="63"/>
      <c r="AA170" s="62"/>
      <c r="AB170" s="64"/>
      <c r="AC170" s="62"/>
      <c r="AD170" s="62"/>
      <c r="AE170" s="62"/>
      <c r="AF170" s="85">
        <f>INDEX([3]汇总带公式!$L:$L,MATCH(B170,[3]汇总带公式!$B:$B,0))</f>
        <v>16.5</v>
      </c>
      <c r="AG170" s="85" t="s">
        <v>5493</v>
      </c>
      <c r="AH170" s="85">
        <f t="shared" si="14"/>
        <v>16.5</v>
      </c>
      <c r="AI170" s="79">
        <v>16.5</v>
      </c>
      <c r="AJ170" s="85" t="s">
        <v>5493</v>
      </c>
      <c r="AK170" s="85">
        <f t="shared" si="15"/>
        <v>16.5</v>
      </c>
      <c r="AL170" s="85" t="s">
        <v>5493</v>
      </c>
      <c r="AM170" s="85">
        <f t="shared" si="16"/>
        <v>16.5</v>
      </c>
      <c r="AN170" s="85" t="s">
        <v>5493</v>
      </c>
      <c r="AO170" s="85" t="s">
        <v>5493</v>
      </c>
      <c r="AP170" s="79" t="s">
        <v>4817</v>
      </c>
    </row>
    <row r="171" spans="1:42" ht="40.5" customHeight="1">
      <c r="A171" s="78" t="s">
        <v>3818</v>
      </c>
      <c r="B171" s="79" t="s">
        <v>4250</v>
      </c>
      <c r="C171" s="80" t="s">
        <v>4405</v>
      </c>
      <c r="D171" s="80" t="s">
        <v>4418</v>
      </c>
      <c r="E171" s="62"/>
      <c r="F171" s="62"/>
      <c r="G171" s="62" t="e">
        <f>INDEX(辅助数据!F:F,MATCH(项目信息统计表!F171,辅助数据!E:E,0))</f>
        <v>#N/A</v>
      </c>
      <c r="H171" s="62"/>
      <c r="I171" s="62" t="e">
        <f>INDEX(辅助数据!B:B,MATCH(项目信息统计表!H171,辅助数据!A:A,0))</f>
        <v>#N/A</v>
      </c>
      <c r="J171" s="66" t="str">
        <f t="shared" si="13"/>
        <v>2023-01</v>
      </c>
      <c r="K171" s="66">
        <v>45627</v>
      </c>
      <c r="L171" s="62" t="str">
        <f t="shared" si="12"/>
        <v>2023</v>
      </c>
      <c r="M171" s="62" t="s">
        <v>54</v>
      </c>
      <c r="N171" s="80" t="s">
        <v>4426</v>
      </c>
      <c r="O171" s="82" t="s">
        <v>4799</v>
      </c>
      <c r="P171" s="76"/>
      <c r="Q171" s="80" t="str">
        <f>INDEX([4]重点科研平台建设计划!$D:$D,MATCH(B171,[4]重点科研平台建设计划!$B:$B,0))</f>
        <v>徐东伟</v>
      </c>
      <c r="R171" s="79" t="s">
        <v>5527</v>
      </c>
      <c r="S171" s="62"/>
      <c r="T171" s="62"/>
      <c r="U171" s="88" t="s">
        <v>2349</v>
      </c>
      <c r="V171" s="62"/>
      <c r="W171" s="62"/>
      <c r="X171" s="62"/>
      <c r="Y171" s="62"/>
      <c r="Z171" s="63"/>
      <c r="AA171" s="62"/>
      <c r="AB171" s="64"/>
      <c r="AC171" s="62"/>
      <c r="AD171" s="62"/>
      <c r="AE171" s="62"/>
      <c r="AF171" s="85">
        <f>INDEX([3]汇总带公式!$L:$L,MATCH(B171,[3]汇总带公式!$B:$B,0))</f>
        <v>3</v>
      </c>
      <c r="AG171" s="85" t="s">
        <v>5493</v>
      </c>
      <c r="AH171" s="85">
        <f t="shared" si="14"/>
        <v>3</v>
      </c>
      <c r="AI171" s="79">
        <v>1</v>
      </c>
      <c r="AJ171" s="85" t="s">
        <v>5493</v>
      </c>
      <c r="AK171" s="85">
        <f t="shared" si="15"/>
        <v>1</v>
      </c>
      <c r="AL171" s="85" t="s">
        <v>5493</v>
      </c>
      <c r="AM171" s="85">
        <f t="shared" si="16"/>
        <v>1</v>
      </c>
      <c r="AN171" s="85" t="s">
        <v>5493</v>
      </c>
      <c r="AO171" s="85" t="s">
        <v>5493</v>
      </c>
      <c r="AP171" s="79" t="s">
        <v>4817</v>
      </c>
    </row>
    <row r="172" spans="1:42" ht="40.5" customHeight="1">
      <c r="A172" s="78" t="s">
        <v>3819</v>
      </c>
      <c r="B172" s="79" t="s">
        <v>4251</v>
      </c>
      <c r="C172" s="80" t="s">
        <v>4405</v>
      </c>
      <c r="D172" s="80" t="s">
        <v>4418</v>
      </c>
      <c r="E172" s="62"/>
      <c r="F172" s="62"/>
      <c r="G172" s="62" t="e">
        <f>INDEX(辅助数据!F:F,MATCH(项目信息统计表!F172,辅助数据!E:E,0))</f>
        <v>#N/A</v>
      </c>
      <c r="H172" s="62"/>
      <c r="I172" s="62" t="e">
        <f>INDEX(辅助数据!B:B,MATCH(项目信息统计表!H172,辅助数据!A:A,0))</f>
        <v>#N/A</v>
      </c>
      <c r="J172" s="66" t="str">
        <f t="shared" si="13"/>
        <v>2023-01</v>
      </c>
      <c r="K172" s="66">
        <v>45627</v>
      </c>
      <c r="L172" s="62" t="str">
        <f t="shared" si="12"/>
        <v>2023</v>
      </c>
      <c r="M172" s="62" t="s">
        <v>54</v>
      </c>
      <c r="N172" s="80" t="s">
        <v>4426</v>
      </c>
      <c r="O172" s="82" t="s">
        <v>4799</v>
      </c>
      <c r="P172" s="76"/>
      <c r="Q172" s="80" t="str">
        <f>INDEX([4]重点科研平台建设计划!$D:$D,MATCH(B172,[4]重点科研平台建设计划!$B:$B,0))</f>
        <v>邢璐</v>
      </c>
      <c r="R172" s="79" t="s">
        <v>5527</v>
      </c>
      <c r="S172" s="62"/>
      <c r="T172" s="62"/>
      <c r="U172" s="88" t="s">
        <v>2349</v>
      </c>
      <c r="V172" s="62"/>
      <c r="W172" s="62"/>
      <c r="X172" s="62"/>
      <c r="Y172" s="62"/>
      <c r="Z172" s="63"/>
      <c r="AA172" s="62"/>
      <c r="AB172" s="64"/>
      <c r="AC172" s="62"/>
      <c r="AD172" s="62"/>
      <c r="AE172" s="62"/>
      <c r="AF172" s="85">
        <f>INDEX([3]汇总带公式!$L:$L,MATCH(B172,[3]汇总带公式!$B:$B,0))</f>
        <v>3</v>
      </c>
      <c r="AG172" s="85" t="s">
        <v>5493</v>
      </c>
      <c r="AH172" s="85">
        <f t="shared" si="14"/>
        <v>3</v>
      </c>
      <c r="AI172" s="79">
        <v>1</v>
      </c>
      <c r="AJ172" s="85" t="s">
        <v>5493</v>
      </c>
      <c r="AK172" s="85">
        <f t="shared" si="15"/>
        <v>1</v>
      </c>
      <c r="AL172" s="85" t="s">
        <v>5493</v>
      </c>
      <c r="AM172" s="85">
        <f t="shared" si="16"/>
        <v>1</v>
      </c>
      <c r="AN172" s="85" t="s">
        <v>5493</v>
      </c>
      <c r="AO172" s="85" t="s">
        <v>5493</v>
      </c>
      <c r="AP172" s="79" t="s">
        <v>4817</v>
      </c>
    </row>
    <row r="173" spans="1:42" ht="40.5" customHeight="1">
      <c r="A173" s="78" t="s">
        <v>3820</v>
      </c>
      <c r="B173" s="79" t="s">
        <v>4252</v>
      </c>
      <c r="C173" s="80" t="s">
        <v>4405</v>
      </c>
      <c r="D173" s="80" t="s">
        <v>4418</v>
      </c>
      <c r="E173" s="62"/>
      <c r="F173" s="62"/>
      <c r="G173" s="62" t="e">
        <f>INDEX(辅助数据!F:F,MATCH(项目信息统计表!F173,辅助数据!E:E,0))</f>
        <v>#N/A</v>
      </c>
      <c r="H173" s="62"/>
      <c r="I173" s="62" t="e">
        <f>INDEX(辅助数据!B:B,MATCH(项目信息统计表!H173,辅助数据!A:A,0))</f>
        <v>#N/A</v>
      </c>
      <c r="J173" s="66" t="str">
        <f t="shared" si="13"/>
        <v>2023-01</v>
      </c>
      <c r="K173" s="66">
        <v>45627</v>
      </c>
      <c r="L173" s="62" t="str">
        <f t="shared" si="12"/>
        <v>2023</v>
      </c>
      <c r="M173" s="62" t="s">
        <v>54</v>
      </c>
      <c r="N173" s="80" t="s">
        <v>4426</v>
      </c>
      <c r="O173" s="82" t="s">
        <v>4799</v>
      </c>
      <c r="P173" s="76"/>
      <c r="Q173" s="80" t="str">
        <f>INDEX([4]重点科研平台建设计划!$D:$D,MATCH(B173,[4]重点科研平台建设计划!$B:$B,0))</f>
        <v>秦严严</v>
      </c>
      <c r="R173" s="79" t="s">
        <v>5527</v>
      </c>
      <c r="S173" s="62"/>
      <c r="T173" s="62"/>
      <c r="U173" s="88" t="s">
        <v>2349</v>
      </c>
      <c r="V173" s="62"/>
      <c r="W173" s="62"/>
      <c r="X173" s="62"/>
      <c r="Y173" s="62"/>
      <c r="Z173" s="63"/>
      <c r="AA173" s="62"/>
      <c r="AB173" s="64"/>
      <c r="AC173" s="62"/>
      <c r="AD173" s="62"/>
      <c r="AE173" s="62"/>
      <c r="AF173" s="85">
        <f>INDEX([3]汇总带公式!$L:$L,MATCH(B173,[3]汇总带公式!$B:$B,0))</f>
        <v>3</v>
      </c>
      <c r="AG173" s="85" t="s">
        <v>5493</v>
      </c>
      <c r="AH173" s="85">
        <f t="shared" si="14"/>
        <v>3</v>
      </c>
      <c r="AI173" s="79">
        <v>1</v>
      </c>
      <c r="AJ173" s="85" t="s">
        <v>5493</v>
      </c>
      <c r="AK173" s="85">
        <f t="shared" si="15"/>
        <v>1</v>
      </c>
      <c r="AL173" s="85" t="s">
        <v>5493</v>
      </c>
      <c r="AM173" s="85">
        <f t="shared" si="16"/>
        <v>1</v>
      </c>
      <c r="AN173" s="85" t="s">
        <v>5493</v>
      </c>
      <c r="AO173" s="85" t="s">
        <v>5493</v>
      </c>
      <c r="AP173" s="79" t="s">
        <v>4817</v>
      </c>
    </row>
    <row r="174" spans="1:42" ht="40.5" customHeight="1">
      <c r="A174" s="78" t="s">
        <v>3821</v>
      </c>
      <c r="B174" s="79" t="s">
        <v>4253</v>
      </c>
      <c r="C174" s="80" t="s">
        <v>4405</v>
      </c>
      <c r="D174" s="80" t="s">
        <v>4418</v>
      </c>
      <c r="E174" s="62"/>
      <c r="F174" s="62"/>
      <c r="G174" s="62" t="e">
        <f>INDEX(辅助数据!F:F,MATCH(项目信息统计表!F174,辅助数据!E:E,0))</f>
        <v>#N/A</v>
      </c>
      <c r="H174" s="62"/>
      <c r="I174" s="62" t="e">
        <f>INDEX(辅助数据!B:B,MATCH(项目信息统计表!H174,辅助数据!A:A,0))</f>
        <v>#N/A</v>
      </c>
      <c r="J174" s="66" t="str">
        <f t="shared" si="13"/>
        <v>2023-01</v>
      </c>
      <c r="K174" s="66">
        <v>45627</v>
      </c>
      <c r="L174" s="62" t="str">
        <f t="shared" si="12"/>
        <v>2023</v>
      </c>
      <c r="M174" s="62" t="s">
        <v>54</v>
      </c>
      <c r="N174" s="80" t="s">
        <v>4426</v>
      </c>
      <c r="O174" s="82" t="s">
        <v>4799</v>
      </c>
      <c r="P174" s="76"/>
      <c r="Q174" s="80" t="str">
        <f>INDEX([4]重点科研平台建设计划!$D:$D,MATCH(B174,[4]重点科研平台建设计划!$B:$B,0))</f>
        <v>吴玲</v>
      </c>
      <c r="R174" s="79" t="s">
        <v>5527</v>
      </c>
      <c r="S174" s="62"/>
      <c r="T174" s="62"/>
      <c r="U174" s="88" t="s">
        <v>2349</v>
      </c>
      <c r="V174" s="62"/>
      <c r="W174" s="62"/>
      <c r="X174" s="62"/>
      <c r="Y174" s="62"/>
      <c r="Z174" s="63"/>
      <c r="AA174" s="62"/>
      <c r="AB174" s="64"/>
      <c r="AC174" s="62"/>
      <c r="AD174" s="62"/>
      <c r="AE174" s="62"/>
      <c r="AF174" s="85">
        <f>INDEX([3]汇总带公式!$L:$L,MATCH(B174,[3]汇总带公式!$B:$B,0))</f>
        <v>3</v>
      </c>
      <c r="AG174" s="85" t="s">
        <v>5493</v>
      </c>
      <c r="AH174" s="85">
        <f t="shared" si="14"/>
        <v>3</v>
      </c>
      <c r="AI174" s="79">
        <v>1</v>
      </c>
      <c r="AJ174" s="85" t="s">
        <v>5493</v>
      </c>
      <c r="AK174" s="85">
        <f t="shared" si="15"/>
        <v>1</v>
      </c>
      <c r="AL174" s="85" t="s">
        <v>5493</v>
      </c>
      <c r="AM174" s="85">
        <f t="shared" si="16"/>
        <v>1</v>
      </c>
      <c r="AN174" s="85" t="s">
        <v>5493</v>
      </c>
      <c r="AO174" s="85" t="s">
        <v>5493</v>
      </c>
      <c r="AP174" s="79" t="s">
        <v>4817</v>
      </c>
    </row>
    <row r="175" spans="1:42" ht="40.5" customHeight="1">
      <c r="A175" s="78" t="s">
        <v>3822</v>
      </c>
      <c r="B175" s="79" t="s">
        <v>4254</v>
      </c>
      <c r="C175" s="80" t="s">
        <v>4405</v>
      </c>
      <c r="D175" s="80" t="s">
        <v>4418</v>
      </c>
      <c r="E175" s="62"/>
      <c r="F175" s="62"/>
      <c r="G175" s="62" t="e">
        <f>INDEX(辅助数据!F:F,MATCH(项目信息统计表!F175,辅助数据!E:E,0))</f>
        <v>#N/A</v>
      </c>
      <c r="H175" s="62"/>
      <c r="I175" s="62" t="e">
        <f>INDEX(辅助数据!B:B,MATCH(项目信息统计表!H175,辅助数据!A:A,0))</f>
        <v>#N/A</v>
      </c>
      <c r="J175" s="66" t="str">
        <f t="shared" si="13"/>
        <v>2023-01</v>
      </c>
      <c r="K175" s="66">
        <v>45627</v>
      </c>
      <c r="L175" s="62" t="str">
        <f t="shared" si="12"/>
        <v>2023</v>
      </c>
      <c r="M175" s="62" t="s">
        <v>54</v>
      </c>
      <c r="N175" s="80" t="s">
        <v>4426</v>
      </c>
      <c r="O175" s="82" t="s">
        <v>4799</v>
      </c>
      <c r="P175" s="76"/>
      <c r="Q175" s="80" t="str">
        <f>INDEX([4]重点科研平台建设计划!$D:$D,MATCH(B175,[4]重点科研平台建设计划!$B:$B,0))</f>
        <v>项昀</v>
      </c>
      <c r="R175" s="79" t="s">
        <v>5527</v>
      </c>
      <c r="S175" s="62"/>
      <c r="T175" s="62"/>
      <c r="U175" s="88" t="s">
        <v>2349</v>
      </c>
      <c r="V175" s="62"/>
      <c r="W175" s="62"/>
      <c r="X175" s="62"/>
      <c r="Y175" s="62"/>
      <c r="Z175" s="63"/>
      <c r="AA175" s="62"/>
      <c r="AB175" s="64"/>
      <c r="AC175" s="62"/>
      <c r="AD175" s="62"/>
      <c r="AE175" s="62"/>
      <c r="AF175" s="85">
        <f>INDEX([3]汇总带公式!$L:$L,MATCH(B175,[3]汇总带公式!$B:$B,0))</f>
        <v>3</v>
      </c>
      <c r="AG175" s="85" t="s">
        <v>5493</v>
      </c>
      <c r="AH175" s="85">
        <f t="shared" si="14"/>
        <v>3</v>
      </c>
      <c r="AI175" s="79">
        <v>1</v>
      </c>
      <c r="AJ175" s="85" t="s">
        <v>5493</v>
      </c>
      <c r="AK175" s="85">
        <f t="shared" si="15"/>
        <v>1</v>
      </c>
      <c r="AL175" s="85" t="s">
        <v>5493</v>
      </c>
      <c r="AM175" s="85">
        <f t="shared" si="16"/>
        <v>1</v>
      </c>
      <c r="AN175" s="85" t="s">
        <v>5493</v>
      </c>
      <c r="AO175" s="85" t="s">
        <v>5493</v>
      </c>
      <c r="AP175" s="79" t="s">
        <v>4817</v>
      </c>
    </row>
    <row r="176" spans="1:42" ht="40.5" customHeight="1">
      <c r="A176" s="78" t="s">
        <v>3823</v>
      </c>
      <c r="B176" s="79" t="s">
        <v>4255</v>
      </c>
      <c r="C176" s="80" t="s">
        <v>4405</v>
      </c>
      <c r="D176" s="80" t="s">
        <v>4418</v>
      </c>
      <c r="E176" s="62"/>
      <c r="F176" s="62"/>
      <c r="G176" s="62" t="e">
        <f>INDEX(辅助数据!F:F,MATCH(项目信息统计表!F176,辅助数据!E:E,0))</f>
        <v>#N/A</v>
      </c>
      <c r="H176" s="62"/>
      <c r="I176" s="62" t="e">
        <f>INDEX(辅助数据!B:B,MATCH(项目信息统计表!H176,辅助数据!A:A,0))</f>
        <v>#N/A</v>
      </c>
      <c r="J176" s="66" t="str">
        <f t="shared" si="13"/>
        <v>2023-01</v>
      </c>
      <c r="K176" s="66">
        <v>45627</v>
      </c>
      <c r="L176" s="62" t="str">
        <f t="shared" si="12"/>
        <v>2023</v>
      </c>
      <c r="M176" s="62" t="s">
        <v>54</v>
      </c>
      <c r="N176" s="80" t="s">
        <v>4426</v>
      </c>
      <c r="O176" s="82" t="s">
        <v>4799</v>
      </c>
      <c r="P176" s="76"/>
      <c r="Q176" s="80" t="str">
        <f>INDEX([4]重点科研平台建设计划!$D:$D,MATCH(B176,[4]重点科研平台建设计划!$B:$B,0))</f>
        <v>刘圆圆</v>
      </c>
      <c r="R176" s="79" t="s">
        <v>5527</v>
      </c>
      <c r="S176" s="62"/>
      <c r="T176" s="62"/>
      <c r="U176" s="88" t="s">
        <v>2349</v>
      </c>
      <c r="V176" s="62"/>
      <c r="W176" s="62"/>
      <c r="X176" s="62"/>
      <c r="Y176" s="62"/>
      <c r="Z176" s="63"/>
      <c r="AA176" s="62"/>
      <c r="AB176" s="64"/>
      <c r="AC176" s="62"/>
      <c r="AD176" s="62"/>
      <c r="AE176" s="62"/>
      <c r="AF176" s="85">
        <f>INDEX([3]汇总带公式!$L:$L,MATCH(B176,[3]汇总带公式!$B:$B,0))</f>
        <v>3</v>
      </c>
      <c r="AG176" s="85" t="s">
        <v>5493</v>
      </c>
      <c r="AH176" s="85">
        <f t="shared" si="14"/>
        <v>3</v>
      </c>
      <c r="AI176" s="79">
        <v>1</v>
      </c>
      <c r="AJ176" s="85" t="s">
        <v>5493</v>
      </c>
      <c r="AK176" s="85">
        <f t="shared" si="15"/>
        <v>1</v>
      </c>
      <c r="AL176" s="85" t="s">
        <v>5493</v>
      </c>
      <c r="AM176" s="85">
        <f t="shared" si="16"/>
        <v>1</v>
      </c>
      <c r="AN176" s="85" t="s">
        <v>5493</v>
      </c>
      <c r="AO176" s="85" t="s">
        <v>5493</v>
      </c>
      <c r="AP176" s="79" t="s">
        <v>4817</v>
      </c>
    </row>
    <row r="177" spans="1:42" ht="40.5" customHeight="1">
      <c r="A177" s="78" t="s">
        <v>3824</v>
      </c>
      <c r="B177" s="79" t="s">
        <v>4256</v>
      </c>
      <c r="C177" s="80" t="s">
        <v>4405</v>
      </c>
      <c r="D177" s="80" t="s">
        <v>4418</v>
      </c>
      <c r="E177" s="62"/>
      <c r="F177" s="62"/>
      <c r="G177" s="62" t="e">
        <f>INDEX(辅助数据!F:F,MATCH(项目信息统计表!F177,辅助数据!E:E,0))</f>
        <v>#N/A</v>
      </c>
      <c r="H177" s="62"/>
      <c r="I177" s="62" t="e">
        <f>INDEX(辅助数据!B:B,MATCH(项目信息统计表!H177,辅助数据!A:A,0))</f>
        <v>#N/A</v>
      </c>
      <c r="J177" s="66" t="str">
        <f t="shared" si="13"/>
        <v>2023-01</v>
      </c>
      <c r="K177" s="66">
        <v>45627</v>
      </c>
      <c r="L177" s="62" t="str">
        <f t="shared" si="12"/>
        <v>2023</v>
      </c>
      <c r="M177" s="62" t="s">
        <v>54</v>
      </c>
      <c r="N177" s="80" t="s">
        <v>4426</v>
      </c>
      <c r="O177" s="82" t="s">
        <v>4799</v>
      </c>
      <c r="P177" s="76"/>
      <c r="Q177" s="80" t="str">
        <f>INDEX([4]重点科研平台建设计划!$D:$D,MATCH(B177,[4]重点科研平台建设计划!$B:$B,0))</f>
        <v>罗莉华</v>
      </c>
      <c r="R177" s="79" t="s">
        <v>5527</v>
      </c>
      <c r="S177" s="62"/>
      <c r="T177" s="62"/>
      <c r="U177" s="88" t="s">
        <v>2349</v>
      </c>
      <c r="V177" s="62"/>
      <c r="W177" s="62"/>
      <c r="X177" s="62"/>
      <c r="Y177" s="62"/>
      <c r="Z177" s="63"/>
      <c r="AA177" s="62"/>
      <c r="AB177" s="64"/>
      <c r="AC177" s="62"/>
      <c r="AD177" s="62"/>
      <c r="AE177" s="62"/>
      <c r="AF177" s="85">
        <f>INDEX([3]汇总带公式!$L:$L,MATCH(B177,[3]汇总带公式!$B:$B,0))</f>
        <v>3</v>
      </c>
      <c r="AG177" s="85" t="s">
        <v>5493</v>
      </c>
      <c r="AH177" s="85">
        <f t="shared" si="14"/>
        <v>3</v>
      </c>
      <c r="AI177" s="79">
        <v>1</v>
      </c>
      <c r="AJ177" s="85" t="s">
        <v>5493</v>
      </c>
      <c r="AK177" s="85">
        <f t="shared" si="15"/>
        <v>1</v>
      </c>
      <c r="AL177" s="85" t="s">
        <v>5493</v>
      </c>
      <c r="AM177" s="85">
        <f t="shared" si="16"/>
        <v>1</v>
      </c>
      <c r="AN177" s="85" t="s">
        <v>5493</v>
      </c>
      <c r="AO177" s="85" t="s">
        <v>5493</v>
      </c>
      <c r="AP177" s="79" t="s">
        <v>4817</v>
      </c>
    </row>
    <row r="178" spans="1:42" ht="40.5" customHeight="1">
      <c r="A178" s="78" t="s">
        <v>3825</v>
      </c>
      <c r="B178" s="79" t="s">
        <v>4257</v>
      </c>
      <c r="C178" s="80" t="s">
        <v>4405</v>
      </c>
      <c r="D178" s="80" t="s">
        <v>4418</v>
      </c>
      <c r="E178" s="62"/>
      <c r="F178" s="62"/>
      <c r="G178" s="62" t="e">
        <f>INDEX(辅助数据!F:F,MATCH(项目信息统计表!F178,辅助数据!E:E,0))</f>
        <v>#N/A</v>
      </c>
      <c r="H178" s="62"/>
      <c r="I178" s="62" t="e">
        <f>INDEX(辅助数据!B:B,MATCH(项目信息统计表!H178,辅助数据!A:A,0))</f>
        <v>#N/A</v>
      </c>
      <c r="J178" s="66" t="str">
        <f t="shared" si="13"/>
        <v>2023-01</v>
      </c>
      <c r="K178" s="66">
        <v>45627</v>
      </c>
      <c r="L178" s="62" t="str">
        <f t="shared" si="12"/>
        <v>2023</v>
      </c>
      <c r="M178" s="62" t="s">
        <v>54</v>
      </c>
      <c r="N178" s="80" t="s">
        <v>4426</v>
      </c>
      <c r="O178" s="82" t="s">
        <v>4799</v>
      </c>
      <c r="P178" s="76"/>
      <c r="Q178" s="80" t="str">
        <f>INDEX([4]重点科研平台建设计划!$D:$D,MATCH(B178,[4]重点科研平台建设计划!$B:$B,0))</f>
        <v>杨柳</v>
      </c>
      <c r="R178" s="79" t="s">
        <v>5527</v>
      </c>
      <c r="S178" s="62"/>
      <c r="T178" s="62"/>
      <c r="U178" s="88" t="s">
        <v>2349</v>
      </c>
      <c r="V178" s="62"/>
      <c r="W178" s="62"/>
      <c r="X178" s="62"/>
      <c r="Y178" s="62"/>
      <c r="Z178" s="63"/>
      <c r="AA178" s="62"/>
      <c r="AB178" s="64"/>
      <c r="AC178" s="62"/>
      <c r="AD178" s="62"/>
      <c r="AE178" s="62"/>
      <c r="AF178" s="85">
        <f>INDEX([3]汇总带公式!$L:$L,MATCH(B178,[3]汇总带公式!$B:$B,0))</f>
        <v>3</v>
      </c>
      <c r="AG178" s="85" t="s">
        <v>5493</v>
      </c>
      <c r="AH178" s="85">
        <f t="shared" si="14"/>
        <v>3</v>
      </c>
      <c r="AI178" s="79">
        <v>1</v>
      </c>
      <c r="AJ178" s="85" t="s">
        <v>5493</v>
      </c>
      <c r="AK178" s="85">
        <f t="shared" si="15"/>
        <v>1</v>
      </c>
      <c r="AL178" s="85" t="s">
        <v>5493</v>
      </c>
      <c r="AM178" s="85">
        <f t="shared" si="16"/>
        <v>1</v>
      </c>
      <c r="AN178" s="85" t="s">
        <v>5493</v>
      </c>
      <c r="AO178" s="85" t="s">
        <v>5493</v>
      </c>
      <c r="AP178" s="79" t="s">
        <v>4817</v>
      </c>
    </row>
    <row r="179" spans="1:42" ht="40.5" customHeight="1">
      <c r="A179" s="78" t="s">
        <v>3826</v>
      </c>
      <c r="B179" s="79" t="s">
        <v>4258</v>
      </c>
      <c r="C179" s="80" t="s">
        <v>4405</v>
      </c>
      <c r="D179" s="80" t="s">
        <v>4418</v>
      </c>
      <c r="E179" s="62"/>
      <c r="F179" s="62"/>
      <c r="G179" s="62" t="e">
        <f>INDEX(辅助数据!F:F,MATCH(项目信息统计表!F179,辅助数据!E:E,0))</f>
        <v>#N/A</v>
      </c>
      <c r="H179" s="62"/>
      <c r="I179" s="62" t="e">
        <f>INDEX(辅助数据!B:B,MATCH(项目信息统计表!H179,辅助数据!A:A,0))</f>
        <v>#N/A</v>
      </c>
      <c r="J179" s="66" t="str">
        <f t="shared" si="13"/>
        <v>2023-01</v>
      </c>
      <c r="K179" s="66">
        <v>45627</v>
      </c>
      <c r="L179" s="62" t="str">
        <f t="shared" si="12"/>
        <v>2023</v>
      </c>
      <c r="M179" s="62" t="s">
        <v>54</v>
      </c>
      <c r="N179" s="80" t="s">
        <v>4426</v>
      </c>
      <c r="O179" s="82" t="s">
        <v>4799</v>
      </c>
      <c r="P179" s="76"/>
      <c r="Q179" s="80" t="str">
        <f>INDEX([4]重点科研平台建设计划!$D:$D,MATCH(B179,[4]重点科研平台建设计划!$B:$B,0))</f>
        <v>沈沁宇</v>
      </c>
      <c r="R179" s="79" t="s">
        <v>5527</v>
      </c>
      <c r="S179" s="62"/>
      <c r="T179" s="62"/>
      <c r="U179" s="88" t="s">
        <v>2349</v>
      </c>
      <c r="V179" s="62"/>
      <c r="W179" s="62"/>
      <c r="X179" s="62"/>
      <c r="Y179" s="62"/>
      <c r="Z179" s="63"/>
      <c r="AA179" s="62"/>
      <c r="AB179" s="64"/>
      <c r="AC179" s="62"/>
      <c r="AD179" s="62"/>
      <c r="AE179" s="62"/>
      <c r="AF179" s="85">
        <f>INDEX([3]汇总带公式!$L:$L,MATCH(B179,[3]汇总带公式!$B:$B,0))</f>
        <v>3</v>
      </c>
      <c r="AG179" s="85" t="s">
        <v>5493</v>
      </c>
      <c r="AH179" s="85">
        <f t="shared" si="14"/>
        <v>3</v>
      </c>
      <c r="AI179" s="79">
        <v>1</v>
      </c>
      <c r="AJ179" s="85" t="s">
        <v>5493</v>
      </c>
      <c r="AK179" s="85">
        <f t="shared" si="15"/>
        <v>1</v>
      </c>
      <c r="AL179" s="85" t="s">
        <v>5493</v>
      </c>
      <c r="AM179" s="85">
        <f t="shared" si="16"/>
        <v>1</v>
      </c>
      <c r="AN179" s="85" t="s">
        <v>5493</v>
      </c>
      <c r="AO179" s="85" t="s">
        <v>5493</v>
      </c>
      <c r="AP179" s="79" t="s">
        <v>4817</v>
      </c>
    </row>
    <row r="180" spans="1:42" ht="40.5" customHeight="1">
      <c r="A180" s="78" t="s">
        <v>3827</v>
      </c>
      <c r="B180" s="79" t="s">
        <v>4259</v>
      </c>
      <c r="C180" s="80" t="s">
        <v>4405</v>
      </c>
      <c r="D180" s="80" t="s">
        <v>4418</v>
      </c>
      <c r="E180" s="62"/>
      <c r="F180" s="62"/>
      <c r="G180" s="62" t="e">
        <f>INDEX(辅助数据!F:F,MATCH(项目信息统计表!F180,辅助数据!E:E,0))</f>
        <v>#N/A</v>
      </c>
      <c r="H180" s="62"/>
      <c r="I180" s="62" t="e">
        <f>INDEX(辅助数据!B:B,MATCH(项目信息统计表!H180,辅助数据!A:A,0))</f>
        <v>#N/A</v>
      </c>
      <c r="J180" s="66" t="str">
        <f t="shared" si="13"/>
        <v>2023-01</v>
      </c>
      <c r="K180" s="66">
        <v>45627</v>
      </c>
      <c r="L180" s="62" t="str">
        <f t="shared" si="12"/>
        <v>2023</v>
      </c>
      <c r="M180" s="62" t="s">
        <v>54</v>
      </c>
      <c r="N180" s="80" t="s">
        <v>4426</v>
      </c>
      <c r="O180" s="82" t="s">
        <v>4799</v>
      </c>
      <c r="P180" s="76"/>
      <c r="Q180" s="80" t="str">
        <f>INDEX([4]重点科研平台建设计划!$D:$D,MATCH(B180,[4]重点科研平台建设计划!$B:$B,0))</f>
        <v>赵光远</v>
      </c>
      <c r="R180" s="79" t="s">
        <v>5527</v>
      </c>
      <c r="S180" s="62"/>
      <c r="T180" s="62"/>
      <c r="U180" s="88" t="s">
        <v>2349</v>
      </c>
      <c r="V180" s="62"/>
      <c r="W180" s="62"/>
      <c r="X180" s="62"/>
      <c r="Y180" s="62"/>
      <c r="Z180" s="63"/>
      <c r="AA180" s="62"/>
      <c r="AB180" s="64"/>
      <c r="AC180" s="62"/>
      <c r="AD180" s="62"/>
      <c r="AE180" s="62"/>
      <c r="AF180" s="85">
        <f>INDEX([3]汇总带公式!$L:$L,MATCH(B180,[3]汇总带公式!$B:$B,0))</f>
        <v>3</v>
      </c>
      <c r="AG180" s="85" t="s">
        <v>5493</v>
      </c>
      <c r="AH180" s="85">
        <f t="shared" si="14"/>
        <v>3</v>
      </c>
      <c r="AI180" s="79">
        <v>1</v>
      </c>
      <c r="AJ180" s="85" t="s">
        <v>5493</v>
      </c>
      <c r="AK180" s="85">
        <f t="shared" si="15"/>
        <v>1</v>
      </c>
      <c r="AL180" s="85" t="s">
        <v>5493</v>
      </c>
      <c r="AM180" s="85">
        <f t="shared" si="16"/>
        <v>1</v>
      </c>
      <c r="AN180" s="85" t="s">
        <v>5493</v>
      </c>
      <c r="AO180" s="85" t="s">
        <v>5493</v>
      </c>
      <c r="AP180" s="79" t="s">
        <v>4817</v>
      </c>
    </row>
    <row r="181" spans="1:42" ht="40.5" customHeight="1">
      <c r="A181" s="78" t="s">
        <v>3828</v>
      </c>
      <c r="B181" s="79" t="s">
        <v>4260</v>
      </c>
      <c r="C181" s="80" t="s">
        <v>4405</v>
      </c>
      <c r="D181" s="80" t="s">
        <v>4418</v>
      </c>
      <c r="E181" s="62"/>
      <c r="F181" s="62"/>
      <c r="G181" s="62" t="e">
        <f>INDEX(辅助数据!F:F,MATCH(项目信息统计表!F181,辅助数据!E:E,0))</f>
        <v>#N/A</v>
      </c>
      <c r="H181" s="62"/>
      <c r="I181" s="62" t="e">
        <f>INDEX(辅助数据!B:B,MATCH(项目信息统计表!H181,辅助数据!A:A,0))</f>
        <v>#N/A</v>
      </c>
      <c r="J181" s="66" t="str">
        <f t="shared" si="13"/>
        <v>2023-01</v>
      </c>
      <c r="K181" s="66">
        <v>45627</v>
      </c>
      <c r="L181" s="62" t="str">
        <f t="shared" si="12"/>
        <v>2023</v>
      </c>
      <c r="M181" s="62" t="s">
        <v>54</v>
      </c>
      <c r="N181" s="80" t="s">
        <v>4426</v>
      </c>
      <c r="O181" s="82" t="s">
        <v>4799</v>
      </c>
      <c r="P181" s="76"/>
      <c r="Q181" s="80" t="str">
        <f>INDEX([4]重点科研平台建设计划!$D:$D,MATCH(B181,[4]重点科研平台建设计划!$B:$B,0))</f>
        <v>戴星原</v>
      </c>
      <c r="R181" s="79" t="s">
        <v>5527</v>
      </c>
      <c r="S181" s="62"/>
      <c r="T181" s="62"/>
      <c r="U181" s="88" t="s">
        <v>2349</v>
      </c>
      <c r="V181" s="62"/>
      <c r="W181" s="62"/>
      <c r="X181" s="62"/>
      <c r="Y181" s="62"/>
      <c r="Z181" s="63"/>
      <c r="AA181" s="62"/>
      <c r="AB181" s="64"/>
      <c r="AC181" s="62"/>
      <c r="AD181" s="62"/>
      <c r="AE181" s="62"/>
      <c r="AF181" s="85">
        <f>INDEX([3]汇总带公式!$L:$L,MATCH(B181,[3]汇总带公式!$B:$B,0))</f>
        <v>3</v>
      </c>
      <c r="AG181" s="85" t="s">
        <v>5493</v>
      </c>
      <c r="AH181" s="85">
        <f t="shared" si="14"/>
        <v>3</v>
      </c>
      <c r="AI181" s="79">
        <v>1</v>
      </c>
      <c r="AJ181" s="85" t="s">
        <v>5493</v>
      </c>
      <c r="AK181" s="85">
        <f t="shared" si="15"/>
        <v>1</v>
      </c>
      <c r="AL181" s="85" t="s">
        <v>5493</v>
      </c>
      <c r="AM181" s="85">
        <f t="shared" si="16"/>
        <v>1</v>
      </c>
      <c r="AN181" s="85" t="s">
        <v>5493</v>
      </c>
      <c r="AO181" s="85" t="s">
        <v>5493</v>
      </c>
      <c r="AP181" s="79" t="s">
        <v>4817</v>
      </c>
    </row>
    <row r="182" spans="1:42" ht="40.5" customHeight="1">
      <c r="A182" s="78" t="s">
        <v>3829</v>
      </c>
      <c r="B182" s="79" t="s">
        <v>4261</v>
      </c>
      <c r="C182" s="80" t="s">
        <v>4405</v>
      </c>
      <c r="D182" s="80" t="s">
        <v>4418</v>
      </c>
      <c r="E182" s="62"/>
      <c r="F182" s="62"/>
      <c r="G182" s="62" t="e">
        <f>INDEX(辅助数据!F:F,MATCH(项目信息统计表!F182,辅助数据!E:E,0))</f>
        <v>#N/A</v>
      </c>
      <c r="H182" s="62"/>
      <c r="I182" s="62" t="e">
        <f>INDEX(辅助数据!B:B,MATCH(项目信息统计表!H182,辅助数据!A:A,0))</f>
        <v>#N/A</v>
      </c>
      <c r="J182" s="66" t="str">
        <f t="shared" si="13"/>
        <v>2023-01</v>
      </c>
      <c r="K182" s="66">
        <v>45627</v>
      </c>
      <c r="L182" s="62" t="str">
        <f t="shared" si="12"/>
        <v>2023</v>
      </c>
      <c r="M182" s="62" t="s">
        <v>54</v>
      </c>
      <c r="N182" s="80" t="s">
        <v>4426</v>
      </c>
      <c r="O182" s="82" t="s">
        <v>4799</v>
      </c>
      <c r="P182" s="76"/>
      <c r="Q182" s="80" t="str">
        <f>INDEX([4]重点科研平台建设计划!$D:$D,MATCH(B182,[4]重点科研平台建设计划!$B:$B,0))</f>
        <v>黄泽滨</v>
      </c>
      <c r="R182" s="79" t="s">
        <v>5527</v>
      </c>
      <c r="S182" s="62"/>
      <c r="T182" s="62"/>
      <c r="U182" s="88" t="s">
        <v>2349</v>
      </c>
      <c r="V182" s="62"/>
      <c r="W182" s="62"/>
      <c r="X182" s="62"/>
      <c r="Y182" s="62"/>
      <c r="Z182" s="63"/>
      <c r="AA182" s="62"/>
      <c r="AB182" s="64"/>
      <c r="AC182" s="62"/>
      <c r="AD182" s="62"/>
      <c r="AE182" s="62"/>
      <c r="AF182" s="85">
        <f>INDEX([3]汇总带公式!$L:$L,MATCH(B182,[3]汇总带公式!$B:$B,0))</f>
        <v>3</v>
      </c>
      <c r="AG182" s="85" t="s">
        <v>5493</v>
      </c>
      <c r="AH182" s="85">
        <f t="shared" si="14"/>
        <v>3</v>
      </c>
      <c r="AI182" s="79">
        <v>1</v>
      </c>
      <c r="AJ182" s="85" t="s">
        <v>5493</v>
      </c>
      <c r="AK182" s="85">
        <f t="shared" si="15"/>
        <v>1</v>
      </c>
      <c r="AL182" s="85" t="s">
        <v>5493</v>
      </c>
      <c r="AM182" s="85">
        <f t="shared" si="16"/>
        <v>1</v>
      </c>
      <c r="AN182" s="85" t="s">
        <v>5493</v>
      </c>
      <c r="AO182" s="85" t="s">
        <v>5493</v>
      </c>
      <c r="AP182" s="79" t="s">
        <v>4817</v>
      </c>
    </row>
    <row r="183" spans="1:42" ht="40.5" customHeight="1">
      <c r="A183" s="78" t="s">
        <v>3830</v>
      </c>
      <c r="B183" s="79" t="s">
        <v>4262</v>
      </c>
      <c r="C183" s="80" t="s">
        <v>4405</v>
      </c>
      <c r="D183" s="80" t="s">
        <v>4418</v>
      </c>
      <c r="E183" s="62"/>
      <c r="F183" s="62"/>
      <c r="G183" s="62" t="e">
        <f>INDEX(辅助数据!F:F,MATCH(项目信息统计表!F183,辅助数据!E:E,0))</f>
        <v>#N/A</v>
      </c>
      <c r="H183" s="62"/>
      <c r="I183" s="62" t="e">
        <f>INDEX(辅助数据!B:B,MATCH(项目信息统计表!H183,辅助数据!A:A,0))</f>
        <v>#N/A</v>
      </c>
      <c r="J183" s="66" t="str">
        <f t="shared" si="13"/>
        <v>2023-01</v>
      </c>
      <c r="K183" s="66">
        <v>45627</v>
      </c>
      <c r="L183" s="62" t="str">
        <f t="shared" si="12"/>
        <v>2023</v>
      </c>
      <c r="M183" s="62" t="s">
        <v>54</v>
      </c>
      <c r="N183" s="80" t="s">
        <v>4426</v>
      </c>
      <c r="O183" s="82" t="s">
        <v>4799</v>
      </c>
      <c r="P183" s="76"/>
      <c r="Q183" s="80" t="str">
        <f>INDEX([4]重点科研平台建设计划!$D:$D,MATCH(B183,[4]重点科研平台建设计划!$B:$B,0))</f>
        <v>吴鹏</v>
      </c>
      <c r="R183" s="79" t="s">
        <v>5527</v>
      </c>
      <c r="S183" s="62"/>
      <c r="T183" s="62"/>
      <c r="U183" s="88" t="s">
        <v>2349</v>
      </c>
      <c r="V183" s="62"/>
      <c r="W183" s="62"/>
      <c r="X183" s="62"/>
      <c r="Y183" s="62"/>
      <c r="Z183" s="63"/>
      <c r="AA183" s="62"/>
      <c r="AB183" s="64"/>
      <c r="AC183" s="62"/>
      <c r="AD183" s="62"/>
      <c r="AE183" s="62"/>
      <c r="AF183" s="85">
        <f>INDEX([3]汇总带公式!$L:$L,MATCH(B183,[3]汇总带公式!$B:$B,0))</f>
        <v>3</v>
      </c>
      <c r="AG183" s="85" t="s">
        <v>5493</v>
      </c>
      <c r="AH183" s="85">
        <f t="shared" si="14"/>
        <v>3</v>
      </c>
      <c r="AI183" s="79">
        <v>1</v>
      </c>
      <c r="AJ183" s="85" t="s">
        <v>5493</v>
      </c>
      <c r="AK183" s="85">
        <f t="shared" si="15"/>
        <v>1</v>
      </c>
      <c r="AL183" s="85" t="s">
        <v>5493</v>
      </c>
      <c r="AM183" s="85">
        <f t="shared" si="16"/>
        <v>1</v>
      </c>
      <c r="AN183" s="85" t="s">
        <v>5493</v>
      </c>
      <c r="AO183" s="85" t="s">
        <v>5493</v>
      </c>
      <c r="AP183" s="79" t="s">
        <v>4817</v>
      </c>
    </row>
    <row r="184" spans="1:42" ht="40.5" customHeight="1">
      <c r="A184" s="78" t="s">
        <v>3831</v>
      </c>
      <c r="B184" s="79" t="s">
        <v>4263</v>
      </c>
      <c r="C184" s="80" t="s">
        <v>4405</v>
      </c>
      <c r="D184" s="80" t="s">
        <v>4418</v>
      </c>
      <c r="E184" s="62"/>
      <c r="F184" s="62"/>
      <c r="G184" s="62" t="e">
        <f>INDEX(辅助数据!F:F,MATCH(项目信息统计表!F184,辅助数据!E:E,0))</f>
        <v>#N/A</v>
      </c>
      <c r="H184" s="62"/>
      <c r="I184" s="62" t="e">
        <f>INDEX(辅助数据!B:B,MATCH(项目信息统计表!H184,辅助数据!A:A,0))</f>
        <v>#N/A</v>
      </c>
      <c r="J184" s="66" t="str">
        <f t="shared" si="13"/>
        <v>2023-01</v>
      </c>
      <c r="K184" s="66">
        <v>45627</v>
      </c>
      <c r="L184" s="62" t="str">
        <f t="shared" si="12"/>
        <v>2023</v>
      </c>
      <c r="M184" s="62" t="s">
        <v>54</v>
      </c>
      <c r="N184" s="80" t="s">
        <v>4426</v>
      </c>
      <c r="O184" s="82" t="s">
        <v>4799</v>
      </c>
      <c r="P184" s="76"/>
      <c r="Q184" s="80" t="str">
        <f>INDEX([4]重点科研平台建设计划!$D:$D,MATCH(B184,[4]重点科研平台建设计划!$B:$B,0))</f>
        <v>时颖</v>
      </c>
      <c r="R184" s="79" t="s">
        <v>5527</v>
      </c>
      <c r="S184" s="62"/>
      <c r="T184" s="62"/>
      <c r="U184" s="88" t="s">
        <v>2349</v>
      </c>
      <c r="V184" s="62"/>
      <c r="W184" s="62"/>
      <c r="X184" s="62"/>
      <c r="Y184" s="62"/>
      <c r="Z184" s="63"/>
      <c r="AA184" s="62"/>
      <c r="AB184" s="64"/>
      <c r="AC184" s="62"/>
      <c r="AD184" s="62"/>
      <c r="AE184" s="62"/>
      <c r="AF184" s="85">
        <f>INDEX([3]汇总带公式!$L:$L,MATCH(B184,[3]汇总带公式!$B:$B,0))</f>
        <v>3</v>
      </c>
      <c r="AG184" s="85" t="s">
        <v>5493</v>
      </c>
      <c r="AH184" s="85">
        <f t="shared" si="14"/>
        <v>3</v>
      </c>
      <c r="AI184" s="79">
        <v>1</v>
      </c>
      <c r="AJ184" s="85" t="s">
        <v>5493</v>
      </c>
      <c r="AK184" s="85">
        <f t="shared" si="15"/>
        <v>1</v>
      </c>
      <c r="AL184" s="85" t="s">
        <v>5493</v>
      </c>
      <c r="AM184" s="85">
        <f t="shared" si="16"/>
        <v>1</v>
      </c>
      <c r="AN184" s="85" t="s">
        <v>5493</v>
      </c>
      <c r="AO184" s="85" t="s">
        <v>5493</v>
      </c>
      <c r="AP184" s="79" t="s">
        <v>4817</v>
      </c>
    </row>
    <row r="185" spans="1:42" ht="40.5" customHeight="1">
      <c r="A185" s="78" t="s">
        <v>3832</v>
      </c>
      <c r="B185" s="79" t="s">
        <v>4264</v>
      </c>
      <c r="C185" s="80" t="s">
        <v>4405</v>
      </c>
      <c r="D185" s="80" t="s">
        <v>4418</v>
      </c>
      <c r="E185" s="62"/>
      <c r="F185" s="62"/>
      <c r="G185" s="62" t="e">
        <f>INDEX(辅助数据!F:F,MATCH(项目信息统计表!F185,辅助数据!E:E,0))</f>
        <v>#N/A</v>
      </c>
      <c r="H185" s="62"/>
      <c r="I185" s="62" t="e">
        <f>INDEX(辅助数据!B:B,MATCH(项目信息统计表!H185,辅助数据!A:A,0))</f>
        <v>#N/A</v>
      </c>
      <c r="J185" s="66" t="str">
        <f t="shared" si="13"/>
        <v>2023-01</v>
      </c>
      <c r="K185" s="66">
        <v>45627</v>
      </c>
      <c r="L185" s="62" t="str">
        <f t="shared" si="12"/>
        <v>2023</v>
      </c>
      <c r="M185" s="62" t="s">
        <v>54</v>
      </c>
      <c r="N185" s="80" t="s">
        <v>4426</v>
      </c>
      <c r="O185" s="82" t="s">
        <v>4799</v>
      </c>
      <c r="P185" s="76"/>
      <c r="Q185" s="80" t="str">
        <f>INDEX([4]重点科研平台建设计划!$D:$D,MATCH(B185,[4]重点科研平台建设计划!$B:$B,0))</f>
        <v>崔志勇</v>
      </c>
      <c r="R185" s="79" t="s">
        <v>5527</v>
      </c>
      <c r="S185" s="62"/>
      <c r="T185" s="62"/>
      <c r="U185" s="88" t="s">
        <v>2349</v>
      </c>
      <c r="V185" s="62"/>
      <c r="W185" s="62"/>
      <c r="X185" s="62"/>
      <c r="Y185" s="62"/>
      <c r="Z185" s="63"/>
      <c r="AA185" s="62"/>
      <c r="AB185" s="64"/>
      <c r="AC185" s="62"/>
      <c r="AD185" s="62"/>
      <c r="AE185" s="62"/>
      <c r="AF185" s="85">
        <f>INDEX([3]汇总带公式!$L:$L,MATCH(B185,[3]汇总带公式!$B:$B,0))</f>
        <v>3</v>
      </c>
      <c r="AG185" s="85" t="s">
        <v>5493</v>
      </c>
      <c r="AH185" s="85">
        <f t="shared" si="14"/>
        <v>3</v>
      </c>
      <c r="AI185" s="79">
        <v>1</v>
      </c>
      <c r="AJ185" s="85" t="s">
        <v>5493</v>
      </c>
      <c r="AK185" s="85">
        <f t="shared" si="15"/>
        <v>1</v>
      </c>
      <c r="AL185" s="85" t="s">
        <v>5493</v>
      </c>
      <c r="AM185" s="85">
        <f t="shared" si="16"/>
        <v>1</v>
      </c>
      <c r="AN185" s="85" t="s">
        <v>5493</v>
      </c>
      <c r="AO185" s="85" t="s">
        <v>5493</v>
      </c>
      <c r="AP185" s="79" t="s">
        <v>4817</v>
      </c>
    </row>
    <row r="186" spans="1:42" ht="40.5" customHeight="1">
      <c r="A186" s="78" t="s">
        <v>3833</v>
      </c>
      <c r="B186" s="79" t="s">
        <v>4265</v>
      </c>
      <c r="C186" s="80" t="s">
        <v>4405</v>
      </c>
      <c r="D186" s="80" t="s">
        <v>4418</v>
      </c>
      <c r="E186" s="62"/>
      <c r="F186" s="62"/>
      <c r="G186" s="62" t="e">
        <f>INDEX(辅助数据!F:F,MATCH(项目信息统计表!F186,辅助数据!E:E,0))</f>
        <v>#N/A</v>
      </c>
      <c r="H186" s="62"/>
      <c r="I186" s="62" t="e">
        <f>INDEX(辅助数据!B:B,MATCH(项目信息统计表!H186,辅助数据!A:A,0))</f>
        <v>#N/A</v>
      </c>
      <c r="J186" s="66" t="str">
        <f t="shared" si="13"/>
        <v>2023-01</v>
      </c>
      <c r="K186" s="66">
        <v>45627</v>
      </c>
      <c r="L186" s="62" t="str">
        <f t="shared" ref="L186:L249" si="17">"202"&amp;MID(B186,9,1)</f>
        <v>2023</v>
      </c>
      <c r="M186" s="62" t="s">
        <v>54</v>
      </c>
      <c r="N186" s="80" t="s">
        <v>4426</v>
      </c>
      <c r="O186" s="82" t="s">
        <v>4799</v>
      </c>
      <c r="P186" s="76"/>
      <c r="Q186" s="80" t="str">
        <f>INDEX([4]重点科研平台建设计划!$D:$D,MATCH(B186,[4]重点科研平台建设计划!$B:$B,0))</f>
        <v>徐金东</v>
      </c>
      <c r="R186" s="79" t="s">
        <v>5527</v>
      </c>
      <c r="S186" s="62"/>
      <c r="T186" s="62"/>
      <c r="U186" s="88" t="s">
        <v>2349</v>
      </c>
      <c r="V186" s="62"/>
      <c r="W186" s="62"/>
      <c r="X186" s="62"/>
      <c r="Y186" s="62"/>
      <c r="Z186" s="63"/>
      <c r="AA186" s="62"/>
      <c r="AB186" s="64"/>
      <c r="AC186" s="62"/>
      <c r="AD186" s="62"/>
      <c r="AE186" s="62"/>
      <c r="AF186" s="85">
        <f>INDEX([3]汇总带公式!$L:$L,MATCH(B186,[3]汇总带公式!$B:$B,0))</f>
        <v>3</v>
      </c>
      <c r="AG186" s="85" t="s">
        <v>5493</v>
      </c>
      <c r="AH186" s="85">
        <f t="shared" si="14"/>
        <v>3</v>
      </c>
      <c r="AI186" s="79">
        <v>1</v>
      </c>
      <c r="AJ186" s="85" t="s">
        <v>5493</v>
      </c>
      <c r="AK186" s="85">
        <f t="shared" si="15"/>
        <v>1</v>
      </c>
      <c r="AL186" s="85" t="s">
        <v>5493</v>
      </c>
      <c r="AM186" s="85">
        <f t="shared" si="16"/>
        <v>1</v>
      </c>
      <c r="AN186" s="85" t="s">
        <v>5493</v>
      </c>
      <c r="AO186" s="85" t="s">
        <v>5493</v>
      </c>
      <c r="AP186" s="79" t="s">
        <v>4817</v>
      </c>
    </row>
    <row r="187" spans="1:42" ht="40.5" customHeight="1">
      <c r="A187" s="78" t="s">
        <v>3834</v>
      </c>
      <c r="B187" s="79" t="s">
        <v>4266</v>
      </c>
      <c r="C187" s="80" t="s">
        <v>4405</v>
      </c>
      <c r="D187" s="80" t="s">
        <v>4418</v>
      </c>
      <c r="E187" s="62"/>
      <c r="F187" s="62"/>
      <c r="G187" s="62" t="e">
        <f>INDEX(辅助数据!F:F,MATCH(项目信息统计表!F187,辅助数据!E:E,0))</f>
        <v>#N/A</v>
      </c>
      <c r="H187" s="62"/>
      <c r="I187" s="62" t="e">
        <f>INDEX(辅助数据!B:B,MATCH(项目信息统计表!H187,辅助数据!A:A,0))</f>
        <v>#N/A</v>
      </c>
      <c r="J187" s="66" t="str">
        <f t="shared" si="13"/>
        <v>2023-01</v>
      </c>
      <c r="K187" s="66">
        <v>45627</v>
      </c>
      <c r="L187" s="62" t="str">
        <f t="shared" si="17"/>
        <v>2023</v>
      </c>
      <c r="M187" s="62" t="s">
        <v>54</v>
      </c>
      <c r="N187" s="80" t="s">
        <v>4426</v>
      </c>
      <c r="O187" s="82" t="s">
        <v>4799</v>
      </c>
      <c r="P187" s="76"/>
      <c r="Q187" s="80" t="str">
        <f>INDEX([4]重点科研平台建设计划!$D:$D,MATCH(B187,[4]重点科研平台建设计划!$B:$B,0))</f>
        <v>梁子君</v>
      </c>
      <c r="R187" s="79" t="s">
        <v>5527</v>
      </c>
      <c r="S187" s="62"/>
      <c r="T187" s="62"/>
      <c r="U187" s="88" t="s">
        <v>2349</v>
      </c>
      <c r="V187" s="62"/>
      <c r="W187" s="62"/>
      <c r="X187" s="62"/>
      <c r="Y187" s="62"/>
      <c r="Z187" s="63"/>
      <c r="AA187" s="62"/>
      <c r="AB187" s="64"/>
      <c r="AC187" s="62"/>
      <c r="AD187" s="62"/>
      <c r="AE187" s="62"/>
      <c r="AF187" s="85">
        <f>INDEX([3]汇总带公式!$L:$L,MATCH(B187,[3]汇总带公式!$B:$B,0))</f>
        <v>3</v>
      </c>
      <c r="AG187" s="85" t="s">
        <v>5493</v>
      </c>
      <c r="AH187" s="85">
        <f t="shared" si="14"/>
        <v>3</v>
      </c>
      <c r="AI187" s="79">
        <v>1</v>
      </c>
      <c r="AJ187" s="85" t="s">
        <v>5493</v>
      </c>
      <c r="AK187" s="85">
        <f t="shared" si="15"/>
        <v>1</v>
      </c>
      <c r="AL187" s="85" t="s">
        <v>5493</v>
      </c>
      <c r="AM187" s="85">
        <f t="shared" si="16"/>
        <v>1</v>
      </c>
      <c r="AN187" s="85" t="s">
        <v>5493</v>
      </c>
      <c r="AO187" s="85" t="s">
        <v>5493</v>
      </c>
      <c r="AP187" s="79" t="s">
        <v>4817</v>
      </c>
    </row>
    <row r="188" spans="1:42" ht="40.5" customHeight="1">
      <c r="A188" s="78" t="s">
        <v>3869</v>
      </c>
      <c r="B188" s="79" t="s">
        <v>4301</v>
      </c>
      <c r="C188" s="80" t="s">
        <v>4405</v>
      </c>
      <c r="D188" s="80" t="s">
        <v>4418</v>
      </c>
      <c r="E188" s="62"/>
      <c r="F188" s="62"/>
      <c r="G188" s="62" t="e">
        <f>INDEX(辅助数据!F:F,MATCH(项目信息统计表!F188,辅助数据!E:E,0))</f>
        <v>#N/A</v>
      </c>
      <c r="H188" s="62"/>
      <c r="I188" s="62" t="e">
        <f>INDEX(辅助数据!B:B,MATCH(项目信息统计表!H188,辅助数据!A:A,0))</f>
        <v>#N/A</v>
      </c>
      <c r="J188" s="66" t="str">
        <f t="shared" si="13"/>
        <v>2023-01</v>
      </c>
      <c r="K188" s="66"/>
      <c r="L188" s="62" t="str">
        <f t="shared" si="17"/>
        <v>2023</v>
      </c>
      <c r="M188" s="62" t="s">
        <v>54</v>
      </c>
      <c r="N188" s="80" t="s">
        <v>4428</v>
      </c>
      <c r="O188" s="82" t="s">
        <v>4799</v>
      </c>
      <c r="P188" s="76"/>
      <c r="Q188" s="80" t="s">
        <v>5202</v>
      </c>
      <c r="R188" s="79" t="s">
        <v>5203</v>
      </c>
      <c r="S188" s="62" t="s">
        <v>4816</v>
      </c>
      <c r="T188" s="62" t="s">
        <v>1667</v>
      </c>
      <c r="U188" s="62" t="s">
        <v>70</v>
      </c>
      <c r="V188" s="62" t="s">
        <v>73</v>
      </c>
      <c r="W188" s="62" t="s">
        <v>3516</v>
      </c>
      <c r="X188" s="62"/>
      <c r="Y188" s="62"/>
      <c r="Z188" s="63"/>
      <c r="AA188" s="62"/>
      <c r="AB188" s="64"/>
      <c r="AC188" s="62"/>
      <c r="AD188" s="62"/>
      <c r="AE188" s="62"/>
      <c r="AF188" s="85" t="s">
        <v>5482</v>
      </c>
      <c r="AG188" s="85" t="s">
        <v>5493</v>
      </c>
      <c r="AH188" s="85">
        <f t="shared" si="14"/>
        <v>0</v>
      </c>
      <c r="AI188" s="79">
        <v>6</v>
      </c>
      <c r="AJ188" s="85" t="s">
        <v>5493</v>
      </c>
      <c r="AK188" s="85">
        <f t="shared" si="15"/>
        <v>6</v>
      </c>
      <c r="AL188" s="85" t="s">
        <v>5493</v>
      </c>
      <c r="AM188" s="85">
        <f t="shared" si="16"/>
        <v>6</v>
      </c>
      <c r="AN188" s="85" t="s">
        <v>5493</v>
      </c>
      <c r="AO188" s="85" t="s">
        <v>5493</v>
      </c>
      <c r="AP188" s="79" t="s">
        <v>4817</v>
      </c>
    </row>
    <row r="189" spans="1:42" ht="40.5" customHeight="1">
      <c r="A189" s="78" t="s">
        <v>3871</v>
      </c>
      <c r="B189" s="79" t="s">
        <v>4303</v>
      </c>
      <c r="C189" s="80" t="s">
        <v>4405</v>
      </c>
      <c r="D189" s="80" t="s">
        <v>4418</v>
      </c>
      <c r="E189" s="62"/>
      <c r="F189" s="62"/>
      <c r="G189" s="62" t="e">
        <f>INDEX(辅助数据!F:F,MATCH(项目信息统计表!F189,辅助数据!E:E,0))</f>
        <v>#N/A</v>
      </c>
      <c r="H189" s="62"/>
      <c r="I189" s="62" t="e">
        <f>INDEX(辅助数据!B:B,MATCH(项目信息统计表!H189,辅助数据!A:A,0))</f>
        <v>#N/A</v>
      </c>
      <c r="J189" s="66" t="str">
        <f t="shared" si="13"/>
        <v>2023-01</v>
      </c>
      <c r="K189" s="66"/>
      <c r="L189" s="62" t="str">
        <f t="shared" si="17"/>
        <v>2023</v>
      </c>
      <c r="M189" s="62" t="s">
        <v>54</v>
      </c>
      <c r="N189" s="80" t="s">
        <v>4429</v>
      </c>
      <c r="O189" s="82" t="s">
        <v>4799</v>
      </c>
      <c r="P189" s="76"/>
      <c r="Q189" s="80" t="s">
        <v>5206</v>
      </c>
      <c r="R189" s="79" t="s">
        <v>5207</v>
      </c>
      <c r="S189" s="62" t="s">
        <v>65</v>
      </c>
      <c r="T189" s="62" t="s">
        <v>1722</v>
      </c>
      <c r="U189" s="62" t="s">
        <v>70</v>
      </c>
      <c r="V189" s="62" t="s">
        <v>73</v>
      </c>
      <c r="W189" s="62" t="s">
        <v>3516</v>
      </c>
      <c r="X189" s="62"/>
      <c r="Y189" s="62"/>
      <c r="Z189" s="63"/>
      <c r="AA189" s="62"/>
      <c r="AB189" s="64"/>
      <c r="AC189" s="62"/>
      <c r="AD189" s="62"/>
      <c r="AE189" s="62"/>
      <c r="AF189" s="85" t="s">
        <v>5482</v>
      </c>
      <c r="AG189" s="85" t="s">
        <v>5493</v>
      </c>
      <c r="AH189" s="85">
        <f t="shared" si="14"/>
        <v>0</v>
      </c>
      <c r="AI189" s="79">
        <v>6</v>
      </c>
      <c r="AJ189" s="85" t="s">
        <v>5493</v>
      </c>
      <c r="AK189" s="85">
        <f t="shared" si="15"/>
        <v>6</v>
      </c>
      <c r="AL189" s="85" t="s">
        <v>5493</v>
      </c>
      <c r="AM189" s="85">
        <f t="shared" si="16"/>
        <v>6</v>
      </c>
      <c r="AN189" s="85" t="s">
        <v>5493</v>
      </c>
      <c r="AO189" s="85" t="s">
        <v>5493</v>
      </c>
      <c r="AP189" s="79" t="s">
        <v>4817</v>
      </c>
    </row>
    <row r="190" spans="1:42" s="67" customFormat="1" ht="40.5" customHeight="1">
      <c r="A190" s="78" t="s">
        <v>3937</v>
      </c>
      <c r="B190" s="79" t="s">
        <v>4390</v>
      </c>
      <c r="C190" s="80" t="s">
        <v>3127</v>
      </c>
      <c r="D190" s="80" t="s">
        <v>4418</v>
      </c>
      <c r="E190" s="62" t="s">
        <v>5494</v>
      </c>
      <c r="F190" s="62" t="s">
        <v>1485</v>
      </c>
      <c r="G190" s="62" t="str">
        <f>INDEX(辅助数据!F:F,MATCH(项目信息统计表!F190,辅助数据!E:E,0))</f>
        <v>G54</v>
      </c>
      <c r="H190" s="62" t="s">
        <v>122</v>
      </c>
      <c r="I190" s="62">
        <f>INDEX(辅助数据!B:B,MATCH(项目信息统计表!H190,辅助数据!A:A,0))</f>
        <v>580</v>
      </c>
      <c r="J190" s="66" t="str">
        <f t="shared" si="13"/>
        <v>2021-01</v>
      </c>
      <c r="K190" s="66">
        <v>44896</v>
      </c>
      <c r="L190" s="62" t="str">
        <f t="shared" si="17"/>
        <v>2021</v>
      </c>
      <c r="M190" s="62" t="s">
        <v>54</v>
      </c>
      <c r="N190" s="80" t="s">
        <v>4436</v>
      </c>
      <c r="O190" s="82" t="s">
        <v>4799</v>
      </c>
      <c r="P190" s="76" t="s">
        <v>5511</v>
      </c>
      <c r="Q190" s="80" t="str">
        <f>INDEX([5]项目信息统计表!$P:$P,MATCH(B190,[5]项目信息统计表!$B:$B,0))</f>
        <v>李烨</v>
      </c>
      <c r="R190" s="79" t="s">
        <v>5527</v>
      </c>
      <c r="S190" s="62" t="s">
        <v>65</v>
      </c>
      <c r="T190" s="66">
        <v>33695</v>
      </c>
      <c r="U190" s="88" t="s">
        <v>5322</v>
      </c>
      <c r="V190" s="66" t="s">
        <v>73</v>
      </c>
      <c r="W190" s="62" t="s">
        <v>3516</v>
      </c>
      <c r="X190" s="62" t="s">
        <v>5323</v>
      </c>
      <c r="Y190" s="62" t="s">
        <v>116</v>
      </c>
      <c r="Z190" s="63" t="s">
        <v>2562</v>
      </c>
      <c r="AA190" s="62" t="s">
        <v>5538</v>
      </c>
      <c r="AB190" s="64" t="s">
        <v>2343</v>
      </c>
      <c r="AC190" s="62" t="s">
        <v>2349</v>
      </c>
      <c r="AD190" s="62" t="s">
        <v>5323</v>
      </c>
      <c r="AE190" s="62"/>
      <c r="AF190" s="85">
        <f>INDEX([3]汇总带公式!$L:$L,MATCH(B190,[3]汇总带公式!$B:$B,0))</f>
        <v>3</v>
      </c>
      <c r="AG190" s="85" t="s">
        <v>5493</v>
      </c>
      <c r="AH190" s="85">
        <f t="shared" si="14"/>
        <v>3</v>
      </c>
      <c r="AI190" s="79">
        <v>2</v>
      </c>
      <c r="AJ190" s="85" t="s">
        <v>5493</v>
      </c>
      <c r="AK190" s="85">
        <f t="shared" si="15"/>
        <v>2</v>
      </c>
      <c r="AL190" s="85" t="s">
        <v>5493</v>
      </c>
      <c r="AM190" s="85">
        <f t="shared" si="16"/>
        <v>2</v>
      </c>
      <c r="AN190" s="85" t="s">
        <v>5493</v>
      </c>
      <c r="AO190" s="85" t="s">
        <v>5493</v>
      </c>
      <c r="AP190" s="79" t="s">
        <v>4818</v>
      </c>
    </row>
    <row r="191" spans="1:42" ht="40.5" customHeight="1">
      <c r="A191" s="78" t="s">
        <v>3873</v>
      </c>
      <c r="B191" s="79" t="s">
        <v>4305</v>
      </c>
      <c r="C191" s="80" t="s">
        <v>4414</v>
      </c>
      <c r="D191" s="80" t="s">
        <v>4418</v>
      </c>
      <c r="E191" s="62"/>
      <c r="F191" s="62"/>
      <c r="G191" s="62" t="e">
        <f>INDEX(辅助数据!F:F,MATCH(项目信息统计表!F191,辅助数据!E:E,0))</f>
        <v>#N/A</v>
      </c>
      <c r="H191" s="62"/>
      <c r="I191" s="62" t="e">
        <f>INDEX(辅助数据!B:B,MATCH(项目信息统计表!H191,辅助数据!A:A,0))</f>
        <v>#N/A</v>
      </c>
      <c r="J191" s="66" t="str">
        <f t="shared" si="13"/>
        <v>2023-01</v>
      </c>
      <c r="K191" s="66"/>
      <c r="L191" s="62" t="str">
        <f t="shared" si="17"/>
        <v>2023</v>
      </c>
      <c r="M191" s="62" t="s">
        <v>54</v>
      </c>
      <c r="N191" s="80" t="s">
        <v>4429</v>
      </c>
      <c r="O191" s="82" t="s">
        <v>4799</v>
      </c>
      <c r="P191" s="76"/>
      <c r="Q191" s="80" t="s">
        <v>5210</v>
      </c>
      <c r="R191" s="79" t="s">
        <v>5211</v>
      </c>
      <c r="S191" s="62" t="s">
        <v>4816</v>
      </c>
      <c r="T191" s="62" t="s">
        <v>2164</v>
      </c>
      <c r="U191" s="62" t="s">
        <v>70</v>
      </c>
      <c r="V191" s="62" t="s">
        <v>3517</v>
      </c>
      <c r="W191" s="62" t="s">
        <v>90</v>
      </c>
      <c r="X191" s="62"/>
      <c r="Y191" s="62"/>
      <c r="Z191" s="63"/>
      <c r="AA191" s="62"/>
      <c r="AB191" s="64"/>
      <c r="AC191" s="62"/>
      <c r="AD191" s="62"/>
      <c r="AE191" s="62"/>
      <c r="AF191" s="85" t="s">
        <v>5482</v>
      </c>
      <c r="AG191" s="85" t="s">
        <v>5493</v>
      </c>
      <c r="AH191" s="85">
        <f t="shared" si="14"/>
        <v>0</v>
      </c>
      <c r="AI191" s="79">
        <v>6</v>
      </c>
      <c r="AJ191" s="85" t="s">
        <v>5493</v>
      </c>
      <c r="AK191" s="85">
        <f t="shared" si="15"/>
        <v>6</v>
      </c>
      <c r="AL191" s="85" t="s">
        <v>5493</v>
      </c>
      <c r="AM191" s="85">
        <f t="shared" si="16"/>
        <v>6</v>
      </c>
      <c r="AN191" s="85" t="s">
        <v>5493</v>
      </c>
      <c r="AO191" s="85" t="s">
        <v>5493</v>
      </c>
      <c r="AP191" s="79" t="s">
        <v>4817</v>
      </c>
    </row>
    <row r="192" spans="1:42" ht="40.5" customHeight="1">
      <c r="A192" s="78" t="s">
        <v>3750</v>
      </c>
      <c r="B192" s="79" t="s">
        <v>4182</v>
      </c>
      <c r="C192" s="80" t="s">
        <v>3129</v>
      </c>
      <c r="D192" s="80" t="s">
        <v>4418</v>
      </c>
      <c r="E192" s="62"/>
      <c r="F192" s="62"/>
      <c r="G192" s="62" t="e">
        <f>INDEX(辅助数据!F:F,MATCH(项目信息统计表!F192,辅助数据!E:E,0))</f>
        <v>#N/A</v>
      </c>
      <c r="H192" s="62"/>
      <c r="I192" s="62" t="e">
        <f>INDEX(辅助数据!B:B,MATCH(项目信息统计表!H192,辅助数据!A:A,0))</f>
        <v>#N/A</v>
      </c>
      <c r="J192" s="66" t="str">
        <f t="shared" si="13"/>
        <v>2023-01</v>
      </c>
      <c r="K192" s="66">
        <v>45261</v>
      </c>
      <c r="L192" s="62" t="str">
        <f t="shared" si="17"/>
        <v>2023</v>
      </c>
      <c r="M192" s="62" t="s">
        <v>54</v>
      </c>
      <c r="N192" s="80" t="s">
        <v>4425</v>
      </c>
      <c r="O192" s="82" t="s">
        <v>4799</v>
      </c>
      <c r="P192" s="76"/>
      <c r="Q192" s="80" t="s">
        <v>5185</v>
      </c>
      <c r="R192" s="79" t="s">
        <v>5186</v>
      </c>
      <c r="S192" s="62" t="s">
        <v>65</v>
      </c>
      <c r="T192" s="62" t="s">
        <v>2015</v>
      </c>
      <c r="U192" s="62" t="s">
        <v>70</v>
      </c>
      <c r="V192" s="62" t="s">
        <v>73</v>
      </c>
      <c r="W192" s="62" t="s">
        <v>76</v>
      </c>
      <c r="X192" s="62"/>
      <c r="Y192" s="62"/>
      <c r="Z192" s="63"/>
      <c r="AA192" s="62"/>
      <c r="AB192" s="64"/>
      <c r="AC192" s="62"/>
      <c r="AD192" s="62"/>
      <c r="AE192" s="62"/>
      <c r="AF192" s="85">
        <f>INDEX([3]汇总带公式!$L:$L,MATCH(B192,[3]汇总带公式!$B:$B,0))</f>
        <v>12.1</v>
      </c>
      <c r="AG192" s="85" t="s">
        <v>5493</v>
      </c>
      <c r="AH192" s="85">
        <f t="shared" si="14"/>
        <v>12.1</v>
      </c>
      <c r="AI192" s="79">
        <v>12.1</v>
      </c>
      <c r="AJ192" s="85" t="s">
        <v>5493</v>
      </c>
      <c r="AK192" s="85">
        <f t="shared" si="15"/>
        <v>12.1</v>
      </c>
      <c r="AL192" s="85" t="s">
        <v>5493</v>
      </c>
      <c r="AM192" s="85">
        <f t="shared" si="16"/>
        <v>12.1</v>
      </c>
      <c r="AN192" s="85" t="s">
        <v>5493</v>
      </c>
      <c r="AO192" s="85" t="s">
        <v>5493</v>
      </c>
      <c r="AP192" s="79" t="s">
        <v>4817</v>
      </c>
    </row>
    <row r="193" spans="1:42" ht="40.5" customHeight="1">
      <c r="A193" s="78" t="s">
        <v>3863</v>
      </c>
      <c r="B193" s="79" t="s">
        <v>4295</v>
      </c>
      <c r="C193" s="80" t="s">
        <v>3129</v>
      </c>
      <c r="D193" s="80" t="s">
        <v>4418</v>
      </c>
      <c r="E193" s="62"/>
      <c r="F193" s="62"/>
      <c r="G193" s="62" t="e">
        <f>INDEX(辅助数据!F:F,MATCH(项目信息统计表!F193,辅助数据!E:E,0))</f>
        <v>#N/A</v>
      </c>
      <c r="H193" s="62"/>
      <c r="I193" s="62" t="e">
        <f>INDEX(辅助数据!B:B,MATCH(项目信息统计表!H193,辅助数据!A:A,0))</f>
        <v>#N/A</v>
      </c>
      <c r="J193" s="66" t="str">
        <f t="shared" si="13"/>
        <v>2023-01</v>
      </c>
      <c r="K193" s="66">
        <v>45627</v>
      </c>
      <c r="L193" s="62" t="str">
        <f t="shared" si="17"/>
        <v>2023</v>
      </c>
      <c r="M193" s="62" t="s">
        <v>54</v>
      </c>
      <c r="N193" s="80" t="s">
        <v>4426</v>
      </c>
      <c r="O193" s="82" t="s">
        <v>4799</v>
      </c>
      <c r="P193" s="76"/>
      <c r="Q193" s="80" t="str">
        <f>INDEX([4]重点科研平台建设计划!$D:$D,MATCH(B193,[4]重点科研平台建设计划!$B:$B,0))</f>
        <v>高栋</v>
      </c>
      <c r="R193" s="79" t="s">
        <v>5527</v>
      </c>
      <c r="S193" s="62"/>
      <c r="T193" s="62"/>
      <c r="U193" s="88" t="s">
        <v>2349</v>
      </c>
      <c r="V193" s="62"/>
      <c r="W193" s="62"/>
      <c r="X193" s="62"/>
      <c r="Y193" s="62"/>
      <c r="Z193" s="63"/>
      <c r="AA193" s="62"/>
      <c r="AB193" s="64"/>
      <c r="AC193" s="62"/>
      <c r="AD193" s="62"/>
      <c r="AE193" s="62"/>
      <c r="AF193" s="85">
        <f>INDEX([3]汇总带公式!$L:$L,MATCH(B193,[3]汇总带公式!$B:$B,0))</f>
        <v>3</v>
      </c>
      <c r="AG193" s="85" t="s">
        <v>5493</v>
      </c>
      <c r="AH193" s="85">
        <f t="shared" si="14"/>
        <v>3</v>
      </c>
      <c r="AI193" s="79">
        <v>1</v>
      </c>
      <c r="AJ193" s="85" t="s">
        <v>5493</v>
      </c>
      <c r="AK193" s="85">
        <f t="shared" si="15"/>
        <v>1</v>
      </c>
      <c r="AL193" s="85" t="s">
        <v>5493</v>
      </c>
      <c r="AM193" s="85">
        <f t="shared" si="16"/>
        <v>1</v>
      </c>
      <c r="AN193" s="85" t="s">
        <v>5493</v>
      </c>
      <c r="AO193" s="85" t="s">
        <v>5493</v>
      </c>
      <c r="AP193" s="79" t="s">
        <v>4817</v>
      </c>
    </row>
    <row r="194" spans="1:42" ht="40.5" customHeight="1">
      <c r="A194" s="78" t="s">
        <v>3864</v>
      </c>
      <c r="B194" s="79" t="s">
        <v>4296</v>
      </c>
      <c r="C194" s="80" t="s">
        <v>3129</v>
      </c>
      <c r="D194" s="80" t="s">
        <v>4418</v>
      </c>
      <c r="E194" s="62"/>
      <c r="F194" s="62"/>
      <c r="G194" s="62" t="e">
        <f>INDEX(辅助数据!F:F,MATCH(项目信息统计表!F194,辅助数据!E:E,0))</f>
        <v>#N/A</v>
      </c>
      <c r="H194" s="62"/>
      <c r="I194" s="62" t="e">
        <f>INDEX(辅助数据!B:B,MATCH(项目信息统计表!H194,辅助数据!A:A,0))</f>
        <v>#N/A</v>
      </c>
      <c r="J194" s="66" t="str">
        <f t="shared" si="13"/>
        <v>2023-01</v>
      </c>
      <c r="K194" s="66">
        <v>45627</v>
      </c>
      <c r="L194" s="62" t="str">
        <f t="shared" si="17"/>
        <v>2023</v>
      </c>
      <c r="M194" s="62" t="s">
        <v>54</v>
      </c>
      <c r="N194" s="80" t="s">
        <v>4426</v>
      </c>
      <c r="O194" s="82" t="s">
        <v>4799</v>
      </c>
      <c r="P194" s="76"/>
      <c r="Q194" s="80" t="str">
        <f>INDEX([4]重点科研平台建设计划!$D:$D,MATCH(B194,[4]重点科研平台建设计划!$B:$B,0))</f>
        <v>高亚林</v>
      </c>
      <c r="R194" s="79" t="s">
        <v>5527</v>
      </c>
      <c r="S194" s="62"/>
      <c r="T194" s="62"/>
      <c r="U194" s="88" t="s">
        <v>2349</v>
      </c>
      <c r="V194" s="62"/>
      <c r="W194" s="62"/>
      <c r="X194" s="62"/>
      <c r="Y194" s="62"/>
      <c r="Z194" s="63"/>
      <c r="AA194" s="62"/>
      <c r="AB194" s="64"/>
      <c r="AC194" s="62"/>
      <c r="AD194" s="62"/>
      <c r="AE194" s="62"/>
      <c r="AF194" s="85">
        <f>INDEX([3]汇总带公式!$L:$L,MATCH(B194,[3]汇总带公式!$B:$B,0))</f>
        <v>3</v>
      </c>
      <c r="AG194" s="85" t="s">
        <v>5493</v>
      </c>
      <c r="AH194" s="85">
        <f t="shared" si="14"/>
        <v>3</v>
      </c>
      <c r="AI194" s="79">
        <v>1</v>
      </c>
      <c r="AJ194" s="85" t="s">
        <v>5493</v>
      </c>
      <c r="AK194" s="85">
        <f t="shared" si="15"/>
        <v>1</v>
      </c>
      <c r="AL194" s="85" t="s">
        <v>5493</v>
      </c>
      <c r="AM194" s="85">
        <f t="shared" si="16"/>
        <v>1</v>
      </c>
      <c r="AN194" s="85" t="s">
        <v>5493</v>
      </c>
      <c r="AO194" s="85" t="s">
        <v>5493</v>
      </c>
      <c r="AP194" s="79" t="s">
        <v>4817</v>
      </c>
    </row>
    <row r="195" spans="1:42" ht="40.5" customHeight="1">
      <c r="A195" s="78" t="s">
        <v>3865</v>
      </c>
      <c r="B195" s="79" t="s">
        <v>4297</v>
      </c>
      <c r="C195" s="80" t="s">
        <v>3129</v>
      </c>
      <c r="D195" s="80" t="s">
        <v>4418</v>
      </c>
      <c r="E195" s="62"/>
      <c r="F195" s="62"/>
      <c r="G195" s="62" t="e">
        <f>INDEX(辅助数据!F:F,MATCH(项目信息统计表!F195,辅助数据!E:E,0))</f>
        <v>#N/A</v>
      </c>
      <c r="H195" s="62"/>
      <c r="I195" s="62" t="e">
        <f>INDEX(辅助数据!B:B,MATCH(项目信息统计表!H195,辅助数据!A:A,0))</f>
        <v>#N/A</v>
      </c>
      <c r="J195" s="66" t="str">
        <f t="shared" si="13"/>
        <v>2023-01</v>
      </c>
      <c r="K195" s="66">
        <v>45627</v>
      </c>
      <c r="L195" s="62" t="str">
        <f t="shared" si="17"/>
        <v>2023</v>
      </c>
      <c r="M195" s="62" t="s">
        <v>54</v>
      </c>
      <c r="N195" s="80" t="s">
        <v>4426</v>
      </c>
      <c r="O195" s="82" t="s">
        <v>4799</v>
      </c>
      <c r="P195" s="76"/>
      <c r="Q195" s="80" t="str">
        <f>INDEX([4]重点科研平台建设计划!$D:$D,MATCH(B195,[4]重点科研平台建设计划!$B:$B,0))</f>
        <v>郭彩莲</v>
      </c>
      <c r="R195" s="79" t="s">
        <v>5527</v>
      </c>
      <c r="S195" s="62"/>
      <c r="T195" s="62"/>
      <c r="U195" s="88" t="s">
        <v>2349</v>
      </c>
      <c r="V195" s="62"/>
      <c r="W195" s="62"/>
      <c r="X195" s="62"/>
      <c r="Y195" s="62"/>
      <c r="Z195" s="63"/>
      <c r="AA195" s="62"/>
      <c r="AB195" s="64"/>
      <c r="AC195" s="62"/>
      <c r="AD195" s="62"/>
      <c r="AE195" s="62"/>
      <c r="AF195" s="85">
        <f>INDEX([3]汇总带公式!$L:$L,MATCH(B195,[3]汇总带公式!$B:$B,0))</f>
        <v>3</v>
      </c>
      <c r="AG195" s="85" t="s">
        <v>5493</v>
      </c>
      <c r="AH195" s="85">
        <f t="shared" si="14"/>
        <v>3</v>
      </c>
      <c r="AI195" s="79">
        <v>1</v>
      </c>
      <c r="AJ195" s="85" t="s">
        <v>5493</v>
      </c>
      <c r="AK195" s="85">
        <f t="shared" si="15"/>
        <v>1</v>
      </c>
      <c r="AL195" s="85" t="s">
        <v>5493</v>
      </c>
      <c r="AM195" s="85">
        <f t="shared" si="16"/>
        <v>1</v>
      </c>
      <c r="AN195" s="85" t="s">
        <v>5493</v>
      </c>
      <c r="AO195" s="85" t="s">
        <v>5493</v>
      </c>
      <c r="AP195" s="79" t="s">
        <v>4817</v>
      </c>
    </row>
    <row r="196" spans="1:42" ht="40.5" customHeight="1">
      <c r="A196" s="78" t="s">
        <v>3523</v>
      </c>
      <c r="B196" s="79" t="s">
        <v>3955</v>
      </c>
      <c r="C196" s="80" t="s">
        <v>2432</v>
      </c>
      <c r="D196" s="80" t="s">
        <v>5547</v>
      </c>
      <c r="E196" s="62"/>
      <c r="F196" s="62"/>
      <c r="G196" s="62" t="e">
        <f>INDEX(辅助数据!F:F,MATCH(项目信息统计表!F196,辅助数据!E:E,0))</f>
        <v>#N/A</v>
      </c>
      <c r="H196" s="62"/>
      <c r="I196" s="62" t="e">
        <f>INDEX(辅助数据!B:B,MATCH(项目信息统计表!H196,辅助数据!A:A,0))</f>
        <v>#N/A</v>
      </c>
      <c r="J196" s="66" t="str">
        <f t="shared" ref="J196:J259" si="18">L196&amp;"-01"</f>
        <v>2023-01</v>
      </c>
      <c r="K196" s="66">
        <v>45627</v>
      </c>
      <c r="L196" s="62" t="str">
        <f t="shared" si="17"/>
        <v>2023</v>
      </c>
      <c r="M196" s="62" t="s">
        <v>54</v>
      </c>
      <c r="N196" s="80" t="s">
        <v>3509</v>
      </c>
      <c r="O196" s="82" t="s">
        <v>4799</v>
      </c>
      <c r="P196" s="76"/>
      <c r="Q196" s="80" t="s">
        <v>4820</v>
      </c>
      <c r="R196" s="79" t="s">
        <v>4821</v>
      </c>
      <c r="S196" s="62" t="s">
        <v>65</v>
      </c>
      <c r="T196" s="62" t="s">
        <v>2108</v>
      </c>
      <c r="U196" s="62" t="s">
        <v>70</v>
      </c>
      <c r="V196" s="62" t="s">
        <v>73</v>
      </c>
      <c r="W196" s="62" t="s">
        <v>3516</v>
      </c>
      <c r="X196" s="62"/>
      <c r="Y196" s="62"/>
      <c r="Z196" s="63"/>
      <c r="AA196" s="62"/>
      <c r="AB196" s="64"/>
      <c r="AC196" s="62"/>
      <c r="AD196" s="62"/>
      <c r="AE196" s="62"/>
      <c r="AF196" s="85">
        <f>INDEX([3]汇总带公式!$L:$L,MATCH(B196,[3]汇总带公式!$B:$B,0))</f>
        <v>5</v>
      </c>
      <c r="AG196" s="85" t="s">
        <v>5493</v>
      </c>
      <c r="AH196" s="85">
        <f t="shared" ref="AH196:AH259" si="19">SUM(AF196:AG196)</f>
        <v>5</v>
      </c>
      <c r="AI196" s="79">
        <v>3</v>
      </c>
      <c r="AJ196" s="85" t="s">
        <v>5493</v>
      </c>
      <c r="AK196" s="85">
        <f t="shared" ref="AK196:AK259" si="20">SUM(AI196:AJ196)</f>
        <v>3</v>
      </c>
      <c r="AL196" s="85" t="s">
        <v>5493</v>
      </c>
      <c r="AM196" s="85">
        <f t="shared" ref="AM196:AM259" si="21">SUM(AK196:AL196)</f>
        <v>3</v>
      </c>
      <c r="AN196" s="85" t="s">
        <v>5493</v>
      </c>
      <c r="AO196" s="85" t="s">
        <v>5493</v>
      </c>
      <c r="AP196" s="79" t="s">
        <v>4817</v>
      </c>
    </row>
    <row r="197" spans="1:42" ht="40.5" customHeight="1">
      <c r="A197" s="78" t="s">
        <v>3524</v>
      </c>
      <c r="B197" s="79" t="s">
        <v>3956</v>
      </c>
      <c r="C197" s="80" t="s">
        <v>2432</v>
      </c>
      <c r="D197" s="80" t="s">
        <v>5547</v>
      </c>
      <c r="E197" s="62"/>
      <c r="F197" s="62"/>
      <c r="G197" s="62" t="e">
        <f>INDEX(辅助数据!F:F,MATCH(项目信息统计表!F197,辅助数据!E:E,0))</f>
        <v>#N/A</v>
      </c>
      <c r="H197" s="62"/>
      <c r="I197" s="62" t="e">
        <f>INDEX(辅助数据!B:B,MATCH(项目信息统计表!H197,辅助数据!A:A,0))</f>
        <v>#N/A</v>
      </c>
      <c r="J197" s="66" t="str">
        <f t="shared" si="18"/>
        <v>2023-01</v>
      </c>
      <c r="K197" s="66">
        <v>45627</v>
      </c>
      <c r="L197" s="62" t="str">
        <f t="shared" si="17"/>
        <v>2023</v>
      </c>
      <c r="M197" s="62" t="s">
        <v>54</v>
      </c>
      <c r="N197" s="80" t="s">
        <v>3509</v>
      </c>
      <c r="O197" s="82" t="s">
        <v>4799</v>
      </c>
      <c r="P197" s="76"/>
      <c r="Q197" s="80" t="s">
        <v>4822</v>
      </c>
      <c r="R197" s="79" t="s">
        <v>4823</v>
      </c>
      <c r="S197" s="62" t="s">
        <v>65</v>
      </c>
      <c r="T197" s="62" t="s">
        <v>2154</v>
      </c>
      <c r="U197" s="62" t="s">
        <v>70</v>
      </c>
      <c r="V197" s="62" t="s">
        <v>73</v>
      </c>
      <c r="W197" s="62" t="s">
        <v>90</v>
      </c>
      <c r="X197" s="62"/>
      <c r="Y197" s="62"/>
      <c r="Z197" s="63"/>
      <c r="AA197" s="62"/>
      <c r="AB197" s="64"/>
      <c r="AC197" s="62"/>
      <c r="AD197" s="62"/>
      <c r="AE197" s="62"/>
      <c r="AF197" s="85">
        <f>INDEX([3]汇总带公式!$L:$L,MATCH(B197,[3]汇总带公式!$B:$B,0))</f>
        <v>5</v>
      </c>
      <c r="AG197" s="85" t="s">
        <v>5493</v>
      </c>
      <c r="AH197" s="85">
        <f t="shared" si="19"/>
        <v>5</v>
      </c>
      <c r="AI197" s="79">
        <v>3</v>
      </c>
      <c r="AJ197" s="85" t="s">
        <v>5493</v>
      </c>
      <c r="AK197" s="85">
        <f t="shared" si="20"/>
        <v>3</v>
      </c>
      <c r="AL197" s="85" t="s">
        <v>5493</v>
      </c>
      <c r="AM197" s="85">
        <f t="shared" si="21"/>
        <v>3</v>
      </c>
      <c r="AN197" s="85" t="s">
        <v>5493</v>
      </c>
      <c r="AO197" s="85" t="s">
        <v>5493</v>
      </c>
      <c r="AP197" s="79" t="s">
        <v>4817</v>
      </c>
    </row>
    <row r="198" spans="1:42" ht="40.5" customHeight="1">
      <c r="A198" s="78" t="s">
        <v>3532</v>
      </c>
      <c r="B198" s="79" t="s">
        <v>3964</v>
      </c>
      <c r="C198" s="80" t="s">
        <v>2432</v>
      </c>
      <c r="D198" s="80" t="s">
        <v>5547</v>
      </c>
      <c r="E198" s="62"/>
      <c r="F198" s="62"/>
      <c r="G198" s="62" t="e">
        <f>INDEX(辅助数据!F:F,MATCH(项目信息统计表!F198,辅助数据!E:E,0))</f>
        <v>#N/A</v>
      </c>
      <c r="H198" s="62"/>
      <c r="I198" s="62" t="e">
        <f>INDEX(辅助数据!B:B,MATCH(项目信息统计表!H198,辅助数据!A:A,0))</f>
        <v>#N/A</v>
      </c>
      <c r="J198" s="66" t="str">
        <f t="shared" si="18"/>
        <v>2023-01</v>
      </c>
      <c r="K198" s="66">
        <v>45627</v>
      </c>
      <c r="L198" s="62" t="str">
        <f t="shared" si="17"/>
        <v>2023</v>
      </c>
      <c r="M198" s="62" t="s">
        <v>54</v>
      </c>
      <c r="N198" s="80" t="s">
        <v>3509</v>
      </c>
      <c r="O198" s="82" t="s">
        <v>4799</v>
      </c>
      <c r="P198" s="76"/>
      <c r="Q198" s="80" t="s">
        <v>4837</v>
      </c>
      <c r="R198" s="79" t="s">
        <v>4838</v>
      </c>
      <c r="S198" s="62" t="s">
        <v>65</v>
      </c>
      <c r="T198" s="62" t="s">
        <v>2121</v>
      </c>
      <c r="U198" s="62" t="s">
        <v>70</v>
      </c>
      <c r="V198" s="62" t="s">
        <v>73</v>
      </c>
      <c r="W198" s="62" t="s">
        <v>90</v>
      </c>
      <c r="X198" s="62"/>
      <c r="Y198" s="62"/>
      <c r="Z198" s="63"/>
      <c r="AA198" s="62"/>
      <c r="AB198" s="64"/>
      <c r="AC198" s="62"/>
      <c r="AD198" s="62"/>
      <c r="AE198" s="62"/>
      <c r="AF198" s="85">
        <f>INDEX([3]汇总带公式!$L:$L,MATCH(B198,[3]汇总带公式!$B:$B,0))</f>
        <v>5</v>
      </c>
      <c r="AG198" s="85" t="s">
        <v>5493</v>
      </c>
      <c r="AH198" s="85">
        <f t="shared" si="19"/>
        <v>5</v>
      </c>
      <c r="AI198" s="79">
        <v>3</v>
      </c>
      <c r="AJ198" s="85" t="s">
        <v>5493</v>
      </c>
      <c r="AK198" s="85">
        <f t="shared" si="20"/>
        <v>3</v>
      </c>
      <c r="AL198" s="85" t="s">
        <v>5493</v>
      </c>
      <c r="AM198" s="85">
        <f t="shared" si="21"/>
        <v>3</v>
      </c>
      <c r="AN198" s="85" t="s">
        <v>5493</v>
      </c>
      <c r="AO198" s="85" t="s">
        <v>5493</v>
      </c>
      <c r="AP198" s="79" t="s">
        <v>4817</v>
      </c>
    </row>
    <row r="199" spans="1:42" ht="40.5" customHeight="1">
      <c r="A199" s="78" t="s">
        <v>3537</v>
      </c>
      <c r="B199" s="79" t="s">
        <v>3969</v>
      </c>
      <c r="C199" s="80" t="s">
        <v>2432</v>
      </c>
      <c r="D199" s="80" t="s">
        <v>5547</v>
      </c>
      <c r="E199" s="62"/>
      <c r="F199" s="62"/>
      <c r="G199" s="62" t="e">
        <f>INDEX(辅助数据!F:F,MATCH(项目信息统计表!F199,辅助数据!E:E,0))</f>
        <v>#N/A</v>
      </c>
      <c r="H199" s="62"/>
      <c r="I199" s="62" t="e">
        <f>INDEX(辅助数据!B:B,MATCH(项目信息统计表!H199,辅助数据!A:A,0))</f>
        <v>#N/A</v>
      </c>
      <c r="J199" s="66" t="str">
        <f t="shared" si="18"/>
        <v>2023-01</v>
      </c>
      <c r="K199" s="66">
        <v>45627</v>
      </c>
      <c r="L199" s="62" t="str">
        <f t="shared" si="17"/>
        <v>2023</v>
      </c>
      <c r="M199" s="62" t="s">
        <v>54</v>
      </c>
      <c r="N199" s="80" t="s">
        <v>3509</v>
      </c>
      <c r="O199" s="82" t="s">
        <v>4799</v>
      </c>
      <c r="P199" s="76"/>
      <c r="Q199" s="80" t="s">
        <v>4847</v>
      </c>
      <c r="R199" s="79" t="s">
        <v>4848</v>
      </c>
      <c r="S199" s="62" t="s">
        <v>65</v>
      </c>
      <c r="T199" s="62" t="s">
        <v>2162</v>
      </c>
      <c r="U199" s="62" t="s">
        <v>70</v>
      </c>
      <c r="V199" s="62" t="s">
        <v>73</v>
      </c>
      <c r="W199" s="62" t="s">
        <v>90</v>
      </c>
      <c r="X199" s="62"/>
      <c r="Y199" s="62"/>
      <c r="Z199" s="63"/>
      <c r="AA199" s="62"/>
      <c r="AB199" s="64"/>
      <c r="AC199" s="62"/>
      <c r="AD199" s="62"/>
      <c r="AE199" s="62"/>
      <c r="AF199" s="85">
        <f>INDEX([3]汇总带公式!$L:$L,MATCH(B199,[3]汇总带公式!$B:$B,0))</f>
        <v>5</v>
      </c>
      <c r="AG199" s="85" t="s">
        <v>5493</v>
      </c>
      <c r="AH199" s="85">
        <f t="shared" si="19"/>
        <v>5</v>
      </c>
      <c r="AI199" s="79">
        <v>3</v>
      </c>
      <c r="AJ199" s="85" t="s">
        <v>5493</v>
      </c>
      <c r="AK199" s="85">
        <f t="shared" si="20"/>
        <v>3</v>
      </c>
      <c r="AL199" s="85" t="s">
        <v>5493</v>
      </c>
      <c r="AM199" s="85">
        <f t="shared" si="21"/>
        <v>3</v>
      </c>
      <c r="AN199" s="85" t="s">
        <v>5493</v>
      </c>
      <c r="AO199" s="85" t="s">
        <v>5493</v>
      </c>
      <c r="AP199" s="79" t="s">
        <v>4817</v>
      </c>
    </row>
    <row r="200" spans="1:42" ht="40.5" customHeight="1">
      <c r="A200" s="78" t="s">
        <v>3550</v>
      </c>
      <c r="B200" s="79" t="s">
        <v>3982</v>
      </c>
      <c r="C200" s="80" t="s">
        <v>2432</v>
      </c>
      <c r="D200" s="80" t="s">
        <v>5547</v>
      </c>
      <c r="E200" s="62"/>
      <c r="F200" s="62"/>
      <c r="G200" s="62" t="e">
        <f>INDEX(辅助数据!F:F,MATCH(项目信息统计表!F200,辅助数据!E:E,0))</f>
        <v>#N/A</v>
      </c>
      <c r="H200" s="62"/>
      <c r="I200" s="62" t="e">
        <f>INDEX(辅助数据!B:B,MATCH(项目信息统计表!H200,辅助数据!A:A,0))</f>
        <v>#N/A</v>
      </c>
      <c r="J200" s="66" t="str">
        <f t="shared" si="18"/>
        <v>2023-01</v>
      </c>
      <c r="K200" s="66">
        <v>45627</v>
      </c>
      <c r="L200" s="62" t="str">
        <f t="shared" si="17"/>
        <v>2023</v>
      </c>
      <c r="M200" s="62" t="s">
        <v>54</v>
      </c>
      <c r="N200" s="80" t="s">
        <v>3509</v>
      </c>
      <c r="O200" s="82" t="s">
        <v>4799</v>
      </c>
      <c r="P200" s="76"/>
      <c r="Q200" s="80" t="s">
        <v>4871</v>
      </c>
      <c r="R200" s="79" t="s">
        <v>4872</v>
      </c>
      <c r="S200" s="62" t="s">
        <v>4816</v>
      </c>
      <c r="T200" s="62" t="s">
        <v>1689</v>
      </c>
      <c r="U200" s="62" t="s">
        <v>70</v>
      </c>
      <c r="V200" s="62" t="s">
        <v>73</v>
      </c>
      <c r="W200" s="62" t="s">
        <v>90</v>
      </c>
      <c r="X200" s="62"/>
      <c r="Y200" s="62"/>
      <c r="Z200" s="63"/>
      <c r="AA200" s="62"/>
      <c r="AB200" s="64"/>
      <c r="AC200" s="62"/>
      <c r="AD200" s="62"/>
      <c r="AE200" s="62"/>
      <c r="AF200" s="85">
        <f>INDEX([3]汇总带公式!$L:$L,MATCH(B200,[3]汇总带公式!$B:$B,0))</f>
        <v>5</v>
      </c>
      <c r="AG200" s="85" t="s">
        <v>5493</v>
      </c>
      <c r="AH200" s="85">
        <f t="shared" si="19"/>
        <v>5</v>
      </c>
      <c r="AI200" s="79">
        <v>3</v>
      </c>
      <c r="AJ200" s="85" t="s">
        <v>5493</v>
      </c>
      <c r="AK200" s="85">
        <f t="shared" si="20"/>
        <v>3</v>
      </c>
      <c r="AL200" s="85" t="s">
        <v>5493</v>
      </c>
      <c r="AM200" s="85">
        <f t="shared" si="21"/>
        <v>3</v>
      </c>
      <c r="AN200" s="85" t="s">
        <v>5493</v>
      </c>
      <c r="AO200" s="85" t="s">
        <v>5493</v>
      </c>
      <c r="AP200" s="79" t="s">
        <v>4817</v>
      </c>
    </row>
    <row r="201" spans="1:42" ht="40.5" customHeight="1">
      <c r="A201" s="78" t="s">
        <v>3551</v>
      </c>
      <c r="B201" s="79" t="s">
        <v>3983</v>
      </c>
      <c r="C201" s="80" t="s">
        <v>2432</v>
      </c>
      <c r="D201" s="80" t="s">
        <v>5547</v>
      </c>
      <c r="E201" s="62"/>
      <c r="F201" s="62"/>
      <c r="G201" s="62" t="e">
        <f>INDEX(辅助数据!F:F,MATCH(项目信息统计表!F201,辅助数据!E:E,0))</f>
        <v>#N/A</v>
      </c>
      <c r="H201" s="62"/>
      <c r="I201" s="62" t="e">
        <f>INDEX(辅助数据!B:B,MATCH(项目信息统计表!H201,辅助数据!A:A,0))</f>
        <v>#N/A</v>
      </c>
      <c r="J201" s="66" t="str">
        <f t="shared" si="18"/>
        <v>2023-01</v>
      </c>
      <c r="K201" s="66">
        <v>45627</v>
      </c>
      <c r="L201" s="62" t="str">
        <f t="shared" si="17"/>
        <v>2023</v>
      </c>
      <c r="M201" s="62" t="s">
        <v>54</v>
      </c>
      <c r="N201" s="80" t="s">
        <v>3509</v>
      </c>
      <c r="O201" s="82" t="s">
        <v>4799</v>
      </c>
      <c r="P201" s="76"/>
      <c r="Q201" s="80" t="s">
        <v>4873</v>
      </c>
      <c r="R201" s="79" t="s">
        <v>4874</v>
      </c>
      <c r="S201" s="62" t="s">
        <v>65</v>
      </c>
      <c r="T201" s="62" t="s">
        <v>2141</v>
      </c>
      <c r="U201" s="62" t="s">
        <v>70</v>
      </c>
      <c r="V201" s="62" t="s">
        <v>73</v>
      </c>
      <c r="W201" s="62" t="s">
        <v>90</v>
      </c>
      <c r="X201" s="62"/>
      <c r="Y201" s="62"/>
      <c r="Z201" s="63"/>
      <c r="AA201" s="62"/>
      <c r="AB201" s="64"/>
      <c r="AC201" s="62"/>
      <c r="AD201" s="62"/>
      <c r="AE201" s="62"/>
      <c r="AF201" s="85">
        <f>INDEX([3]汇总带公式!$L:$L,MATCH(B201,[3]汇总带公式!$B:$B,0))</f>
        <v>5</v>
      </c>
      <c r="AG201" s="85" t="s">
        <v>5493</v>
      </c>
      <c r="AH201" s="85">
        <f t="shared" si="19"/>
        <v>5</v>
      </c>
      <c r="AI201" s="79">
        <v>3</v>
      </c>
      <c r="AJ201" s="85" t="s">
        <v>5493</v>
      </c>
      <c r="AK201" s="85">
        <f t="shared" si="20"/>
        <v>3</v>
      </c>
      <c r="AL201" s="85" t="s">
        <v>5493</v>
      </c>
      <c r="AM201" s="85">
        <f t="shared" si="21"/>
        <v>3</v>
      </c>
      <c r="AN201" s="85" t="s">
        <v>5493</v>
      </c>
      <c r="AO201" s="85" t="s">
        <v>5493</v>
      </c>
      <c r="AP201" s="79" t="s">
        <v>4817</v>
      </c>
    </row>
    <row r="202" spans="1:42" ht="40.5" customHeight="1">
      <c r="A202" s="78" t="s">
        <v>3553</v>
      </c>
      <c r="B202" s="79" t="s">
        <v>3985</v>
      </c>
      <c r="C202" s="80" t="s">
        <v>2432</v>
      </c>
      <c r="D202" s="80" t="s">
        <v>5547</v>
      </c>
      <c r="E202" s="62"/>
      <c r="F202" s="62"/>
      <c r="G202" s="62" t="e">
        <f>INDEX(辅助数据!F:F,MATCH(项目信息统计表!F202,辅助数据!E:E,0))</f>
        <v>#N/A</v>
      </c>
      <c r="H202" s="62"/>
      <c r="I202" s="62" t="e">
        <f>INDEX(辅助数据!B:B,MATCH(项目信息统计表!H202,辅助数据!A:A,0))</f>
        <v>#N/A</v>
      </c>
      <c r="J202" s="66" t="str">
        <f t="shared" si="18"/>
        <v>2023-01</v>
      </c>
      <c r="K202" s="66">
        <v>45627</v>
      </c>
      <c r="L202" s="62" t="str">
        <f t="shared" si="17"/>
        <v>2023</v>
      </c>
      <c r="M202" s="62" t="s">
        <v>54</v>
      </c>
      <c r="N202" s="80" t="s">
        <v>3509</v>
      </c>
      <c r="O202" s="82" t="s">
        <v>4799</v>
      </c>
      <c r="P202" s="76"/>
      <c r="Q202" s="80" t="s">
        <v>4877</v>
      </c>
      <c r="R202" s="79" t="s">
        <v>4878</v>
      </c>
      <c r="S202" s="62" t="s">
        <v>65</v>
      </c>
      <c r="T202" s="62" t="s">
        <v>2126</v>
      </c>
      <c r="U202" s="62" t="s">
        <v>70</v>
      </c>
      <c r="V202" s="62" t="s">
        <v>73</v>
      </c>
      <c r="W202" s="62" t="s">
        <v>90</v>
      </c>
      <c r="X202" s="62"/>
      <c r="Y202" s="62"/>
      <c r="Z202" s="63"/>
      <c r="AA202" s="62"/>
      <c r="AB202" s="64"/>
      <c r="AC202" s="62"/>
      <c r="AD202" s="62"/>
      <c r="AE202" s="62"/>
      <c r="AF202" s="85">
        <f>INDEX([3]汇总带公式!$L:$L,MATCH(B202,[3]汇总带公式!$B:$B,0))</f>
        <v>5</v>
      </c>
      <c r="AG202" s="85" t="s">
        <v>5493</v>
      </c>
      <c r="AH202" s="85">
        <f t="shared" si="19"/>
        <v>5</v>
      </c>
      <c r="AI202" s="79">
        <v>3</v>
      </c>
      <c r="AJ202" s="85" t="s">
        <v>5493</v>
      </c>
      <c r="AK202" s="85">
        <f t="shared" si="20"/>
        <v>3</v>
      </c>
      <c r="AL202" s="85" t="s">
        <v>5493</v>
      </c>
      <c r="AM202" s="85">
        <f t="shared" si="21"/>
        <v>3</v>
      </c>
      <c r="AN202" s="85" t="s">
        <v>5493</v>
      </c>
      <c r="AO202" s="85" t="s">
        <v>5493</v>
      </c>
      <c r="AP202" s="79" t="s">
        <v>4817</v>
      </c>
    </row>
    <row r="203" spans="1:42" ht="40.5" customHeight="1">
      <c r="A203" s="78" t="s">
        <v>3557</v>
      </c>
      <c r="B203" s="79" t="s">
        <v>3989</v>
      </c>
      <c r="C203" s="80" t="s">
        <v>2432</v>
      </c>
      <c r="D203" s="80" t="s">
        <v>5547</v>
      </c>
      <c r="E203" s="62"/>
      <c r="F203" s="62"/>
      <c r="G203" s="62" t="e">
        <f>INDEX(辅助数据!F:F,MATCH(项目信息统计表!F203,辅助数据!E:E,0))</f>
        <v>#N/A</v>
      </c>
      <c r="H203" s="62"/>
      <c r="I203" s="62" t="e">
        <f>INDEX(辅助数据!B:B,MATCH(项目信息统计表!H203,辅助数据!A:A,0))</f>
        <v>#N/A</v>
      </c>
      <c r="J203" s="66" t="str">
        <f t="shared" si="18"/>
        <v>2023-01</v>
      </c>
      <c r="K203" s="66">
        <v>45627</v>
      </c>
      <c r="L203" s="62" t="str">
        <f t="shared" si="17"/>
        <v>2023</v>
      </c>
      <c r="M203" s="62" t="s">
        <v>54</v>
      </c>
      <c r="N203" s="80" t="s">
        <v>3509</v>
      </c>
      <c r="O203" s="82" t="s">
        <v>4799</v>
      </c>
      <c r="P203" s="76"/>
      <c r="Q203" s="80" t="s">
        <v>4885</v>
      </c>
      <c r="R203" s="79" t="s">
        <v>4886</v>
      </c>
      <c r="S203" s="62" t="s">
        <v>4816</v>
      </c>
      <c r="T203" s="62" t="s">
        <v>2112</v>
      </c>
      <c r="U203" s="62" t="s">
        <v>70</v>
      </c>
      <c r="V203" s="62" t="s">
        <v>73</v>
      </c>
      <c r="W203" s="62" t="s">
        <v>3516</v>
      </c>
      <c r="X203" s="62"/>
      <c r="Y203" s="62"/>
      <c r="Z203" s="63"/>
      <c r="AA203" s="62"/>
      <c r="AB203" s="64"/>
      <c r="AC203" s="62"/>
      <c r="AD203" s="62"/>
      <c r="AE203" s="62"/>
      <c r="AF203" s="85">
        <f>INDEX([3]汇总带公式!$L:$L,MATCH(B203,[3]汇总带公式!$B:$B,0))</f>
        <v>5</v>
      </c>
      <c r="AG203" s="85" t="s">
        <v>5493</v>
      </c>
      <c r="AH203" s="85">
        <f t="shared" si="19"/>
        <v>5</v>
      </c>
      <c r="AI203" s="79">
        <v>3</v>
      </c>
      <c r="AJ203" s="85" t="s">
        <v>5493</v>
      </c>
      <c r="AK203" s="85">
        <f t="shared" si="20"/>
        <v>3</v>
      </c>
      <c r="AL203" s="85" t="s">
        <v>5493</v>
      </c>
      <c r="AM203" s="85">
        <f t="shared" si="21"/>
        <v>3</v>
      </c>
      <c r="AN203" s="85" t="s">
        <v>5493</v>
      </c>
      <c r="AO203" s="85" t="s">
        <v>5493</v>
      </c>
      <c r="AP203" s="79" t="s">
        <v>4817</v>
      </c>
    </row>
    <row r="204" spans="1:42" ht="40.5" customHeight="1">
      <c r="A204" s="78" t="s">
        <v>3565</v>
      </c>
      <c r="B204" s="79" t="s">
        <v>3997</v>
      </c>
      <c r="C204" s="80" t="s">
        <v>2432</v>
      </c>
      <c r="D204" s="80" t="s">
        <v>5547</v>
      </c>
      <c r="E204" s="62"/>
      <c r="F204" s="62"/>
      <c r="G204" s="62" t="e">
        <f>INDEX(辅助数据!F:F,MATCH(项目信息统计表!F204,辅助数据!E:E,0))</f>
        <v>#N/A</v>
      </c>
      <c r="H204" s="62"/>
      <c r="I204" s="62" t="e">
        <f>INDEX(辅助数据!B:B,MATCH(项目信息统计表!H204,辅助数据!A:A,0))</f>
        <v>#N/A</v>
      </c>
      <c r="J204" s="66" t="str">
        <f t="shared" si="18"/>
        <v>2023-01</v>
      </c>
      <c r="K204" s="66">
        <v>45627</v>
      </c>
      <c r="L204" s="62" t="str">
        <f t="shared" si="17"/>
        <v>2023</v>
      </c>
      <c r="M204" s="62" t="s">
        <v>54</v>
      </c>
      <c r="N204" s="80" t="s">
        <v>3509</v>
      </c>
      <c r="O204" s="82" t="s">
        <v>4799</v>
      </c>
      <c r="P204" s="76"/>
      <c r="Q204" s="80" t="s">
        <v>4900</v>
      </c>
      <c r="R204" s="79" t="s">
        <v>4901</v>
      </c>
      <c r="S204" s="62" t="s">
        <v>65</v>
      </c>
      <c r="T204" s="62" t="s">
        <v>2138</v>
      </c>
      <c r="U204" s="62" t="s">
        <v>70</v>
      </c>
      <c r="V204" s="62" t="s">
        <v>73</v>
      </c>
      <c r="W204" s="62" t="s">
        <v>90</v>
      </c>
      <c r="X204" s="62"/>
      <c r="Y204" s="62"/>
      <c r="Z204" s="63"/>
      <c r="AA204" s="62"/>
      <c r="AB204" s="64"/>
      <c r="AC204" s="62"/>
      <c r="AD204" s="62"/>
      <c r="AE204" s="62"/>
      <c r="AF204" s="85">
        <f>INDEX([3]汇总带公式!$L:$L,MATCH(B204,[3]汇总带公式!$B:$B,0))</f>
        <v>5</v>
      </c>
      <c r="AG204" s="85" t="s">
        <v>5493</v>
      </c>
      <c r="AH204" s="85">
        <f t="shared" si="19"/>
        <v>5</v>
      </c>
      <c r="AI204" s="79">
        <v>3</v>
      </c>
      <c r="AJ204" s="85" t="s">
        <v>5493</v>
      </c>
      <c r="AK204" s="85">
        <f t="shared" si="20"/>
        <v>3</v>
      </c>
      <c r="AL204" s="85" t="s">
        <v>5493</v>
      </c>
      <c r="AM204" s="85">
        <f t="shared" si="21"/>
        <v>3</v>
      </c>
      <c r="AN204" s="85" t="s">
        <v>5493</v>
      </c>
      <c r="AO204" s="85" t="s">
        <v>5493</v>
      </c>
      <c r="AP204" s="79" t="s">
        <v>4817</v>
      </c>
    </row>
    <row r="205" spans="1:42" ht="40.5" customHeight="1">
      <c r="A205" s="78" t="s">
        <v>3573</v>
      </c>
      <c r="B205" s="79" t="s">
        <v>4005</v>
      </c>
      <c r="C205" s="80" t="s">
        <v>2432</v>
      </c>
      <c r="D205" s="80" t="s">
        <v>5547</v>
      </c>
      <c r="E205" s="62"/>
      <c r="F205" s="62"/>
      <c r="G205" s="62" t="e">
        <f>INDEX(辅助数据!F:F,MATCH(项目信息统计表!F205,辅助数据!E:E,0))</f>
        <v>#N/A</v>
      </c>
      <c r="H205" s="62"/>
      <c r="I205" s="62" t="e">
        <f>INDEX(辅助数据!B:B,MATCH(项目信息统计表!H205,辅助数据!A:A,0))</f>
        <v>#N/A</v>
      </c>
      <c r="J205" s="66" t="str">
        <f t="shared" si="18"/>
        <v>2023-01</v>
      </c>
      <c r="K205" s="66">
        <v>45627</v>
      </c>
      <c r="L205" s="62" t="str">
        <f t="shared" si="17"/>
        <v>2023</v>
      </c>
      <c r="M205" s="62" t="s">
        <v>54</v>
      </c>
      <c r="N205" s="80" t="s">
        <v>3509</v>
      </c>
      <c r="O205" s="82" t="s">
        <v>4799</v>
      </c>
      <c r="P205" s="76"/>
      <c r="Q205" s="80" t="s">
        <v>4916</v>
      </c>
      <c r="R205" s="79" t="s">
        <v>4917</v>
      </c>
      <c r="S205" s="62" t="s">
        <v>4816</v>
      </c>
      <c r="T205" s="62" t="s">
        <v>1647</v>
      </c>
      <c r="U205" s="62" t="s">
        <v>70</v>
      </c>
      <c r="V205" s="62" t="s">
        <v>73</v>
      </c>
      <c r="W205" s="62" t="s">
        <v>3516</v>
      </c>
      <c r="X205" s="62"/>
      <c r="Y205" s="62"/>
      <c r="Z205" s="63"/>
      <c r="AA205" s="62"/>
      <c r="AB205" s="64"/>
      <c r="AC205" s="62"/>
      <c r="AD205" s="62"/>
      <c r="AE205" s="62"/>
      <c r="AF205" s="85">
        <f>INDEX([3]汇总带公式!$L:$L,MATCH(B205,[3]汇总带公式!$B:$B,0))</f>
        <v>5</v>
      </c>
      <c r="AG205" s="85" t="s">
        <v>5493</v>
      </c>
      <c r="AH205" s="85">
        <f t="shared" si="19"/>
        <v>5</v>
      </c>
      <c r="AI205" s="79">
        <v>3</v>
      </c>
      <c r="AJ205" s="85" t="s">
        <v>5493</v>
      </c>
      <c r="AK205" s="85">
        <f t="shared" si="20"/>
        <v>3</v>
      </c>
      <c r="AL205" s="85" t="s">
        <v>5493</v>
      </c>
      <c r="AM205" s="85">
        <f t="shared" si="21"/>
        <v>3</v>
      </c>
      <c r="AN205" s="85" t="s">
        <v>5493</v>
      </c>
      <c r="AO205" s="85" t="s">
        <v>5493</v>
      </c>
      <c r="AP205" s="79" t="s">
        <v>4817</v>
      </c>
    </row>
    <row r="206" spans="1:42" ht="40.5" customHeight="1">
      <c r="A206" s="78" t="s">
        <v>3575</v>
      </c>
      <c r="B206" s="79" t="s">
        <v>4007</v>
      </c>
      <c r="C206" s="80" t="s">
        <v>2432</v>
      </c>
      <c r="D206" s="80" t="s">
        <v>5547</v>
      </c>
      <c r="E206" s="62"/>
      <c r="F206" s="62"/>
      <c r="G206" s="62" t="e">
        <f>INDEX(辅助数据!F:F,MATCH(项目信息统计表!F206,辅助数据!E:E,0))</f>
        <v>#N/A</v>
      </c>
      <c r="H206" s="62"/>
      <c r="I206" s="62" t="e">
        <f>INDEX(辅助数据!B:B,MATCH(项目信息统计表!H206,辅助数据!A:A,0))</f>
        <v>#N/A</v>
      </c>
      <c r="J206" s="66" t="str">
        <f t="shared" si="18"/>
        <v>2023-01</v>
      </c>
      <c r="K206" s="66">
        <v>45627</v>
      </c>
      <c r="L206" s="62" t="str">
        <f t="shared" si="17"/>
        <v>2023</v>
      </c>
      <c r="M206" s="62" t="s">
        <v>54</v>
      </c>
      <c r="N206" s="80" t="s">
        <v>3509</v>
      </c>
      <c r="O206" s="82" t="s">
        <v>4799</v>
      </c>
      <c r="P206" s="76"/>
      <c r="Q206" s="80" t="s">
        <v>4920</v>
      </c>
      <c r="R206" s="79" t="s">
        <v>3488</v>
      </c>
      <c r="S206" s="62" t="s">
        <v>65</v>
      </c>
      <c r="T206" s="62" t="s">
        <v>1629</v>
      </c>
      <c r="U206" s="62" t="s">
        <v>70</v>
      </c>
      <c r="V206" s="62" t="s">
        <v>73</v>
      </c>
      <c r="W206" s="62" t="s">
        <v>3516</v>
      </c>
      <c r="X206" s="62"/>
      <c r="Y206" s="62"/>
      <c r="Z206" s="63"/>
      <c r="AA206" s="62"/>
      <c r="AB206" s="64"/>
      <c r="AC206" s="62"/>
      <c r="AD206" s="62"/>
      <c r="AE206" s="62"/>
      <c r="AF206" s="85">
        <f>INDEX([3]汇总带公式!$L:$L,MATCH(B206,[3]汇总带公式!$B:$B,0))</f>
        <v>5</v>
      </c>
      <c r="AG206" s="85" t="s">
        <v>5493</v>
      </c>
      <c r="AH206" s="85">
        <f t="shared" si="19"/>
        <v>5</v>
      </c>
      <c r="AI206" s="79">
        <v>3</v>
      </c>
      <c r="AJ206" s="85" t="s">
        <v>5493</v>
      </c>
      <c r="AK206" s="85">
        <f t="shared" si="20"/>
        <v>3</v>
      </c>
      <c r="AL206" s="85" t="s">
        <v>5493</v>
      </c>
      <c r="AM206" s="85">
        <f t="shared" si="21"/>
        <v>3</v>
      </c>
      <c r="AN206" s="85" t="s">
        <v>5493</v>
      </c>
      <c r="AO206" s="85" t="s">
        <v>5493</v>
      </c>
      <c r="AP206" s="79" t="s">
        <v>4817</v>
      </c>
    </row>
    <row r="207" spans="1:42" ht="40.5" customHeight="1">
      <c r="A207" s="78" t="s">
        <v>3576</v>
      </c>
      <c r="B207" s="79" t="s">
        <v>4008</v>
      </c>
      <c r="C207" s="80" t="s">
        <v>2432</v>
      </c>
      <c r="D207" s="80" t="s">
        <v>5547</v>
      </c>
      <c r="E207" s="62"/>
      <c r="F207" s="62"/>
      <c r="G207" s="62" t="e">
        <f>INDEX(辅助数据!F:F,MATCH(项目信息统计表!F207,辅助数据!E:E,0))</f>
        <v>#N/A</v>
      </c>
      <c r="H207" s="62"/>
      <c r="I207" s="62" t="e">
        <f>INDEX(辅助数据!B:B,MATCH(项目信息统计表!H207,辅助数据!A:A,0))</f>
        <v>#N/A</v>
      </c>
      <c r="J207" s="66" t="str">
        <f t="shared" si="18"/>
        <v>2023-01</v>
      </c>
      <c r="K207" s="66">
        <v>45627</v>
      </c>
      <c r="L207" s="62" t="str">
        <f t="shared" si="17"/>
        <v>2023</v>
      </c>
      <c r="M207" s="62" t="s">
        <v>54</v>
      </c>
      <c r="N207" s="80" t="s">
        <v>3509</v>
      </c>
      <c r="O207" s="82" t="s">
        <v>4799</v>
      </c>
      <c r="P207" s="76"/>
      <c r="Q207" s="80" t="s">
        <v>4921</v>
      </c>
      <c r="R207" s="79" t="s">
        <v>4922</v>
      </c>
      <c r="S207" s="62" t="s">
        <v>4816</v>
      </c>
      <c r="T207" s="62" t="s">
        <v>1668</v>
      </c>
      <c r="U207" s="62" t="s">
        <v>70</v>
      </c>
      <c r="V207" s="62" t="s">
        <v>73</v>
      </c>
      <c r="W207" s="62" t="s">
        <v>90</v>
      </c>
      <c r="X207" s="62"/>
      <c r="Y207" s="62"/>
      <c r="Z207" s="63"/>
      <c r="AA207" s="62"/>
      <c r="AB207" s="64"/>
      <c r="AC207" s="62"/>
      <c r="AD207" s="62"/>
      <c r="AE207" s="62"/>
      <c r="AF207" s="85">
        <f>INDEX([3]汇总带公式!$L:$L,MATCH(B207,[3]汇总带公式!$B:$B,0))</f>
        <v>5</v>
      </c>
      <c r="AG207" s="85" t="s">
        <v>5493</v>
      </c>
      <c r="AH207" s="85">
        <f t="shared" si="19"/>
        <v>5</v>
      </c>
      <c r="AI207" s="79">
        <v>3</v>
      </c>
      <c r="AJ207" s="85" t="s">
        <v>5493</v>
      </c>
      <c r="AK207" s="85">
        <f t="shared" si="20"/>
        <v>3</v>
      </c>
      <c r="AL207" s="85" t="s">
        <v>5493</v>
      </c>
      <c r="AM207" s="85">
        <f t="shared" si="21"/>
        <v>3</v>
      </c>
      <c r="AN207" s="85" t="s">
        <v>5493</v>
      </c>
      <c r="AO207" s="85" t="s">
        <v>5493</v>
      </c>
      <c r="AP207" s="79" t="s">
        <v>4817</v>
      </c>
    </row>
    <row r="208" spans="1:42" ht="40.5" customHeight="1">
      <c r="A208" s="78" t="s">
        <v>3585</v>
      </c>
      <c r="B208" s="79" t="s">
        <v>4017</v>
      </c>
      <c r="C208" s="80" t="s">
        <v>2432</v>
      </c>
      <c r="D208" s="80" t="s">
        <v>5547</v>
      </c>
      <c r="E208" s="62"/>
      <c r="F208" s="62"/>
      <c r="G208" s="62" t="e">
        <f>INDEX(辅助数据!F:F,MATCH(项目信息统计表!F208,辅助数据!E:E,0))</f>
        <v>#N/A</v>
      </c>
      <c r="H208" s="62"/>
      <c r="I208" s="62" t="e">
        <f>INDEX(辅助数据!B:B,MATCH(项目信息统计表!H208,辅助数据!A:A,0))</f>
        <v>#N/A</v>
      </c>
      <c r="J208" s="66" t="str">
        <f t="shared" si="18"/>
        <v>2023-01</v>
      </c>
      <c r="K208" s="66">
        <v>45627</v>
      </c>
      <c r="L208" s="62" t="str">
        <f t="shared" si="17"/>
        <v>2023</v>
      </c>
      <c r="M208" s="62" t="s">
        <v>54</v>
      </c>
      <c r="N208" s="80" t="s">
        <v>3509</v>
      </c>
      <c r="O208" s="82" t="s">
        <v>4799</v>
      </c>
      <c r="P208" s="76"/>
      <c r="Q208" s="80" t="s">
        <v>4936</v>
      </c>
      <c r="R208" s="79" t="s">
        <v>4937</v>
      </c>
      <c r="S208" s="62" t="s">
        <v>4816</v>
      </c>
      <c r="T208" s="62" t="s">
        <v>2125</v>
      </c>
      <c r="U208" s="62" t="s">
        <v>70</v>
      </c>
      <c r="V208" s="62" t="s">
        <v>73</v>
      </c>
      <c r="W208" s="62" t="s">
        <v>90</v>
      </c>
      <c r="X208" s="62"/>
      <c r="Y208" s="62"/>
      <c r="Z208" s="63"/>
      <c r="AA208" s="62"/>
      <c r="AB208" s="64"/>
      <c r="AC208" s="62"/>
      <c r="AD208" s="62"/>
      <c r="AE208" s="62"/>
      <c r="AF208" s="85">
        <f>INDEX([3]汇总带公式!$L:$L,MATCH(B208,[3]汇总带公式!$B:$B,0))</f>
        <v>5</v>
      </c>
      <c r="AG208" s="85" t="s">
        <v>5493</v>
      </c>
      <c r="AH208" s="85">
        <f t="shared" si="19"/>
        <v>5</v>
      </c>
      <c r="AI208" s="79">
        <v>3</v>
      </c>
      <c r="AJ208" s="85" t="s">
        <v>5493</v>
      </c>
      <c r="AK208" s="85">
        <f t="shared" si="20"/>
        <v>3</v>
      </c>
      <c r="AL208" s="85" t="s">
        <v>5493</v>
      </c>
      <c r="AM208" s="85">
        <f t="shared" si="21"/>
        <v>3</v>
      </c>
      <c r="AN208" s="85" t="s">
        <v>5493</v>
      </c>
      <c r="AO208" s="85" t="s">
        <v>5493</v>
      </c>
      <c r="AP208" s="79" t="s">
        <v>4817</v>
      </c>
    </row>
    <row r="209" spans="1:42" ht="40.5" customHeight="1">
      <c r="A209" s="78" t="s">
        <v>3594</v>
      </c>
      <c r="B209" s="79" t="s">
        <v>4026</v>
      </c>
      <c r="C209" s="80" t="s">
        <v>2432</v>
      </c>
      <c r="D209" s="80" t="s">
        <v>5547</v>
      </c>
      <c r="E209" s="62"/>
      <c r="F209" s="62"/>
      <c r="G209" s="62" t="e">
        <f>INDEX(辅助数据!F:F,MATCH(项目信息统计表!F209,辅助数据!E:E,0))</f>
        <v>#N/A</v>
      </c>
      <c r="H209" s="62"/>
      <c r="I209" s="62" t="e">
        <f>INDEX(辅助数据!B:B,MATCH(项目信息统计表!H209,辅助数据!A:A,0))</f>
        <v>#N/A</v>
      </c>
      <c r="J209" s="66" t="str">
        <f t="shared" si="18"/>
        <v>2023-01</v>
      </c>
      <c r="K209" s="66">
        <v>45627</v>
      </c>
      <c r="L209" s="62" t="str">
        <f t="shared" si="17"/>
        <v>2023</v>
      </c>
      <c r="M209" s="62" t="s">
        <v>54</v>
      </c>
      <c r="N209" s="80" t="s">
        <v>3509</v>
      </c>
      <c r="O209" s="82" t="s">
        <v>4799</v>
      </c>
      <c r="P209" s="76"/>
      <c r="Q209" s="80" t="s">
        <v>4954</v>
      </c>
      <c r="R209" s="79" t="s">
        <v>4955</v>
      </c>
      <c r="S209" s="62" t="s">
        <v>65</v>
      </c>
      <c r="T209" s="62" t="s">
        <v>1657</v>
      </c>
      <c r="U209" s="62" t="s">
        <v>70</v>
      </c>
      <c r="V209" s="62" t="s">
        <v>73</v>
      </c>
      <c r="W209" s="62" t="s">
        <v>90</v>
      </c>
      <c r="X209" s="62"/>
      <c r="Y209" s="62"/>
      <c r="Z209" s="63"/>
      <c r="AA209" s="62"/>
      <c r="AB209" s="64"/>
      <c r="AC209" s="62"/>
      <c r="AD209" s="62"/>
      <c r="AE209" s="62"/>
      <c r="AF209" s="85">
        <f>INDEX([3]汇总带公式!$L:$L,MATCH(B209,[3]汇总带公式!$B:$B,0))</f>
        <v>5</v>
      </c>
      <c r="AG209" s="85" t="s">
        <v>5493</v>
      </c>
      <c r="AH209" s="85">
        <f t="shared" si="19"/>
        <v>5</v>
      </c>
      <c r="AI209" s="79">
        <v>3</v>
      </c>
      <c r="AJ209" s="85" t="s">
        <v>5493</v>
      </c>
      <c r="AK209" s="85">
        <f t="shared" si="20"/>
        <v>3</v>
      </c>
      <c r="AL209" s="85" t="s">
        <v>5493</v>
      </c>
      <c r="AM209" s="85">
        <f t="shared" si="21"/>
        <v>3</v>
      </c>
      <c r="AN209" s="85" t="s">
        <v>5493</v>
      </c>
      <c r="AO209" s="85" t="s">
        <v>5493</v>
      </c>
      <c r="AP209" s="79" t="s">
        <v>4817</v>
      </c>
    </row>
    <row r="210" spans="1:42" ht="40.5" customHeight="1">
      <c r="A210" s="78" t="s">
        <v>3598</v>
      </c>
      <c r="B210" s="79" t="s">
        <v>4030</v>
      </c>
      <c r="C210" s="80" t="s">
        <v>2432</v>
      </c>
      <c r="D210" s="80" t="s">
        <v>5547</v>
      </c>
      <c r="E210" s="62"/>
      <c r="F210" s="62"/>
      <c r="G210" s="62" t="e">
        <f>INDEX(辅助数据!F:F,MATCH(项目信息统计表!F210,辅助数据!E:E,0))</f>
        <v>#N/A</v>
      </c>
      <c r="H210" s="62"/>
      <c r="I210" s="62" t="e">
        <f>INDEX(辅助数据!B:B,MATCH(项目信息统计表!H210,辅助数据!A:A,0))</f>
        <v>#N/A</v>
      </c>
      <c r="J210" s="66" t="str">
        <f t="shared" si="18"/>
        <v>2023-01</v>
      </c>
      <c r="K210" s="66">
        <v>45992</v>
      </c>
      <c r="L210" s="62" t="str">
        <f t="shared" si="17"/>
        <v>2023</v>
      </c>
      <c r="M210" s="62" t="s">
        <v>54</v>
      </c>
      <c r="N210" s="80" t="s">
        <v>3508</v>
      </c>
      <c r="O210" s="82" t="s">
        <v>4799</v>
      </c>
      <c r="P210" s="76"/>
      <c r="Q210" s="80" t="s">
        <v>4962</v>
      </c>
      <c r="R210" s="79" t="s">
        <v>4963</v>
      </c>
      <c r="S210" s="62" t="s">
        <v>65</v>
      </c>
      <c r="T210" s="62" t="s">
        <v>1701</v>
      </c>
      <c r="U210" s="62" t="s">
        <v>70</v>
      </c>
      <c r="V210" s="62" t="s">
        <v>73</v>
      </c>
      <c r="W210" s="62" t="s">
        <v>3516</v>
      </c>
      <c r="X210" s="62"/>
      <c r="Y210" s="62"/>
      <c r="Z210" s="63"/>
      <c r="AA210" s="62"/>
      <c r="AB210" s="64"/>
      <c r="AC210" s="62"/>
      <c r="AD210" s="62"/>
      <c r="AE210" s="62"/>
      <c r="AF210" s="85">
        <f>INDEX([3]汇总带公式!$L:$L,MATCH(B210,[3]汇总带公式!$B:$B,0))</f>
        <v>15</v>
      </c>
      <c r="AG210" s="85" t="s">
        <v>5493</v>
      </c>
      <c r="AH210" s="85">
        <f t="shared" si="19"/>
        <v>15</v>
      </c>
      <c r="AI210" s="79">
        <v>5</v>
      </c>
      <c r="AJ210" s="85" t="s">
        <v>5493</v>
      </c>
      <c r="AK210" s="85">
        <f t="shared" si="20"/>
        <v>5</v>
      </c>
      <c r="AL210" s="85" t="s">
        <v>5493</v>
      </c>
      <c r="AM210" s="85">
        <f t="shared" si="21"/>
        <v>5</v>
      </c>
      <c r="AN210" s="85" t="s">
        <v>5493</v>
      </c>
      <c r="AO210" s="85" t="s">
        <v>5493</v>
      </c>
      <c r="AP210" s="79" t="s">
        <v>4817</v>
      </c>
    </row>
    <row r="211" spans="1:42" ht="40.5" customHeight="1">
      <c r="A211" s="78" t="s">
        <v>3617</v>
      </c>
      <c r="B211" s="79" t="s">
        <v>4049</v>
      </c>
      <c r="C211" s="80" t="s">
        <v>2432</v>
      </c>
      <c r="D211" s="80" t="s">
        <v>5547</v>
      </c>
      <c r="E211" s="62"/>
      <c r="F211" s="62"/>
      <c r="G211" s="62" t="e">
        <f>INDEX(辅助数据!F:F,MATCH(项目信息统计表!F211,辅助数据!E:E,0))</f>
        <v>#N/A</v>
      </c>
      <c r="H211" s="62"/>
      <c r="I211" s="62" t="e">
        <f>INDEX(辅助数据!B:B,MATCH(项目信息统计表!H211,辅助数据!A:A,0))</f>
        <v>#N/A</v>
      </c>
      <c r="J211" s="66" t="str">
        <f t="shared" si="18"/>
        <v>2023-01</v>
      </c>
      <c r="K211" s="66">
        <v>45992</v>
      </c>
      <c r="L211" s="62" t="str">
        <f t="shared" si="17"/>
        <v>2023</v>
      </c>
      <c r="M211" s="62" t="s">
        <v>54</v>
      </c>
      <c r="N211" s="80" t="s">
        <v>3508</v>
      </c>
      <c r="O211" s="82" t="s">
        <v>4799</v>
      </c>
      <c r="P211" s="76"/>
      <c r="Q211" s="80" t="s">
        <v>4999</v>
      </c>
      <c r="R211" s="79" t="s">
        <v>5000</v>
      </c>
      <c r="S211" s="62" t="s">
        <v>65</v>
      </c>
      <c r="T211" s="62" t="s">
        <v>1639</v>
      </c>
      <c r="U211" s="62" t="s">
        <v>70</v>
      </c>
      <c r="V211" s="62" t="s">
        <v>73</v>
      </c>
      <c r="W211" s="62" t="s">
        <v>3516</v>
      </c>
      <c r="X211" s="62"/>
      <c r="Y211" s="62"/>
      <c r="Z211" s="63"/>
      <c r="AA211" s="62"/>
      <c r="AB211" s="64"/>
      <c r="AC211" s="62"/>
      <c r="AD211" s="62"/>
      <c r="AE211" s="62"/>
      <c r="AF211" s="85">
        <f>INDEX([3]汇总带公式!$L:$L,MATCH(B211,[3]汇总带公式!$B:$B,0))</f>
        <v>15</v>
      </c>
      <c r="AG211" s="85" t="s">
        <v>5493</v>
      </c>
      <c r="AH211" s="85">
        <f t="shared" si="19"/>
        <v>15</v>
      </c>
      <c r="AI211" s="79">
        <v>5</v>
      </c>
      <c r="AJ211" s="85" t="s">
        <v>5493</v>
      </c>
      <c r="AK211" s="85">
        <f t="shared" si="20"/>
        <v>5</v>
      </c>
      <c r="AL211" s="85" t="s">
        <v>5493</v>
      </c>
      <c r="AM211" s="85">
        <f t="shared" si="21"/>
        <v>5</v>
      </c>
      <c r="AN211" s="85" t="s">
        <v>5493</v>
      </c>
      <c r="AO211" s="85" t="s">
        <v>5493</v>
      </c>
      <c r="AP211" s="79" t="s">
        <v>4817</v>
      </c>
    </row>
    <row r="212" spans="1:42" ht="40.5" customHeight="1">
      <c r="A212" s="78" t="s">
        <v>3627</v>
      </c>
      <c r="B212" s="79" t="s">
        <v>4059</v>
      </c>
      <c r="C212" s="80" t="s">
        <v>2432</v>
      </c>
      <c r="D212" s="80" t="s">
        <v>5547</v>
      </c>
      <c r="E212" s="62"/>
      <c r="F212" s="62"/>
      <c r="G212" s="62" t="e">
        <f>INDEX(辅助数据!F:F,MATCH(项目信息统计表!F212,辅助数据!E:E,0))</f>
        <v>#N/A</v>
      </c>
      <c r="H212" s="62"/>
      <c r="I212" s="62" t="e">
        <f>INDEX(辅助数据!B:B,MATCH(项目信息统计表!H212,辅助数据!A:A,0))</f>
        <v>#N/A</v>
      </c>
      <c r="J212" s="66" t="str">
        <f t="shared" si="18"/>
        <v>2023-01</v>
      </c>
      <c r="K212" s="66">
        <v>45992</v>
      </c>
      <c r="L212" s="62" t="str">
        <f t="shared" si="17"/>
        <v>2023</v>
      </c>
      <c r="M212" s="62" t="s">
        <v>54</v>
      </c>
      <c r="N212" s="80" t="s">
        <v>3508</v>
      </c>
      <c r="O212" s="82" t="s">
        <v>4799</v>
      </c>
      <c r="P212" s="76"/>
      <c r="Q212" s="80" t="s">
        <v>5018</v>
      </c>
      <c r="R212" s="79" t="s">
        <v>5019</v>
      </c>
      <c r="S212" s="62" t="s">
        <v>65</v>
      </c>
      <c r="T212" s="62" t="s">
        <v>1689</v>
      </c>
      <c r="U212" s="62" t="s">
        <v>70</v>
      </c>
      <c r="V212" s="62" t="s">
        <v>73</v>
      </c>
      <c r="W212" s="62" t="s">
        <v>3516</v>
      </c>
      <c r="X212" s="62"/>
      <c r="Y212" s="62"/>
      <c r="Z212" s="63"/>
      <c r="AA212" s="62"/>
      <c r="AB212" s="64"/>
      <c r="AC212" s="62"/>
      <c r="AD212" s="62"/>
      <c r="AE212" s="62"/>
      <c r="AF212" s="85">
        <f>INDEX([3]汇总带公式!$L:$L,MATCH(B212,[3]汇总带公式!$B:$B,0))</f>
        <v>15</v>
      </c>
      <c r="AG212" s="85" t="s">
        <v>5493</v>
      </c>
      <c r="AH212" s="85">
        <f t="shared" si="19"/>
        <v>15</v>
      </c>
      <c r="AI212" s="79">
        <v>5</v>
      </c>
      <c r="AJ212" s="85" t="s">
        <v>5493</v>
      </c>
      <c r="AK212" s="85">
        <f t="shared" si="20"/>
        <v>5</v>
      </c>
      <c r="AL212" s="85" t="s">
        <v>5493</v>
      </c>
      <c r="AM212" s="85">
        <f t="shared" si="21"/>
        <v>5</v>
      </c>
      <c r="AN212" s="85" t="s">
        <v>5493</v>
      </c>
      <c r="AO212" s="85" t="s">
        <v>5493</v>
      </c>
      <c r="AP212" s="79" t="s">
        <v>4817</v>
      </c>
    </row>
    <row r="213" spans="1:42" ht="40.5" customHeight="1">
      <c r="A213" s="78" t="s">
        <v>3631</v>
      </c>
      <c r="B213" s="79" t="s">
        <v>4063</v>
      </c>
      <c r="C213" s="80" t="s">
        <v>2432</v>
      </c>
      <c r="D213" s="80" t="s">
        <v>5547</v>
      </c>
      <c r="E213" s="62"/>
      <c r="F213" s="62"/>
      <c r="G213" s="62" t="e">
        <f>INDEX(辅助数据!F:F,MATCH(项目信息统计表!F213,辅助数据!E:E,0))</f>
        <v>#N/A</v>
      </c>
      <c r="H213" s="62"/>
      <c r="I213" s="62" t="e">
        <f>INDEX(辅助数据!B:B,MATCH(项目信息统计表!H213,辅助数据!A:A,0))</f>
        <v>#N/A</v>
      </c>
      <c r="J213" s="66" t="str">
        <f t="shared" si="18"/>
        <v>2023-01</v>
      </c>
      <c r="K213" s="66">
        <v>45992</v>
      </c>
      <c r="L213" s="62" t="str">
        <f t="shared" si="17"/>
        <v>2023</v>
      </c>
      <c r="M213" s="62" t="s">
        <v>54</v>
      </c>
      <c r="N213" s="80" t="s">
        <v>3508</v>
      </c>
      <c r="O213" s="82" t="s">
        <v>4799</v>
      </c>
      <c r="P213" s="76"/>
      <c r="Q213" s="80" t="s">
        <v>5026</v>
      </c>
      <c r="R213" s="79" t="s">
        <v>5027</v>
      </c>
      <c r="S213" s="62" t="s">
        <v>65</v>
      </c>
      <c r="T213" s="62" t="s">
        <v>2120</v>
      </c>
      <c r="U213" s="62" t="s">
        <v>70</v>
      </c>
      <c r="V213" s="62" t="s">
        <v>73</v>
      </c>
      <c r="W213" s="62" t="s">
        <v>90</v>
      </c>
      <c r="X213" s="62"/>
      <c r="Y213" s="62"/>
      <c r="Z213" s="63"/>
      <c r="AA213" s="62"/>
      <c r="AB213" s="64"/>
      <c r="AC213" s="62"/>
      <c r="AD213" s="62"/>
      <c r="AE213" s="62"/>
      <c r="AF213" s="85">
        <f>INDEX([3]汇总带公式!$L:$L,MATCH(B213,[3]汇总带公式!$B:$B,0))</f>
        <v>15</v>
      </c>
      <c r="AG213" s="85" t="s">
        <v>5493</v>
      </c>
      <c r="AH213" s="85">
        <f t="shared" si="19"/>
        <v>15</v>
      </c>
      <c r="AI213" s="79">
        <v>5</v>
      </c>
      <c r="AJ213" s="85" t="s">
        <v>5493</v>
      </c>
      <c r="AK213" s="85">
        <f t="shared" si="20"/>
        <v>5</v>
      </c>
      <c r="AL213" s="85" t="s">
        <v>5493</v>
      </c>
      <c r="AM213" s="85">
        <f t="shared" si="21"/>
        <v>5</v>
      </c>
      <c r="AN213" s="85" t="s">
        <v>5493</v>
      </c>
      <c r="AO213" s="85" t="s">
        <v>5493</v>
      </c>
      <c r="AP213" s="79" t="s">
        <v>4817</v>
      </c>
    </row>
    <row r="214" spans="1:42" ht="40.5" customHeight="1">
      <c r="A214" s="78" t="s">
        <v>3635</v>
      </c>
      <c r="B214" s="79" t="s">
        <v>4067</v>
      </c>
      <c r="C214" s="80" t="s">
        <v>2432</v>
      </c>
      <c r="D214" s="80" t="s">
        <v>5547</v>
      </c>
      <c r="E214" s="62"/>
      <c r="F214" s="62"/>
      <c r="G214" s="62" t="e">
        <f>INDEX(辅助数据!F:F,MATCH(项目信息统计表!F214,辅助数据!E:E,0))</f>
        <v>#N/A</v>
      </c>
      <c r="H214" s="62"/>
      <c r="I214" s="62" t="e">
        <f>INDEX(辅助数据!B:B,MATCH(项目信息统计表!H214,辅助数据!A:A,0))</f>
        <v>#N/A</v>
      </c>
      <c r="J214" s="66" t="str">
        <f t="shared" si="18"/>
        <v>2023-01</v>
      </c>
      <c r="K214" s="66">
        <v>45992</v>
      </c>
      <c r="L214" s="62" t="str">
        <f t="shared" si="17"/>
        <v>2023</v>
      </c>
      <c r="M214" s="62" t="s">
        <v>54</v>
      </c>
      <c r="N214" s="80" t="s">
        <v>3508</v>
      </c>
      <c r="O214" s="82" t="s">
        <v>4799</v>
      </c>
      <c r="P214" s="76"/>
      <c r="Q214" s="80" t="s">
        <v>5032</v>
      </c>
      <c r="R214" s="79" t="s">
        <v>5033</v>
      </c>
      <c r="S214" s="62" t="s">
        <v>65</v>
      </c>
      <c r="T214" s="62" t="s">
        <v>2131</v>
      </c>
      <c r="U214" s="62" t="s">
        <v>70</v>
      </c>
      <c r="V214" s="62" t="s">
        <v>73</v>
      </c>
      <c r="W214" s="62" t="s">
        <v>90</v>
      </c>
      <c r="X214" s="62"/>
      <c r="Y214" s="62"/>
      <c r="Z214" s="63"/>
      <c r="AA214" s="62"/>
      <c r="AB214" s="64"/>
      <c r="AC214" s="62"/>
      <c r="AD214" s="62"/>
      <c r="AE214" s="62"/>
      <c r="AF214" s="85">
        <f>INDEX([3]汇总带公式!$L:$L,MATCH(B214,[3]汇总带公式!$B:$B,0))</f>
        <v>15</v>
      </c>
      <c r="AG214" s="85" t="s">
        <v>5493</v>
      </c>
      <c r="AH214" s="85">
        <f t="shared" si="19"/>
        <v>15</v>
      </c>
      <c r="AI214" s="79">
        <v>5</v>
      </c>
      <c r="AJ214" s="85" t="s">
        <v>5493</v>
      </c>
      <c r="AK214" s="85">
        <f t="shared" si="20"/>
        <v>5</v>
      </c>
      <c r="AL214" s="85" t="s">
        <v>5493</v>
      </c>
      <c r="AM214" s="85">
        <f t="shared" si="21"/>
        <v>5</v>
      </c>
      <c r="AN214" s="85" t="s">
        <v>5493</v>
      </c>
      <c r="AO214" s="85" t="s">
        <v>5493</v>
      </c>
      <c r="AP214" s="79" t="s">
        <v>4817</v>
      </c>
    </row>
    <row r="215" spans="1:42" ht="40.5" customHeight="1">
      <c r="A215" s="78" t="s">
        <v>3636</v>
      </c>
      <c r="B215" s="79" t="s">
        <v>4068</v>
      </c>
      <c r="C215" s="80" t="s">
        <v>2432</v>
      </c>
      <c r="D215" s="80" t="s">
        <v>5547</v>
      </c>
      <c r="E215" s="62"/>
      <c r="F215" s="62"/>
      <c r="G215" s="62" t="e">
        <f>INDEX(辅助数据!F:F,MATCH(项目信息统计表!F215,辅助数据!E:E,0))</f>
        <v>#N/A</v>
      </c>
      <c r="H215" s="62"/>
      <c r="I215" s="62" t="e">
        <f>INDEX(辅助数据!B:B,MATCH(项目信息统计表!H215,辅助数据!A:A,0))</f>
        <v>#N/A</v>
      </c>
      <c r="J215" s="66" t="str">
        <f t="shared" si="18"/>
        <v>2023-01</v>
      </c>
      <c r="K215" s="66">
        <v>45992</v>
      </c>
      <c r="L215" s="62" t="str">
        <f t="shared" si="17"/>
        <v>2023</v>
      </c>
      <c r="M215" s="62" t="s">
        <v>54</v>
      </c>
      <c r="N215" s="80" t="s">
        <v>3508</v>
      </c>
      <c r="O215" s="82" t="s">
        <v>4799</v>
      </c>
      <c r="P215" s="76"/>
      <c r="Q215" s="80" t="s">
        <v>5034</v>
      </c>
      <c r="R215" s="79" t="s">
        <v>5035</v>
      </c>
      <c r="S215" s="62" t="s">
        <v>65</v>
      </c>
      <c r="T215" s="62" t="s">
        <v>1636</v>
      </c>
      <c r="U215" s="62" t="s">
        <v>70</v>
      </c>
      <c r="V215" s="62" t="s">
        <v>73</v>
      </c>
      <c r="W215" s="62" t="s">
        <v>76</v>
      </c>
      <c r="X215" s="62"/>
      <c r="Y215" s="62"/>
      <c r="Z215" s="63"/>
      <c r="AA215" s="62"/>
      <c r="AB215" s="64"/>
      <c r="AC215" s="62"/>
      <c r="AD215" s="62"/>
      <c r="AE215" s="62"/>
      <c r="AF215" s="85">
        <f>INDEX([3]汇总带公式!$L:$L,MATCH(B215,[3]汇总带公式!$B:$B,0))</f>
        <v>15</v>
      </c>
      <c r="AG215" s="85" t="s">
        <v>5493</v>
      </c>
      <c r="AH215" s="85">
        <f t="shared" si="19"/>
        <v>15</v>
      </c>
      <c r="AI215" s="79">
        <v>5</v>
      </c>
      <c r="AJ215" s="85" t="s">
        <v>5493</v>
      </c>
      <c r="AK215" s="85">
        <f t="shared" si="20"/>
        <v>5</v>
      </c>
      <c r="AL215" s="85" t="s">
        <v>5493</v>
      </c>
      <c r="AM215" s="85">
        <f t="shared" si="21"/>
        <v>5</v>
      </c>
      <c r="AN215" s="85" t="s">
        <v>5493</v>
      </c>
      <c r="AO215" s="85" t="s">
        <v>5493</v>
      </c>
      <c r="AP215" s="79" t="s">
        <v>4817</v>
      </c>
    </row>
    <row r="216" spans="1:42" ht="40.5" customHeight="1">
      <c r="A216" s="78" t="s">
        <v>3637</v>
      </c>
      <c r="B216" s="79" t="s">
        <v>4069</v>
      </c>
      <c r="C216" s="80" t="s">
        <v>2432</v>
      </c>
      <c r="D216" s="80" t="s">
        <v>5547</v>
      </c>
      <c r="E216" s="62"/>
      <c r="F216" s="62"/>
      <c r="G216" s="62" t="e">
        <f>INDEX(辅助数据!F:F,MATCH(项目信息统计表!F216,辅助数据!E:E,0))</f>
        <v>#N/A</v>
      </c>
      <c r="H216" s="62"/>
      <c r="I216" s="62" t="e">
        <f>INDEX(辅助数据!B:B,MATCH(项目信息统计表!H216,辅助数据!A:A,0))</f>
        <v>#N/A</v>
      </c>
      <c r="J216" s="66" t="str">
        <f t="shared" si="18"/>
        <v>2023-01</v>
      </c>
      <c r="K216" s="66">
        <v>45992</v>
      </c>
      <c r="L216" s="62" t="str">
        <f t="shared" si="17"/>
        <v>2023</v>
      </c>
      <c r="M216" s="62" t="s">
        <v>54</v>
      </c>
      <c r="N216" s="80" t="s">
        <v>3508</v>
      </c>
      <c r="O216" s="82" t="s">
        <v>4799</v>
      </c>
      <c r="P216" s="76"/>
      <c r="Q216" s="80" t="s">
        <v>5036</v>
      </c>
      <c r="R216" s="79" t="s">
        <v>5037</v>
      </c>
      <c r="S216" s="62" t="s">
        <v>65</v>
      </c>
      <c r="T216" s="62" t="s">
        <v>1646</v>
      </c>
      <c r="U216" s="62" t="s">
        <v>70</v>
      </c>
      <c r="V216" s="62" t="s">
        <v>73</v>
      </c>
      <c r="W216" s="62" t="s">
        <v>76</v>
      </c>
      <c r="X216" s="62"/>
      <c r="Y216" s="62"/>
      <c r="Z216" s="63"/>
      <c r="AA216" s="62"/>
      <c r="AB216" s="64"/>
      <c r="AC216" s="62"/>
      <c r="AD216" s="62"/>
      <c r="AE216" s="62"/>
      <c r="AF216" s="85">
        <f>INDEX([3]汇总带公式!$L:$L,MATCH(B216,[3]汇总带公式!$B:$B,0))</f>
        <v>15</v>
      </c>
      <c r="AG216" s="85" t="s">
        <v>5493</v>
      </c>
      <c r="AH216" s="85">
        <f t="shared" si="19"/>
        <v>15</v>
      </c>
      <c r="AI216" s="79">
        <v>5</v>
      </c>
      <c r="AJ216" s="85" t="s">
        <v>5493</v>
      </c>
      <c r="AK216" s="85">
        <f t="shared" si="20"/>
        <v>5</v>
      </c>
      <c r="AL216" s="85" t="s">
        <v>5493</v>
      </c>
      <c r="AM216" s="85">
        <f t="shared" si="21"/>
        <v>5</v>
      </c>
      <c r="AN216" s="85" t="s">
        <v>5493</v>
      </c>
      <c r="AO216" s="85" t="s">
        <v>5493</v>
      </c>
      <c r="AP216" s="79" t="s">
        <v>4817</v>
      </c>
    </row>
    <row r="217" spans="1:42" ht="40.5" customHeight="1">
      <c r="A217" s="78" t="s">
        <v>3664</v>
      </c>
      <c r="B217" s="79" t="s">
        <v>4096</v>
      </c>
      <c r="C217" s="80" t="s">
        <v>2432</v>
      </c>
      <c r="D217" s="80" t="s">
        <v>5547</v>
      </c>
      <c r="E217" s="62"/>
      <c r="F217" s="62"/>
      <c r="G217" s="62" t="e">
        <f>INDEX(辅助数据!F:F,MATCH(项目信息统计表!F217,辅助数据!E:E,0))</f>
        <v>#N/A</v>
      </c>
      <c r="H217" s="62"/>
      <c r="I217" s="62" t="e">
        <f>INDEX(辅助数据!B:B,MATCH(项目信息统计表!H217,辅助数据!A:A,0))</f>
        <v>#N/A</v>
      </c>
      <c r="J217" s="66" t="str">
        <f t="shared" si="18"/>
        <v>2023-01</v>
      </c>
      <c r="K217" s="66">
        <v>45992</v>
      </c>
      <c r="L217" s="62" t="str">
        <f t="shared" si="17"/>
        <v>2023</v>
      </c>
      <c r="M217" s="62" t="s">
        <v>54</v>
      </c>
      <c r="N217" s="80" t="s">
        <v>3508</v>
      </c>
      <c r="O217" s="82" t="s">
        <v>4799</v>
      </c>
      <c r="P217" s="76"/>
      <c r="Q217" s="80" t="s">
        <v>5081</v>
      </c>
      <c r="R217" s="79" t="s">
        <v>5082</v>
      </c>
      <c r="S217" s="62" t="s">
        <v>65</v>
      </c>
      <c r="T217" s="62" t="s">
        <v>2113</v>
      </c>
      <c r="U217" s="62" t="s">
        <v>70</v>
      </c>
      <c r="V217" s="62" t="s">
        <v>73</v>
      </c>
      <c r="W217" s="62" t="s">
        <v>90</v>
      </c>
      <c r="X217" s="62"/>
      <c r="Y217" s="62"/>
      <c r="Z217" s="63"/>
      <c r="AA217" s="62"/>
      <c r="AB217" s="64"/>
      <c r="AC217" s="62"/>
      <c r="AD217" s="62"/>
      <c r="AE217" s="62"/>
      <c r="AF217" s="85">
        <f>INDEX([3]汇总带公式!$L:$L,MATCH(B217,[3]汇总带公式!$B:$B,0))</f>
        <v>15</v>
      </c>
      <c r="AG217" s="85" t="s">
        <v>5493</v>
      </c>
      <c r="AH217" s="85">
        <f t="shared" si="19"/>
        <v>15</v>
      </c>
      <c r="AI217" s="79">
        <v>5</v>
      </c>
      <c r="AJ217" s="85" t="s">
        <v>5493</v>
      </c>
      <c r="AK217" s="85">
        <f t="shared" si="20"/>
        <v>5</v>
      </c>
      <c r="AL217" s="85" t="s">
        <v>5493</v>
      </c>
      <c r="AM217" s="85">
        <f t="shared" si="21"/>
        <v>5</v>
      </c>
      <c r="AN217" s="85" t="s">
        <v>5493</v>
      </c>
      <c r="AO217" s="85" t="s">
        <v>5493</v>
      </c>
      <c r="AP217" s="79" t="s">
        <v>4817</v>
      </c>
    </row>
    <row r="218" spans="1:42" ht="40.5" customHeight="1">
      <c r="A218" s="78" t="s">
        <v>3669</v>
      </c>
      <c r="B218" s="79" t="s">
        <v>4101</v>
      </c>
      <c r="C218" s="80" t="s">
        <v>2432</v>
      </c>
      <c r="D218" s="80" t="s">
        <v>5547</v>
      </c>
      <c r="E218" s="62"/>
      <c r="F218" s="62"/>
      <c r="G218" s="62" t="e">
        <f>INDEX(辅助数据!F:F,MATCH(项目信息统计表!F218,辅助数据!E:E,0))</f>
        <v>#N/A</v>
      </c>
      <c r="H218" s="62"/>
      <c r="I218" s="62" t="e">
        <f>INDEX(辅助数据!B:B,MATCH(项目信息统计表!H218,辅助数据!A:A,0))</f>
        <v>#N/A</v>
      </c>
      <c r="J218" s="66" t="str">
        <f t="shared" si="18"/>
        <v>2023-01</v>
      </c>
      <c r="K218" s="66">
        <v>45992</v>
      </c>
      <c r="L218" s="62" t="str">
        <f t="shared" si="17"/>
        <v>2023</v>
      </c>
      <c r="M218" s="62" t="s">
        <v>54</v>
      </c>
      <c r="N218" s="80" t="s">
        <v>3508</v>
      </c>
      <c r="O218" s="82" t="s">
        <v>4799</v>
      </c>
      <c r="P218" s="76"/>
      <c r="Q218" s="80" t="s">
        <v>5091</v>
      </c>
      <c r="R218" s="79" t="s">
        <v>5092</v>
      </c>
      <c r="S218" s="62" t="s">
        <v>4816</v>
      </c>
      <c r="T218" s="62" t="s">
        <v>2104</v>
      </c>
      <c r="U218" s="62" t="s">
        <v>70</v>
      </c>
      <c r="V218" s="62" t="s">
        <v>73</v>
      </c>
      <c r="W218" s="62" t="s">
        <v>3516</v>
      </c>
      <c r="X218" s="62"/>
      <c r="Y218" s="62"/>
      <c r="Z218" s="63"/>
      <c r="AA218" s="62"/>
      <c r="AB218" s="64"/>
      <c r="AC218" s="62"/>
      <c r="AD218" s="62"/>
      <c r="AE218" s="62"/>
      <c r="AF218" s="85">
        <f>INDEX([3]汇总带公式!$L:$L,MATCH(B218,[3]汇总带公式!$B:$B,0))</f>
        <v>15</v>
      </c>
      <c r="AG218" s="85" t="s">
        <v>5493</v>
      </c>
      <c r="AH218" s="85">
        <f t="shared" si="19"/>
        <v>15</v>
      </c>
      <c r="AI218" s="79">
        <v>5</v>
      </c>
      <c r="AJ218" s="85" t="s">
        <v>5493</v>
      </c>
      <c r="AK218" s="85">
        <f t="shared" si="20"/>
        <v>5</v>
      </c>
      <c r="AL218" s="85" t="s">
        <v>5493</v>
      </c>
      <c r="AM218" s="85">
        <f t="shared" si="21"/>
        <v>5</v>
      </c>
      <c r="AN218" s="85" t="s">
        <v>5493</v>
      </c>
      <c r="AO218" s="85" t="s">
        <v>5493</v>
      </c>
      <c r="AP218" s="79" t="s">
        <v>4817</v>
      </c>
    </row>
    <row r="219" spans="1:42" ht="40.5" customHeight="1">
      <c r="A219" s="78" t="s">
        <v>2773</v>
      </c>
      <c r="B219" s="79" t="s">
        <v>3082</v>
      </c>
      <c r="C219" s="80" t="s">
        <v>2432</v>
      </c>
      <c r="D219" s="80" t="s">
        <v>5547</v>
      </c>
      <c r="E219" s="62" t="s">
        <v>5494</v>
      </c>
      <c r="F219" s="62" t="s">
        <v>1458</v>
      </c>
      <c r="G219" s="62" t="str">
        <f>INDEX(辅助数据!F:F,MATCH(项目信息统计表!F219,辅助数据!E:E,0))</f>
        <v>C26</v>
      </c>
      <c r="H219" s="62" t="s">
        <v>201</v>
      </c>
      <c r="I219" s="62">
        <f>INDEX(辅助数据!B:B,MATCH(项目信息统计表!H219,辅助数据!A:A,0))</f>
        <v>430</v>
      </c>
      <c r="J219" s="66" t="str">
        <f t="shared" si="18"/>
        <v>2022-01</v>
      </c>
      <c r="K219" s="66">
        <v>45627</v>
      </c>
      <c r="L219" s="62" t="str">
        <f t="shared" si="17"/>
        <v>2022</v>
      </c>
      <c r="M219" s="62" t="s">
        <v>54</v>
      </c>
      <c r="N219" s="80" t="s">
        <v>4434</v>
      </c>
      <c r="O219" s="82" t="s">
        <v>4799</v>
      </c>
      <c r="P219" s="76" t="s">
        <v>4676</v>
      </c>
      <c r="Q219" s="80" t="s">
        <v>3272</v>
      </c>
      <c r="R219" s="79" t="s">
        <v>3473</v>
      </c>
      <c r="S219" s="62" t="s">
        <v>4816</v>
      </c>
      <c r="T219" s="62" t="s">
        <v>1659</v>
      </c>
      <c r="U219" s="62" t="s">
        <v>70</v>
      </c>
      <c r="V219" s="62" t="s">
        <v>73</v>
      </c>
      <c r="W219" s="62" t="s">
        <v>3516</v>
      </c>
      <c r="X219" s="62" t="s">
        <v>5330</v>
      </c>
      <c r="Y219" s="62" t="s">
        <v>5323</v>
      </c>
      <c r="Z219" s="63" t="s">
        <v>5323</v>
      </c>
      <c r="AA219" s="62" t="s">
        <v>5424</v>
      </c>
      <c r="AB219" s="64" t="s">
        <v>2325</v>
      </c>
      <c r="AC219" s="62" t="s">
        <v>76</v>
      </c>
      <c r="AD219" s="62" t="s">
        <v>5323</v>
      </c>
      <c r="AE219" s="62"/>
      <c r="AF219" s="85">
        <f>INDEX([3]汇总带公式!$L:$L,MATCH(B219,[3]汇总带公式!$B:$B,0))</f>
        <v>33</v>
      </c>
      <c r="AG219" s="85" t="s">
        <v>5493</v>
      </c>
      <c r="AH219" s="85">
        <f t="shared" si="19"/>
        <v>33</v>
      </c>
      <c r="AI219" s="79">
        <v>10</v>
      </c>
      <c r="AJ219" s="85" t="s">
        <v>5493</v>
      </c>
      <c r="AK219" s="85">
        <f t="shared" si="20"/>
        <v>10</v>
      </c>
      <c r="AL219" s="85" t="s">
        <v>5493</v>
      </c>
      <c r="AM219" s="85">
        <f t="shared" si="21"/>
        <v>10</v>
      </c>
      <c r="AN219" s="85" t="s">
        <v>5493</v>
      </c>
      <c r="AO219" s="85" t="s">
        <v>5493</v>
      </c>
      <c r="AP219" s="79" t="s">
        <v>4818</v>
      </c>
    </row>
    <row r="220" spans="1:42" ht="40.5" customHeight="1">
      <c r="A220" s="78" t="s">
        <v>2774</v>
      </c>
      <c r="B220" s="79" t="s">
        <v>3083</v>
      </c>
      <c r="C220" s="80" t="s">
        <v>2432</v>
      </c>
      <c r="D220" s="80" t="s">
        <v>5547</v>
      </c>
      <c r="E220" s="62" t="s">
        <v>34</v>
      </c>
      <c r="F220" s="62" t="s">
        <v>1462</v>
      </c>
      <c r="G220" s="62" t="str">
        <f>INDEX(辅助数据!F:F,MATCH(项目信息统计表!F220,辅助数据!E:E,0))</f>
        <v>C30</v>
      </c>
      <c r="H220" s="62" t="s">
        <v>213</v>
      </c>
      <c r="I220" s="62">
        <f>INDEX(辅助数据!B:B,MATCH(项目信息统计表!H220,辅助数据!A:A,0))</f>
        <v>416</v>
      </c>
      <c r="J220" s="66" t="str">
        <f t="shared" si="18"/>
        <v>2022-01</v>
      </c>
      <c r="K220" s="66">
        <v>45627</v>
      </c>
      <c r="L220" s="62" t="str">
        <f t="shared" si="17"/>
        <v>2022</v>
      </c>
      <c r="M220" s="62" t="s">
        <v>54</v>
      </c>
      <c r="N220" s="80" t="s">
        <v>4434</v>
      </c>
      <c r="O220" s="82" t="s">
        <v>4799</v>
      </c>
      <c r="P220" s="76" t="s">
        <v>4677</v>
      </c>
      <c r="Q220" s="80" t="s">
        <v>3273</v>
      </c>
      <c r="R220" s="79" t="s">
        <v>3474</v>
      </c>
      <c r="S220" s="62" t="s">
        <v>65</v>
      </c>
      <c r="T220" s="62" t="s">
        <v>1729</v>
      </c>
      <c r="U220" s="62" t="s">
        <v>70</v>
      </c>
      <c r="V220" s="62" t="s">
        <v>73</v>
      </c>
      <c r="W220" s="62" t="s">
        <v>76</v>
      </c>
      <c r="X220" s="62" t="s">
        <v>5323</v>
      </c>
      <c r="Y220" s="62" t="s">
        <v>155</v>
      </c>
      <c r="Z220" s="63" t="s">
        <v>202</v>
      </c>
      <c r="AA220" s="62" t="s">
        <v>5425</v>
      </c>
      <c r="AB220" s="64" t="s">
        <v>2325</v>
      </c>
      <c r="AC220" s="62" t="s">
        <v>76</v>
      </c>
      <c r="AD220" s="62" t="s">
        <v>5330</v>
      </c>
      <c r="AE220" s="62"/>
      <c r="AF220" s="85">
        <f>INDEX([3]汇总带公式!$L:$L,MATCH(B220,[3]汇总带公式!$B:$B,0))</f>
        <v>32</v>
      </c>
      <c r="AG220" s="85" t="s">
        <v>5493</v>
      </c>
      <c r="AH220" s="85">
        <f t="shared" si="19"/>
        <v>32</v>
      </c>
      <c r="AI220" s="79">
        <v>10</v>
      </c>
      <c r="AJ220" s="85" t="s">
        <v>5493</v>
      </c>
      <c r="AK220" s="85">
        <f t="shared" si="20"/>
        <v>10</v>
      </c>
      <c r="AL220" s="85" t="s">
        <v>5493</v>
      </c>
      <c r="AM220" s="85">
        <f t="shared" si="21"/>
        <v>10</v>
      </c>
      <c r="AN220" s="85" t="s">
        <v>5493</v>
      </c>
      <c r="AO220" s="85" t="s">
        <v>5493</v>
      </c>
      <c r="AP220" s="79" t="s">
        <v>4818</v>
      </c>
    </row>
    <row r="221" spans="1:42" ht="40.5" customHeight="1">
      <c r="A221" s="78" t="s">
        <v>2775</v>
      </c>
      <c r="B221" s="79" t="s">
        <v>3084</v>
      </c>
      <c r="C221" s="80" t="s">
        <v>2432</v>
      </c>
      <c r="D221" s="80" t="s">
        <v>5547</v>
      </c>
      <c r="E221" s="62" t="s">
        <v>5494</v>
      </c>
      <c r="F221" s="62" t="s">
        <v>1458</v>
      </c>
      <c r="G221" s="62" t="str">
        <f>INDEX(辅助数据!F:F,MATCH(项目信息统计表!F221,辅助数据!E:E,0))</f>
        <v>C26</v>
      </c>
      <c r="H221" s="62" t="s">
        <v>201</v>
      </c>
      <c r="I221" s="62">
        <f>INDEX(辅助数据!B:B,MATCH(项目信息统计表!H221,辅助数据!A:A,0))</f>
        <v>430</v>
      </c>
      <c r="J221" s="66" t="str">
        <f t="shared" si="18"/>
        <v>2022-01</v>
      </c>
      <c r="K221" s="66">
        <v>45627</v>
      </c>
      <c r="L221" s="62" t="str">
        <f t="shared" si="17"/>
        <v>2022</v>
      </c>
      <c r="M221" s="62" t="s">
        <v>54</v>
      </c>
      <c r="N221" s="80" t="s">
        <v>4434</v>
      </c>
      <c r="O221" s="82" t="s">
        <v>4799</v>
      </c>
      <c r="P221" s="76" t="s">
        <v>4678</v>
      </c>
      <c r="Q221" s="80" t="s">
        <v>3274</v>
      </c>
      <c r="R221" s="79" t="s">
        <v>3475</v>
      </c>
      <c r="S221" s="62" t="s">
        <v>4816</v>
      </c>
      <c r="T221" s="62" t="s">
        <v>1682</v>
      </c>
      <c r="U221" s="62" t="s">
        <v>70</v>
      </c>
      <c r="V221" s="62" t="s">
        <v>73</v>
      </c>
      <c r="W221" s="62" t="s">
        <v>3516</v>
      </c>
      <c r="X221" s="62" t="s">
        <v>5323</v>
      </c>
      <c r="Y221" s="62" t="s">
        <v>5323</v>
      </c>
      <c r="Z221" s="63" t="s">
        <v>5323</v>
      </c>
      <c r="AA221" s="62" t="s">
        <v>5426</v>
      </c>
      <c r="AB221" s="64" t="s">
        <v>2326</v>
      </c>
      <c r="AC221" s="62" t="s">
        <v>76</v>
      </c>
      <c r="AD221" s="62" t="s">
        <v>5330</v>
      </c>
      <c r="AE221" s="62"/>
      <c r="AF221" s="85">
        <f>INDEX([3]汇总带公式!$L:$L,MATCH(B221,[3]汇总带公式!$B:$B,0))</f>
        <v>30</v>
      </c>
      <c r="AG221" s="85" t="s">
        <v>5493</v>
      </c>
      <c r="AH221" s="85">
        <f t="shared" si="19"/>
        <v>30</v>
      </c>
      <c r="AI221" s="79">
        <v>10</v>
      </c>
      <c r="AJ221" s="85" t="s">
        <v>5493</v>
      </c>
      <c r="AK221" s="85">
        <f t="shared" si="20"/>
        <v>10</v>
      </c>
      <c r="AL221" s="85" t="s">
        <v>5493</v>
      </c>
      <c r="AM221" s="85">
        <f t="shared" si="21"/>
        <v>10</v>
      </c>
      <c r="AN221" s="85" t="s">
        <v>5493</v>
      </c>
      <c r="AO221" s="85" t="s">
        <v>5493</v>
      </c>
      <c r="AP221" s="79" t="s">
        <v>4818</v>
      </c>
    </row>
    <row r="222" spans="1:42" ht="40.5" customHeight="1">
      <c r="A222" s="78" t="s">
        <v>2776</v>
      </c>
      <c r="B222" s="79" t="s">
        <v>3085</v>
      </c>
      <c r="C222" s="80" t="s">
        <v>2432</v>
      </c>
      <c r="D222" s="80" t="s">
        <v>5547</v>
      </c>
      <c r="E222" s="62" t="s">
        <v>34</v>
      </c>
      <c r="F222" s="62" t="s">
        <v>1504</v>
      </c>
      <c r="G222" s="62" t="str">
        <f>INDEX(辅助数据!F:F,MATCH(项目信息统计表!F222,辅助数据!E:E,0))</f>
        <v>M73</v>
      </c>
      <c r="H222" s="62" t="s">
        <v>201</v>
      </c>
      <c r="I222" s="62">
        <f>INDEX(辅助数据!B:B,MATCH(项目信息统计表!H222,辅助数据!A:A,0))</f>
        <v>430</v>
      </c>
      <c r="J222" s="66" t="str">
        <f t="shared" si="18"/>
        <v>2022-01</v>
      </c>
      <c r="K222" s="66">
        <v>45627</v>
      </c>
      <c r="L222" s="62" t="str">
        <f t="shared" si="17"/>
        <v>2022</v>
      </c>
      <c r="M222" s="62" t="s">
        <v>54</v>
      </c>
      <c r="N222" s="80" t="s">
        <v>4434</v>
      </c>
      <c r="O222" s="82" t="s">
        <v>4799</v>
      </c>
      <c r="P222" s="76" t="s">
        <v>4679</v>
      </c>
      <c r="Q222" s="80" t="s">
        <v>3275</v>
      </c>
      <c r="R222" s="79" t="s">
        <v>3476</v>
      </c>
      <c r="S222" s="62" t="s">
        <v>65</v>
      </c>
      <c r="T222" s="62" t="s">
        <v>1729</v>
      </c>
      <c r="U222" s="62" t="s">
        <v>70</v>
      </c>
      <c r="V222" s="62" t="s">
        <v>73</v>
      </c>
      <c r="W222" s="62" t="s">
        <v>76</v>
      </c>
      <c r="X222" s="62" t="s">
        <v>5330</v>
      </c>
      <c r="Y222" s="62" t="s">
        <v>5323</v>
      </c>
      <c r="Z222" s="63" t="s">
        <v>5323</v>
      </c>
      <c r="AA222" s="62" t="s">
        <v>5424</v>
      </c>
      <c r="AB222" s="64" t="s">
        <v>2325</v>
      </c>
      <c r="AC222" s="62" t="s">
        <v>76</v>
      </c>
      <c r="AD222" s="62" t="s">
        <v>5323</v>
      </c>
      <c r="AE222" s="62"/>
      <c r="AF222" s="85">
        <f>INDEX([3]汇总带公式!$L:$L,MATCH(B222,[3]汇总带公式!$B:$B,0))</f>
        <v>30</v>
      </c>
      <c r="AG222" s="85" t="s">
        <v>5493</v>
      </c>
      <c r="AH222" s="85">
        <f t="shared" si="19"/>
        <v>30</v>
      </c>
      <c r="AI222" s="79">
        <v>10</v>
      </c>
      <c r="AJ222" s="85" t="s">
        <v>5493</v>
      </c>
      <c r="AK222" s="85">
        <f t="shared" si="20"/>
        <v>10</v>
      </c>
      <c r="AL222" s="85" t="s">
        <v>5493</v>
      </c>
      <c r="AM222" s="85">
        <f t="shared" si="21"/>
        <v>10</v>
      </c>
      <c r="AN222" s="85" t="s">
        <v>5493</v>
      </c>
      <c r="AO222" s="85" t="s">
        <v>5493</v>
      </c>
      <c r="AP222" s="79" t="s">
        <v>4818</v>
      </c>
    </row>
    <row r="223" spans="1:42" ht="40.5" customHeight="1">
      <c r="A223" s="78" t="s">
        <v>2777</v>
      </c>
      <c r="B223" s="79" t="s">
        <v>3086</v>
      </c>
      <c r="C223" s="80" t="s">
        <v>2432</v>
      </c>
      <c r="D223" s="80" t="s">
        <v>5547</v>
      </c>
      <c r="E223" s="62" t="s">
        <v>5494</v>
      </c>
      <c r="F223" s="62" t="s">
        <v>1479</v>
      </c>
      <c r="G223" s="62" t="str">
        <f>INDEX(辅助数据!F:F,MATCH(项目信息统计表!F223,辅助数据!E:E,0))</f>
        <v>E48</v>
      </c>
      <c r="H223" s="62" t="s">
        <v>201</v>
      </c>
      <c r="I223" s="62">
        <f>INDEX(辅助数据!B:B,MATCH(项目信息统计表!H223,辅助数据!A:A,0))</f>
        <v>430</v>
      </c>
      <c r="J223" s="66" t="str">
        <f t="shared" si="18"/>
        <v>2022-01</v>
      </c>
      <c r="K223" s="66">
        <v>45627</v>
      </c>
      <c r="L223" s="62" t="str">
        <f t="shared" si="17"/>
        <v>2022</v>
      </c>
      <c r="M223" s="62" t="s">
        <v>54</v>
      </c>
      <c r="N223" s="80" t="s">
        <v>4434</v>
      </c>
      <c r="O223" s="82" t="s">
        <v>4799</v>
      </c>
      <c r="P223" s="76" t="s">
        <v>4680</v>
      </c>
      <c r="Q223" s="80" t="s">
        <v>3276</v>
      </c>
      <c r="R223" s="79" t="s">
        <v>3477</v>
      </c>
      <c r="S223" s="62" t="s">
        <v>4816</v>
      </c>
      <c r="T223" s="62" t="s">
        <v>1638</v>
      </c>
      <c r="U223" s="62" t="s">
        <v>70</v>
      </c>
      <c r="V223" s="62" t="s">
        <v>73</v>
      </c>
      <c r="W223" s="62" t="s">
        <v>3516</v>
      </c>
      <c r="X223" s="62" t="s">
        <v>5323</v>
      </c>
      <c r="Y223" s="62" t="s">
        <v>5323</v>
      </c>
      <c r="Z223" s="63" t="s">
        <v>5323</v>
      </c>
      <c r="AA223" s="62" t="s">
        <v>5427</v>
      </c>
      <c r="AB223" s="64" t="s">
        <v>2315</v>
      </c>
      <c r="AC223" s="62" t="s">
        <v>76</v>
      </c>
      <c r="AD223" s="62" t="s">
        <v>5323</v>
      </c>
      <c r="AE223" s="62"/>
      <c r="AF223" s="85">
        <f>INDEX([3]汇总带公式!$L:$L,MATCH(B223,[3]汇总带公式!$B:$B,0))</f>
        <v>30</v>
      </c>
      <c r="AG223" s="85" t="s">
        <v>5493</v>
      </c>
      <c r="AH223" s="85">
        <f t="shared" si="19"/>
        <v>30</v>
      </c>
      <c r="AI223" s="79">
        <v>10</v>
      </c>
      <c r="AJ223" s="85" t="s">
        <v>5493</v>
      </c>
      <c r="AK223" s="85">
        <f t="shared" si="20"/>
        <v>10</v>
      </c>
      <c r="AL223" s="85" t="s">
        <v>5493</v>
      </c>
      <c r="AM223" s="85">
        <f t="shared" si="21"/>
        <v>10</v>
      </c>
      <c r="AN223" s="85" t="s">
        <v>5493</v>
      </c>
      <c r="AO223" s="85" t="s">
        <v>5493</v>
      </c>
      <c r="AP223" s="79" t="s">
        <v>4818</v>
      </c>
    </row>
    <row r="224" spans="1:42" ht="40.5" customHeight="1">
      <c r="A224" s="78" t="s">
        <v>2778</v>
      </c>
      <c r="B224" s="79" t="s">
        <v>3087</v>
      </c>
      <c r="C224" s="80" t="s">
        <v>2432</v>
      </c>
      <c r="D224" s="80" t="s">
        <v>5547</v>
      </c>
      <c r="E224" s="62" t="s">
        <v>5494</v>
      </c>
      <c r="F224" s="62" t="s">
        <v>1462</v>
      </c>
      <c r="G224" s="62" t="str">
        <f>INDEX(辅助数据!F:F,MATCH(项目信息统计表!F224,辅助数据!E:E,0))</f>
        <v>C30</v>
      </c>
      <c r="H224" s="62" t="s">
        <v>201</v>
      </c>
      <c r="I224" s="62">
        <f>INDEX(辅助数据!B:B,MATCH(项目信息统计表!H224,辅助数据!A:A,0))</f>
        <v>430</v>
      </c>
      <c r="J224" s="66" t="str">
        <f t="shared" si="18"/>
        <v>2022-01</v>
      </c>
      <c r="K224" s="66">
        <v>45627</v>
      </c>
      <c r="L224" s="62" t="str">
        <f t="shared" si="17"/>
        <v>2022</v>
      </c>
      <c r="M224" s="62" t="s">
        <v>54</v>
      </c>
      <c r="N224" s="80" t="s">
        <v>4434</v>
      </c>
      <c r="O224" s="82" t="s">
        <v>4799</v>
      </c>
      <c r="P224" s="76" t="s">
        <v>4681</v>
      </c>
      <c r="Q224" s="80" t="s">
        <v>3277</v>
      </c>
      <c r="R224" s="79" t="s">
        <v>3478</v>
      </c>
      <c r="S224" s="62" t="s">
        <v>65</v>
      </c>
      <c r="T224" s="62" t="s">
        <v>1699</v>
      </c>
      <c r="U224" s="62" t="s">
        <v>70</v>
      </c>
      <c r="V224" s="62" t="s">
        <v>73</v>
      </c>
      <c r="W224" s="62" t="s">
        <v>3516</v>
      </c>
      <c r="X224" s="62" t="s">
        <v>5323</v>
      </c>
      <c r="Y224" s="62" t="s">
        <v>5323</v>
      </c>
      <c r="Z224" s="63" t="s">
        <v>5323</v>
      </c>
      <c r="AA224" s="62" t="s">
        <v>5428</v>
      </c>
      <c r="AB224" s="64" t="s">
        <v>2329</v>
      </c>
      <c r="AC224" s="62" t="s">
        <v>3516</v>
      </c>
      <c r="AD224" s="62" t="s">
        <v>5323</v>
      </c>
      <c r="AE224" s="62"/>
      <c r="AF224" s="85">
        <f>INDEX([3]汇总带公式!$L:$L,MATCH(B224,[3]汇总带公式!$B:$B,0))</f>
        <v>30</v>
      </c>
      <c r="AG224" s="85" t="s">
        <v>5493</v>
      </c>
      <c r="AH224" s="85">
        <f t="shared" si="19"/>
        <v>30</v>
      </c>
      <c r="AI224" s="79">
        <v>10</v>
      </c>
      <c r="AJ224" s="85" t="s">
        <v>5493</v>
      </c>
      <c r="AK224" s="85">
        <f t="shared" si="20"/>
        <v>10</v>
      </c>
      <c r="AL224" s="85" t="s">
        <v>5493</v>
      </c>
      <c r="AM224" s="85">
        <f t="shared" si="21"/>
        <v>10</v>
      </c>
      <c r="AN224" s="85" t="s">
        <v>5493</v>
      </c>
      <c r="AO224" s="85" t="s">
        <v>5493</v>
      </c>
      <c r="AP224" s="79" t="s">
        <v>4818</v>
      </c>
    </row>
    <row r="225" spans="1:42" ht="40.5" customHeight="1">
      <c r="A225" s="78" t="s">
        <v>2779</v>
      </c>
      <c r="B225" s="79" t="s">
        <v>3088</v>
      </c>
      <c r="C225" s="80" t="s">
        <v>2432</v>
      </c>
      <c r="D225" s="80" t="s">
        <v>5547</v>
      </c>
      <c r="E225" s="62" t="s">
        <v>34</v>
      </c>
      <c r="F225" s="62" t="s">
        <v>1465</v>
      </c>
      <c r="G225" s="62" t="str">
        <f>INDEX(辅助数据!F:F,MATCH(项目信息统计表!F225,辅助数据!E:E,0))</f>
        <v>C33</v>
      </c>
      <c r="H225" s="62" t="s">
        <v>201</v>
      </c>
      <c r="I225" s="62">
        <f>INDEX(辅助数据!B:B,MATCH(项目信息统计表!H225,辅助数据!A:A,0))</f>
        <v>430</v>
      </c>
      <c r="J225" s="66" t="str">
        <f t="shared" si="18"/>
        <v>2022-01</v>
      </c>
      <c r="K225" s="66">
        <v>45627</v>
      </c>
      <c r="L225" s="62" t="str">
        <f t="shared" si="17"/>
        <v>2022</v>
      </c>
      <c r="M225" s="62" t="s">
        <v>54</v>
      </c>
      <c r="N225" s="80" t="s">
        <v>4434</v>
      </c>
      <c r="O225" s="82" t="s">
        <v>4799</v>
      </c>
      <c r="P225" s="76" t="s">
        <v>4682</v>
      </c>
      <c r="Q225" s="80" t="s">
        <v>3278</v>
      </c>
      <c r="R225" s="79" t="s">
        <v>3479</v>
      </c>
      <c r="S225" s="62" t="s">
        <v>65</v>
      </c>
      <c r="T225" s="62" t="s">
        <v>1663</v>
      </c>
      <c r="U225" s="62" t="s">
        <v>70</v>
      </c>
      <c r="V225" s="62" t="s">
        <v>73</v>
      </c>
      <c r="W225" s="62" t="s">
        <v>3516</v>
      </c>
      <c r="X225" s="62" t="s">
        <v>5323</v>
      </c>
      <c r="Y225" s="62" t="s">
        <v>155</v>
      </c>
      <c r="Z225" s="63" t="s">
        <v>202</v>
      </c>
      <c r="AA225" s="62" t="s">
        <v>5429</v>
      </c>
      <c r="AB225" s="64" t="s">
        <v>2328</v>
      </c>
      <c r="AC225" s="62" t="s">
        <v>76</v>
      </c>
      <c r="AD225" s="62" t="s">
        <v>5329</v>
      </c>
      <c r="AE225" s="62"/>
      <c r="AF225" s="85">
        <f>INDEX([3]汇总带公式!$L:$L,MATCH(B225,[3]汇总带公式!$B:$B,0))</f>
        <v>30</v>
      </c>
      <c r="AG225" s="85" t="s">
        <v>5493</v>
      </c>
      <c r="AH225" s="85">
        <f t="shared" si="19"/>
        <v>30</v>
      </c>
      <c r="AI225" s="79">
        <v>10</v>
      </c>
      <c r="AJ225" s="85" t="s">
        <v>5493</v>
      </c>
      <c r="AK225" s="85">
        <f t="shared" si="20"/>
        <v>10</v>
      </c>
      <c r="AL225" s="85" t="s">
        <v>5493</v>
      </c>
      <c r="AM225" s="85">
        <f t="shared" si="21"/>
        <v>10</v>
      </c>
      <c r="AN225" s="85" t="s">
        <v>5493</v>
      </c>
      <c r="AO225" s="85" t="s">
        <v>5493</v>
      </c>
      <c r="AP225" s="79" t="s">
        <v>4818</v>
      </c>
    </row>
    <row r="226" spans="1:42" ht="40.5" customHeight="1">
      <c r="A226" s="78" t="s">
        <v>2427</v>
      </c>
      <c r="B226" s="79" t="s">
        <v>4368</v>
      </c>
      <c r="C226" s="80" t="s">
        <v>2432</v>
      </c>
      <c r="D226" s="80" t="s">
        <v>5547</v>
      </c>
      <c r="E226" s="62" t="s">
        <v>5494</v>
      </c>
      <c r="F226" s="62" t="s">
        <v>1465</v>
      </c>
      <c r="G226" s="62" t="str">
        <f>INDEX(辅助数据!F:F,MATCH(项目信息统计表!F226,辅助数据!E:E,0))</f>
        <v>C33</v>
      </c>
      <c r="H226" s="62" t="s">
        <v>201</v>
      </c>
      <c r="I226" s="62">
        <f>INDEX(辅助数据!B:B,MATCH(项目信息统计表!H226,辅助数据!A:A,0))</f>
        <v>430</v>
      </c>
      <c r="J226" s="66" t="str">
        <f t="shared" si="18"/>
        <v>2021-01</v>
      </c>
      <c r="K226" s="66">
        <v>45261</v>
      </c>
      <c r="L226" s="62" t="str">
        <f t="shared" si="17"/>
        <v>2021</v>
      </c>
      <c r="M226" s="62" t="s">
        <v>54</v>
      </c>
      <c r="N226" s="80" t="s">
        <v>4434</v>
      </c>
      <c r="O226" s="82" t="s">
        <v>4799</v>
      </c>
      <c r="P226" s="76" t="s">
        <v>4741</v>
      </c>
      <c r="Q226" s="80" t="s">
        <v>4742</v>
      </c>
      <c r="R226" s="79" t="s">
        <v>3511</v>
      </c>
      <c r="S226" s="62" t="s">
        <v>65</v>
      </c>
      <c r="T226" s="62" t="s">
        <v>1663</v>
      </c>
      <c r="U226" s="62" t="s">
        <v>70</v>
      </c>
      <c r="V226" s="62" t="s">
        <v>73</v>
      </c>
      <c r="W226" s="62" t="s">
        <v>76</v>
      </c>
      <c r="X226" s="62" t="s">
        <v>5330</v>
      </c>
      <c r="Y226" s="62" t="s">
        <v>5323</v>
      </c>
      <c r="Z226" s="63" t="s">
        <v>5323</v>
      </c>
      <c r="AA226" s="62" t="s">
        <v>5429</v>
      </c>
      <c r="AB226" s="64" t="s">
        <v>2328</v>
      </c>
      <c r="AC226" s="62" t="s">
        <v>76</v>
      </c>
      <c r="AD226" s="62" t="s">
        <v>5329</v>
      </c>
      <c r="AE226" s="62"/>
      <c r="AF226" s="85">
        <f>INDEX([3]汇总带公式!$L:$L,MATCH(B226,[3]汇总带公式!$B:$B,0))</f>
        <v>33</v>
      </c>
      <c r="AG226" s="85" t="s">
        <v>5493</v>
      </c>
      <c r="AH226" s="85">
        <f t="shared" si="19"/>
        <v>33</v>
      </c>
      <c r="AI226" s="79">
        <v>5</v>
      </c>
      <c r="AJ226" s="85" t="s">
        <v>5493</v>
      </c>
      <c r="AK226" s="85">
        <f t="shared" si="20"/>
        <v>5</v>
      </c>
      <c r="AL226" s="85" t="s">
        <v>5493</v>
      </c>
      <c r="AM226" s="85">
        <f t="shared" si="21"/>
        <v>5</v>
      </c>
      <c r="AN226" s="85" t="s">
        <v>5493</v>
      </c>
      <c r="AO226" s="85" t="s">
        <v>5493</v>
      </c>
      <c r="AP226" s="79" t="s">
        <v>4818</v>
      </c>
    </row>
    <row r="227" spans="1:42" ht="40.5" customHeight="1">
      <c r="A227" s="78" t="s">
        <v>2428</v>
      </c>
      <c r="B227" s="79" t="s">
        <v>4369</v>
      </c>
      <c r="C227" s="80" t="s">
        <v>3153</v>
      </c>
      <c r="D227" s="80" t="s">
        <v>5547</v>
      </c>
      <c r="E227" s="62" t="s">
        <v>5494</v>
      </c>
      <c r="F227" s="62" t="s">
        <v>1485</v>
      </c>
      <c r="G227" s="62" t="str">
        <f>INDEX(辅助数据!F:F,MATCH(项目信息统计表!F227,辅助数据!E:E,0))</f>
        <v>G54</v>
      </c>
      <c r="H227" s="62" t="s">
        <v>122</v>
      </c>
      <c r="I227" s="62">
        <f>INDEX(辅助数据!B:B,MATCH(项目信息统计表!H227,辅助数据!A:A,0))</f>
        <v>580</v>
      </c>
      <c r="J227" s="66" t="str">
        <f t="shared" si="18"/>
        <v>2021-01</v>
      </c>
      <c r="K227" s="66">
        <v>45261</v>
      </c>
      <c r="L227" s="62" t="str">
        <f t="shared" si="17"/>
        <v>2021</v>
      </c>
      <c r="M227" s="62" t="s">
        <v>54</v>
      </c>
      <c r="N227" s="80" t="s">
        <v>4435</v>
      </c>
      <c r="O227" s="82" t="s">
        <v>4799</v>
      </c>
      <c r="P227" s="76" t="s">
        <v>4743</v>
      </c>
      <c r="Q227" s="80" t="s">
        <v>4744</v>
      </c>
      <c r="R227" s="79" t="s">
        <v>3512</v>
      </c>
      <c r="S227" s="62" t="s">
        <v>65</v>
      </c>
      <c r="T227" s="62" t="s">
        <v>1638</v>
      </c>
      <c r="U227" s="62" t="s">
        <v>70</v>
      </c>
      <c r="V227" s="62" t="s">
        <v>73</v>
      </c>
      <c r="W227" s="62" t="s">
        <v>76</v>
      </c>
      <c r="X227" s="62" t="s">
        <v>5323</v>
      </c>
      <c r="Y227" s="62" t="s">
        <v>155</v>
      </c>
      <c r="Z227" s="63" t="s">
        <v>202</v>
      </c>
      <c r="AA227" s="62" t="s">
        <v>4877</v>
      </c>
      <c r="AB227" s="64" t="s">
        <v>2338</v>
      </c>
      <c r="AC227" s="62" t="s">
        <v>90</v>
      </c>
      <c r="AD227" s="62" t="s">
        <v>5323</v>
      </c>
      <c r="AE227" s="62"/>
      <c r="AF227" s="85">
        <f>INDEX([3]汇总带公式!$L:$L,MATCH(B227,[3]汇总带公式!$B:$B,0))</f>
        <v>30</v>
      </c>
      <c r="AG227" s="85" t="s">
        <v>5493</v>
      </c>
      <c r="AH227" s="85">
        <f t="shared" si="19"/>
        <v>30</v>
      </c>
      <c r="AI227" s="79">
        <v>5</v>
      </c>
      <c r="AJ227" s="85" t="s">
        <v>5493</v>
      </c>
      <c r="AK227" s="85">
        <f t="shared" si="20"/>
        <v>5</v>
      </c>
      <c r="AL227" s="85" t="s">
        <v>5493</v>
      </c>
      <c r="AM227" s="85">
        <f t="shared" si="21"/>
        <v>5</v>
      </c>
      <c r="AN227" s="85" t="s">
        <v>5493</v>
      </c>
      <c r="AO227" s="85" t="s">
        <v>5493</v>
      </c>
      <c r="AP227" s="79" t="s">
        <v>4818</v>
      </c>
    </row>
    <row r="228" spans="1:42" ht="40.5" customHeight="1">
      <c r="A228" s="78" t="s">
        <v>2429</v>
      </c>
      <c r="B228" s="79" t="s">
        <v>4370</v>
      </c>
      <c r="C228" s="80" t="s">
        <v>3153</v>
      </c>
      <c r="D228" s="80" t="s">
        <v>5547</v>
      </c>
      <c r="E228" s="62" t="s">
        <v>5494</v>
      </c>
      <c r="F228" s="62" t="s">
        <v>1465</v>
      </c>
      <c r="G228" s="62" t="str">
        <f>INDEX(辅助数据!F:F,MATCH(项目信息统计表!F228,辅助数据!E:E,0))</f>
        <v>C33</v>
      </c>
      <c r="H228" s="62" t="s">
        <v>201</v>
      </c>
      <c r="I228" s="62">
        <f>INDEX(辅助数据!B:B,MATCH(项目信息统计表!H228,辅助数据!A:A,0))</f>
        <v>430</v>
      </c>
      <c r="J228" s="66" t="str">
        <f t="shared" si="18"/>
        <v>2021-01</v>
      </c>
      <c r="K228" s="66">
        <v>45261</v>
      </c>
      <c r="L228" s="62" t="str">
        <f t="shared" si="17"/>
        <v>2021</v>
      </c>
      <c r="M228" s="62" t="s">
        <v>54</v>
      </c>
      <c r="N228" s="80" t="s">
        <v>4435</v>
      </c>
      <c r="O228" s="82" t="s">
        <v>4799</v>
      </c>
      <c r="P228" s="76" t="s">
        <v>4745</v>
      </c>
      <c r="Q228" s="80" t="s">
        <v>4746</v>
      </c>
      <c r="R228" s="79" t="s">
        <v>3513</v>
      </c>
      <c r="S228" s="62" t="s">
        <v>65</v>
      </c>
      <c r="T228" s="62" t="s">
        <v>1688</v>
      </c>
      <c r="U228" s="62" t="s">
        <v>70</v>
      </c>
      <c r="V228" s="62" t="s">
        <v>73</v>
      </c>
      <c r="W228" s="62" t="s">
        <v>3516</v>
      </c>
      <c r="X228" s="62" t="s">
        <v>5323</v>
      </c>
      <c r="Y228" s="62" t="s">
        <v>5323</v>
      </c>
      <c r="Z228" s="63" t="s">
        <v>5323</v>
      </c>
      <c r="AA228" s="62" t="s">
        <v>5451</v>
      </c>
      <c r="AB228" s="64" t="s">
        <v>2327</v>
      </c>
      <c r="AC228" s="62" t="s">
        <v>76</v>
      </c>
      <c r="AD228" s="62" t="s">
        <v>5330</v>
      </c>
      <c r="AE228" s="62"/>
      <c r="AF228" s="85">
        <f>INDEX([3]汇总带公式!$L:$L,MATCH(B228,[3]汇总带公式!$B:$B,0))</f>
        <v>30</v>
      </c>
      <c r="AG228" s="85" t="s">
        <v>5493</v>
      </c>
      <c r="AH228" s="85">
        <f t="shared" si="19"/>
        <v>30</v>
      </c>
      <c r="AI228" s="79">
        <v>5</v>
      </c>
      <c r="AJ228" s="85" t="s">
        <v>5493</v>
      </c>
      <c r="AK228" s="85">
        <f t="shared" si="20"/>
        <v>5</v>
      </c>
      <c r="AL228" s="85" t="s">
        <v>5493</v>
      </c>
      <c r="AM228" s="85">
        <f t="shared" si="21"/>
        <v>5</v>
      </c>
      <c r="AN228" s="85" t="s">
        <v>5493</v>
      </c>
      <c r="AO228" s="85" t="s">
        <v>5493</v>
      </c>
      <c r="AP228" s="79" t="s">
        <v>4818</v>
      </c>
    </row>
    <row r="229" spans="1:42" ht="40.5" customHeight="1">
      <c r="A229" s="78" t="s">
        <v>2430</v>
      </c>
      <c r="B229" s="79" t="s">
        <v>4371</v>
      </c>
      <c r="C229" s="80" t="s">
        <v>3153</v>
      </c>
      <c r="D229" s="80" t="s">
        <v>5547</v>
      </c>
      <c r="E229" s="62" t="s">
        <v>34</v>
      </c>
      <c r="F229" s="62" t="s">
        <v>1485</v>
      </c>
      <c r="G229" s="62" t="str">
        <f>INDEX(辅助数据!F:F,MATCH(项目信息统计表!F229,辅助数据!E:E,0))</f>
        <v>G54</v>
      </c>
      <c r="H229" s="62" t="s">
        <v>201</v>
      </c>
      <c r="I229" s="62">
        <f>INDEX(辅助数据!B:B,MATCH(项目信息统计表!H229,辅助数据!A:A,0))</f>
        <v>430</v>
      </c>
      <c r="J229" s="66" t="str">
        <f t="shared" si="18"/>
        <v>2021-01</v>
      </c>
      <c r="K229" s="66">
        <v>45261</v>
      </c>
      <c r="L229" s="62" t="str">
        <f t="shared" si="17"/>
        <v>2021</v>
      </c>
      <c r="M229" s="62" t="s">
        <v>54</v>
      </c>
      <c r="N229" s="80" t="s">
        <v>4435</v>
      </c>
      <c r="O229" s="82" t="s">
        <v>4799</v>
      </c>
      <c r="P229" s="76" t="s">
        <v>4747</v>
      </c>
      <c r="Q229" s="80" t="s">
        <v>3312</v>
      </c>
      <c r="R229" s="79" t="s">
        <v>3514</v>
      </c>
      <c r="S229" s="62" t="s">
        <v>4816</v>
      </c>
      <c r="T229" s="62" t="s">
        <v>1685</v>
      </c>
      <c r="U229" s="62" t="s">
        <v>70</v>
      </c>
      <c r="V229" s="62" t="s">
        <v>73</v>
      </c>
      <c r="W229" s="62" t="s">
        <v>3516</v>
      </c>
      <c r="X229" s="62" t="s">
        <v>5323</v>
      </c>
      <c r="Y229" s="62" t="s">
        <v>155</v>
      </c>
      <c r="Z229" s="63" t="s">
        <v>202</v>
      </c>
      <c r="AA229" s="62" t="s">
        <v>5452</v>
      </c>
      <c r="AB229" s="64">
        <v>1972</v>
      </c>
      <c r="AC229" s="62" t="s">
        <v>76</v>
      </c>
      <c r="AD229" s="62" t="s">
        <v>5323</v>
      </c>
      <c r="AE229" s="62"/>
      <c r="AF229" s="85">
        <f>INDEX([3]汇总带公式!$L:$L,MATCH(B229,[3]汇总带公式!$B:$B,0))</f>
        <v>30</v>
      </c>
      <c r="AG229" s="85" t="s">
        <v>5493</v>
      </c>
      <c r="AH229" s="85">
        <f t="shared" si="19"/>
        <v>30</v>
      </c>
      <c r="AI229" s="79">
        <v>5</v>
      </c>
      <c r="AJ229" s="85" t="s">
        <v>5493</v>
      </c>
      <c r="AK229" s="85">
        <f t="shared" si="20"/>
        <v>5</v>
      </c>
      <c r="AL229" s="85" t="s">
        <v>5493</v>
      </c>
      <c r="AM229" s="85">
        <f t="shared" si="21"/>
        <v>5</v>
      </c>
      <c r="AN229" s="85" t="s">
        <v>5493</v>
      </c>
      <c r="AO229" s="85" t="s">
        <v>5493</v>
      </c>
      <c r="AP229" s="79" t="s">
        <v>4818</v>
      </c>
    </row>
    <row r="230" spans="1:42" ht="40.5" customHeight="1">
      <c r="A230" s="78" t="s">
        <v>2431</v>
      </c>
      <c r="B230" s="79" t="s">
        <v>4372</v>
      </c>
      <c r="C230" s="80" t="s">
        <v>3153</v>
      </c>
      <c r="D230" s="80" t="s">
        <v>5547</v>
      </c>
      <c r="E230" s="62" t="s">
        <v>34</v>
      </c>
      <c r="F230" s="62" t="s">
        <v>1506</v>
      </c>
      <c r="G230" s="62" t="str">
        <f>INDEX(辅助数据!F:F,MATCH(项目信息统计表!F230,辅助数据!E:E,0))</f>
        <v>M75</v>
      </c>
      <c r="H230" s="62" t="s">
        <v>201</v>
      </c>
      <c r="I230" s="62">
        <f>INDEX(辅助数据!B:B,MATCH(项目信息统计表!H230,辅助数据!A:A,0))</f>
        <v>430</v>
      </c>
      <c r="J230" s="66" t="str">
        <f t="shared" si="18"/>
        <v>2021-01</v>
      </c>
      <c r="K230" s="66">
        <v>45261</v>
      </c>
      <c r="L230" s="62" t="str">
        <f t="shared" si="17"/>
        <v>2021</v>
      </c>
      <c r="M230" s="62" t="s">
        <v>54</v>
      </c>
      <c r="N230" s="80" t="s">
        <v>4435</v>
      </c>
      <c r="O230" s="82" t="s">
        <v>4799</v>
      </c>
      <c r="P230" s="76" t="s">
        <v>4748</v>
      </c>
      <c r="Q230" s="80" t="s">
        <v>4749</v>
      </c>
      <c r="R230" s="79" t="s">
        <v>3515</v>
      </c>
      <c r="S230" s="62" t="s">
        <v>4816</v>
      </c>
      <c r="T230" s="62" t="s">
        <v>1641</v>
      </c>
      <c r="U230" s="62" t="s">
        <v>70</v>
      </c>
      <c r="V230" s="62" t="s">
        <v>73</v>
      </c>
      <c r="W230" s="62" t="s">
        <v>76</v>
      </c>
      <c r="X230" s="62" t="s">
        <v>5323</v>
      </c>
      <c r="Y230" s="62" t="s">
        <v>155</v>
      </c>
      <c r="Z230" s="63" t="s">
        <v>202</v>
      </c>
      <c r="AA230" s="62" t="s">
        <v>5427</v>
      </c>
      <c r="AB230" s="64">
        <v>1967</v>
      </c>
      <c r="AC230" s="62" t="s">
        <v>76</v>
      </c>
      <c r="AD230" s="62" t="s">
        <v>5323</v>
      </c>
      <c r="AE230" s="62"/>
      <c r="AF230" s="85">
        <f>INDEX([3]汇总带公式!$L:$L,MATCH(B230,[3]汇总带公式!$B:$B,0))</f>
        <v>30</v>
      </c>
      <c r="AG230" s="85" t="s">
        <v>5493</v>
      </c>
      <c r="AH230" s="85">
        <f t="shared" si="19"/>
        <v>30</v>
      </c>
      <c r="AI230" s="79">
        <v>5</v>
      </c>
      <c r="AJ230" s="85" t="s">
        <v>5493</v>
      </c>
      <c r="AK230" s="85">
        <f t="shared" si="20"/>
        <v>5</v>
      </c>
      <c r="AL230" s="85" t="s">
        <v>5493</v>
      </c>
      <c r="AM230" s="85">
        <f t="shared" si="21"/>
        <v>5</v>
      </c>
      <c r="AN230" s="85" t="s">
        <v>5493</v>
      </c>
      <c r="AO230" s="85" t="s">
        <v>5493</v>
      </c>
      <c r="AP230" s="79" t="s">
        <v>4818</v>
      </c>
    </row>
    <row r="231" spans="1:42" ht="40.5" customHeight="1">
      <c r="A231" s="78" t="s">
        <v>3543</v>
      </c>
      <c r="B231" s="79" t="s">
        <v>3975</v>
      </c>
      <c r="C231" s="80" t="s">
        <v>3123</v>
      </c>
      <c r="D231" s="80" t="s">
        <v>5547</v>
      </c>
      <c r="E231" s="72"/>
      <c r="F231" s="62"/>
      <c r="G231" s="62" t="e">
        <f>INDEX(辅助数据!F:F,MATCH(项目信息统计表!F231,辅助数据!E:E,0))</f>
        <v>#N/A</v>
      </c>
      <c r="H231" s="62"/>
      <c r="I231" s="62" t="e">
        <f>INDEX(辅助数据!B:B,MATCH(项目信息统计表!H231,辅助数据!A:A,0))</f>
        <v>#N/A</v>
      </c>
      <c r="J231" s="66" t="str">
        <f t="shared" si="18"/>
        <v>2023-01</v>
      </c>
      <c r="K231" s="66">
        <v>45627</v>
      </c>
      <c r="L231" s="62" t="str">
        <f t="shared" si="17"/>
        <v>2023</v>
      </c>
      <c r="M231" s="62" t="s">
        <v>54</v>
      </c>
      <c r="N231" s="80" t="s">
        <v>3509</v>
      </c>
      <c r="O231" s="82" t="s">
        <v>4799</v>
      </c>
      <c r="P231" s="76"/>
      <c r="Q231" s="80" t="s">
        <v>4859</v>
      </c>
      <c r="R231" s="79" t="s">
        <v>3489</v>
      </c>
      <c r="S231" s="62" t="s">
        <v>65</v>
      </c>
      <c r="T231" s="62" t="s">
        <v>2096</v>
      </c>
      <c r="U231" s="62" t="s">
        <v>70</v>
      </c>
      <c r="V231" s="62" t="s">
        <v>73</v>
      </c>
      <c r="W231" s="62" t="s">
        <v>3516</v>
      </c>
      <c r="X231" s="62"/>
      <c r="Y231" s="62"/>
      <c r="Z231" s="63"/>
      <c r="AA231" s="62"/>
      <c r="AB231" s="64"/>
      <c r="AC231" s="62"/>
      <c r="AD231" s="62"/>
      <c r="AE231" s="62"/>
      <c r="AF231" s="85">
        <f>INDEX([3]汇总带公式!$L:$L,MATCH(B231,[3]汇总带公式!$B:$B,0))</f>
        <v>5</v>
      </c>
      <c r="AG231" s="85" t="s">
        <v>5493</v>
      </c>
      <c r="AH231" s="85">
        <f t="shared" si="19"/>
        <v>5</v>
      </c>
      <c r="AI231" s="79">
        <v>3</v>
      </c>
      <c r="AJ231" s="85" t="s">
        <v>5493</v>
      </c>
      <c r="AK231" s="85">
        <f t="shared" si="20"/>
        <v>3</v>
      </c>
      <c r="AL231" s="85" t="s">
        <v>5493</v>
      </c>
      <c r="AM231" s="85">
        <f t="shared" si="21"/>
        <v>3</v>
      </c>
      <c r="AN231" s="85" t="s">
        <v>5493</v>
      </c>
      <c r="AO231" s="85" t="s">
        <v>5493</v>
      </c>
      <c r="AP231" s="79" t="s">
        <v>4817</v>
      </c>
    </row>
    <row r="232" spans="1:42" ht="40.5" customHeight="1">
      <c r="A232" s="78" t="s">
        <v>3554</v>
      </c>
      <c r="B232" s="79" t="s">
        <v>3986</v>
      </c>
      <c r="C232" s="80" t="s">
        <v>3123</v>
      </c>
      <c r="D232" s="80" t="s">
        <v>5547</v>
      </c>
      <c r="E232" s="62"/>
      <c r="F232" s="62"/>
      <c r="G232" s="62" t="e">
        <f>INDEX(辅助数据!F:F,MATCH(项目信息统计表!F232,辅助数据!E:E,0))</f>
        <v>#N/A</v>
      </c>
      <c r="H232" s="62"/>
      <c r="I232" s="62" t="e">
        <f>INDEX(辅助数据!B:B,MATCH(项目信息统计表!H232,辅助数据!A:A,0))</f>
        <v>#N/A</v>
      </c>
      <c r="J232" s="66" t="str">
        <f t="shared" si="18"/>
        <v>2023-01</v>
      </c>
      <c r="K232" s="66">
        <v>45627</v>
      </c>
      <c r="L232" s="62" t="str">
        <f t="shared" si="17"/>
        <v>2023</v>
      </c>
      <c r="M232" s="62" t="s">
        <v>54</v>
      </c>
      <c r="N232" s="80" t="s">
        <v>3509</v>
      </c>
      <c r="O232" s="82" t="s">
        <v>4799</v>
      </c>
      <c r="P232" s="76"/>
      <c r="Q232" s="80" t="s">
        <v>4879</v>
      </c>
      <c r="R232" s="79" t="s">
        <v>4880</v>
      </c>
      <c r="S232" s="62" t="s">
        <v>65</v>
      </c>
      <c r="T232" s="62" t="s">
        <v>2162</v>
      </c>
      <c r="U232" s="62" t="s">
        <v>70</v>
      </c>
      <c r="V232" s="62" t="s">
        <v>73</v>
      </c>
      <c r="W232" s="62" t="s">
        <v>90</v>
      </c>
      <c r="X232" s="62"/>
      <c r="Y232" s="62"/>
      <c r="Z232" s="63"/>
      <c r="AA232" s="62"/>
      <c r="AB232" s="64"/>
      <c r="AC232" s="62"/>
      <c r="AD232" s="62"/>
      <c r="AE232" s="62"/>
      <c r="AF232" s="85">
        <f>INDEX([3]汇总带公式!$L:$L,MATCH(B232,[3]汇总带公式!$B:$B,0))</f>
        <v>5</v>
      </c>
      <c r="AG232" s="85" t="s">
        <v>5493</v>
      </c>
      <c r="AH232" s="85">
        <f t="shared" si="19"/>
        <v>5</v>
      </c>
      <c r="AI232" s="79">
        <v>3</v>
      </c>
      <c r="AJ232" s="85" t="s">
        <v>5493</v>
      </c>
      <c r="AK232" s="85">
        <f t="shared" si="20"/>
        <v>3</v>
      </c>
      <c r="AL232" s="85" t="s">
        <v>5493</v>
      </c>
      <c r="AM232" s="85">
        <f t="shared" si="21"/>
        <v>3</v>
      </c>
      <c r="AN232" s="85" t="s">
        <v>5493</v>
      </c>
      <c r="AO232" s="85" t="s">
        <v>5493</v>
      </c>
      <c r="AP232" s="79" t="s">
        <v>4817</v>
      </c>
    </row>
    <row r="233" spans="1:42" ht="40.5" customHeight="1">
      <c r="A233" s="78" t="s">
        <v>3596</v>
      </c>
      <c r="B233" s="79" t="s">
        <v>4028</v>
      </c>
      <c r="C233" s="80" t="s">
        <v>3123</v>
      </c>
      <c r="D233" s="80" t="s">
        <v>5547</v>
      </c>
      <c r="E233" s="62"/>
      <c r="F233" s="62"/>
      <c r="G233" s="62" t="e">
        <f>INDEX(辅助数据!F:F,MATCH(项目信息统计表!F233,辅助数据!E:E,0))</f>
        <v>#N/A</v>
      </c>
      <c r="H233" s="62"/>
      <c r="I233" s="62" t="e">
        <f>INDEX(辅助数据!B:B,MATCH(项目信息统计表!H233,辅助数据!A:A,0))</f>
        <v>#N/A</v>
      </c>
      <c r="J233" s="66" t="str">
        <f t="shared" si="18"/>
        <v>2023-01</v>
      </c>
      <c r="K233" s="66">
        <v>45627</v>
      </c>
      <c r="L233" s="62" t="str">
        <f t="shared" si="17"/>
        <v>2023</v>
      </c>
      <c r="M233" s="62" t="s">
        <v>54</v>
      </c>
      <c r="N233" s="80" t="s">
        <v>3509</v>
      </c>
      <c r="O233" s="82" t="s">
        <v>4799</v>
      </c>
      <c r="P233" s="76"/>
      <c r="Q233" s="80" t="s">
        <v>4958</v>
      </c>
      <c r="R233" s="79" t="s">
        <v>4959</v>
      </c>
      <c r="S233" s="62" t="s">
        <v>65</v>
      </c>
      <c r="T233" s="62" t="s">
        <v>2149</v>
      </c>
      <c r="U233" s="62" t="s">
        <v>70</v>
      </c>
      <c r="V233" s="62" t="s">
        <v>73</v>
      </c>
      <c r="W233" s="62" t="s">
        <v>3516</v>
      </c>
      <c r="X233" s="62"/>
      <c r="Y233" s="62"/>
      <c r="Z233" s="63"/>
      <c r="AA233" s="62"/>
      <c r="AB233" s="64"/>
      <c r="AC233" s="62"/>
      <c r="AD233" s="62"/>
      <c r="AE233" s="62"/>
      <c r="AF233" s="85">
        <f>INDEX([3]汇总带公式!$L:$L,MATCH(B233,[3]汇总带公式!$B:$B,0))</f>
        <v>5</v>
      </c>
      <c r="AG233" s="85" t="s">
        <v>5493</v>
      </c>
      <c r="AH233" s="85">
        <f t="shared" si="19"/>
        <v>5</v>
      </c>
      <c r="AI233" s="79">
        <v>3</v>
      </c>
      <c r="AJ233" s="85" t="s">
        <v>5493</v>
      </c>
      <c r="AK233" s="85">
        <f t="shared" si="20"/>
        <v>3</v>
      </c>
      <c r="AL233" s="85" t="s">
        <v>5493</v>
      </c>
      <c r="AM233" s="85">
        <f t="shared" si="21"/>
        <v>3</v>
      </c>
      <c r="AN233" s="85" t="s">
        <v>5493</v>
      </c>
      <c r="AO233" s="85" t="s">
        <v>5493</v>
      </c>
      <c r="AP233" s="79" t="s">
        <v>4817</v>
      </c>
    </row>
    <row r="234" spans="1:42" ht="40.5" customHeight="1">
      <c r="A234" s="78" t="s">
        <v>3606</v>
      </c>
      <c r="B234" s="79" t="s">
        <v>4038</v>
      </c>
      <c r="C234" s="80" t="s">
        <v>3123</v>
      </c>
      <c r="D234" s="80" t="s">
        <v>5547</v>
      </c>
      <c r="E234" s="62"/>
      <c r="F234" s="62"/>
      <c r="G234" s="62" t="e">
        <f>INDEX(辅助数据!F:F,MATCH(项目信息统计表!F234,辅助数据!E:E,0))</f>
        <v>#N/A</v>
      </c>
      <c r="H234" s="62"/>
      <c r="I234" s="62" t="e">
        <f>INDEX(辅助数据!B:B,MATCH(项目信息统计表!H234,辅助数据!A:A,0))</f>
        <v>#N/A</v>
      </c>
      <c r="J234" s="66" t="str">
        <f t="shared" si="18"/>
        <v>2023-01</v>
      </c>
      <c r="K234" s="66">
        <v>45992</v>
      </c>
      <c r="L234" s="62" t="str">
        <f t="shared" si="17"/>
        <v>2023</v>
      </c>
      <c r="M234" s="62" t="s">
        <v>54</v>
      </c>
      <c r="N234" s="80" t="s">
        <v>3508</v>
      </c>
      <c r="O234" s="82" t="s">
        <v>4799</v>
      </c>
      <c r="P234" s="76"/>
      <c r="Q234" s="80" t="s">
        <v>4978</v>
      </c>
      <c r="R234" s="79" t="s">
        <v>4979</v>
      </c>
      <c r="S234" s="62" t="s">
        <v>65</v>
      </c>
      <c r="T234" s="62" t="s">
        <v>1634</v>
      </c>
      <c r="U234" s="62" t="s">
        <v>70</v>
      </c>
      <c r="V234" s="62" t="s">
        <v>73</v>
      </c>
      <c r="W234" s="62" t="s">
        <v>76</v>
      </c>
      <c r="X234" s="62"/>
      <c r="Y234" s="62"/>
      <c r="Z234" s="63"/>
      <c r="AA234" s="62"/>
      <c r="AB234" s="64"/>
      <c r="AC234" s="62"/>
      <c r="AD234" s="62"/>
      <c r="AE234" s="62"/>
      <c r="AF234" s="85">
        <f>INDEX([3]汇总带公式!$L:$L,MATCH(B234,[3]汇总带公式!$B:$B,0))</f>
        <v>15</v>
      </c>
      <c r="AG234" s="85" t="s">
        <v>5493</v>
      </c>
      <c r="AH234" s="85">
        <f t="shared" si="19"/>
        <v>15</v>
      </c>
      <c r="AI234" s="79">
        <v>5</v>
      </c>
      <c r="AJ234" s="85" t="s">
        <v>5493</v>
      </c>
      <c r="AK234" s="85">
        <f t="shared" si="20"/>
        <v>5</v>
      </c>
      <c r="AL234" s="85" t="s">
        <v>5493</v>
      </c>
      <c r="AM234" s="85">
        <f t="shared" si="21"/>
        <v>5</v>
      </c>
      <c r="AN234" s="85" t="s">
        <v>5493</v>
      </c>
      <c r="AO234" s="85" t="s">
        <v>5493</v>
      </c>
      <c r="AP234" s="79" t="s">
        <v>4817</v>
      </c>
    </row>
    <row r="235" spans="1:42" ht="40.5" customHeight="1">
      <c r="A235" s="78" t="s">
        <v>3632</v>
      </c>
      <c r="B235" s="79" t="s">
        <v>4064</v>
      </c>
      <c r="C235" s="80" t="s">
        <v>3123</v>
      </c>
      <c r="D235" s="80" t="s">
        <v>5547</v>
      </c>
      <c r="E235" s="62"/>
      <c r="F235" s="62"/>
      <c r="G235" s="62" t="e">
        <f>INDEX(辅助数据!F:F,MATCH(项目信息统计表!F235,辅助数据!E:E,0))</f>
        <v>#N/A</v>
      </c>
      <c r="H235" s="62"/>
      <c r="I235" s="62" t="e">
        <f>INDEX(辅助数据!B:B,MATCH(项目信息统计表!H235,辅助数据!A:A,0))</f>
        <v>#N/A</v>
      </c>
      <c r="J235" s="66" t="str">
        <f t="shared" si="18"/>
        <v>2023-01</v>
      </c>
      <c r="K235" s="66">
        <v>45992</v>
      </c>
      <c r="L235" s="62" t="str">
        <f t="shared" si="17"/>
        <v>2023</v>
      </c>
      <c r="M235" s="62" t="s">
        <v>54</v>
      </c>
      <c r="N235" s="80" t="s">
        <v>3508</v>
      </c>
      <c r="O235" s="82" t="s">
        <v>4799</v>
      </c>
      <c r="P235" s="76"/>
      <c r="Q235" s="80" t="s">
        <v>5028</v>
      </c>
      <c r="R235" s="79" t="s">
        <v>2434</v>
      </c>
      <c r="S235" s="62" t="s">
        <v>65</v>
      </c>
      <c r="T235" s="62" t="s">
        <v>2123</v>
      </c>
      <c r="U235" s="62" t="s">
        <v>70</v>
      </c>
      <c r="V235" s="62" t="s">
        <v>73</v>
      </c>
      <c r="W235" s="62" t="s">
        <v>90</v>
      </c>
      <c r="X235" s="62"/>
      <c r="Y235" s="62"/>
      <c r="Z235" s="63"/>
      <c r="AA235" s="62"/>
      <c r="AB235" s="64"/>
      <c r="AC235" s="62"/>
      <c r="AD235" s="62"/>
      <c r="AE235" s="62"/>
      <c r="AF235" s="85">
        <f>INDEX([3]汇总带公式!$L:$L,MATCH(B235,[3]汇总带公式!$B:$B,0))</f>
        <v>15</v>
      </c>
      <c r="AG235" s="85" t="s">
        <v>5493</v>
      </c>
      <c r="AH235" s="85">
        <f t="shared" si="19"/>
        <v>15</v>
      </c>
      <c r="AI235" s="79">
        <v>5</v>
      </c>
      <c r="AJ235" s="85" t="s">
        <v>5493</v>
      </c>
      <c r="AK235" s="85">
        <f t="shared" si="20"/>
        <v>5</v>
      </c>
      <c r="AL235" s="85" t="s">
        <v>5493</v>
      </c>
      <c r="AM235" s="85">
        <f t="shared" si="21"/>
        <v>5</v>
      </c>
      <c r="AN235" s="85" t="s">
        <v>5493</v>
      </c>
      <c r="AO235" s="85" t="s">
        <v>5493</v>
      </c>
      <c r="AP235" s="79" t="s">
        <v>4817</v>
      </c>
    </row>
    <row r="236" spans="1:42" ht="40.5" customHeight="1">
      <c r="A236" s="78" t="s">
        <v>3639</v>
      </c>
      <c r="B236" s="79" t="s">
        <v>4071</v>
      </c>
      <c r="C236" s="80" t="s">
        <v>3123</v>
      </c>
      <c r="D236" s="80" t="s">
        <v>5547</v>
      </c>
      <c r="E236" s="62"/>
      <c r="F236" s="62"/>
      <c r="G236" s="62" t="e">
        <f>INDEX(辅助数据!F:F,MATCH(项目信息统计表!F236,辅助数据!E:E,0))</f>
        <v>#N/A</v>
      </c>
      <c r="H236" s="62"/>
      <c r="I236" s="62" t="e">
        <f>INDEX(辅助数据!B:B,MATCH(项目信息统计表!H236,辅助数据!A:A,0))</f>
        <v>#N/A</v>
      </c>
      <c r="J236" s="66" t="str">
        <f t="shared" si="18"/>
        <v>2023-01</v>
      </c>
      <c r="K236" s="66">
        <v>45992</v>
      </c>
      <c r="L236" s="62" t="str">
        <f t="shared" si="17"/>
        <v>2023</v>
      </c>
      <c r="M236" s="62" t="s">
        <v>54</v>
      </c>
      <c r="N236" s="80" t="s">
        <v>3508</v>
      </c>
      <c r="O236" s="82" t="s">
        <v>4799</v>
      </c>
      <c r="P236" s="76"/>
      <c r="Q236" s="80" t="s">
        <v>5040</v>
      </c>
      <c r="R236" s="79" t="s">
        <v>5041</v>
      </c>
      <c r="S236" s="62" t="s">
        <v>65</v>
      </c>
      <c r="T236" s="62" t="s">
        <v>1679</v>
      </c>
      <c r="U236" s="62" t="s">
        <v>70</v>
      </c>
      <c r="V236" s="62" t="s">
        <v>73</v>
      </c>
      <c r="W236" s="62" t="s">
        <v>90</v>
      </c>
      <c r="X236" s="62"/>
      <c r="Y236" s="62"/>
      <c r="Z236" s="63"/>
      <c r="AA236" s="62"/>
      <c r="AB236" s="64"/>
      <c r="AC236" s="62"/>
      <c r="AD236" s="62"/>
      <c r="AE236" s="62"/>
      <c r="AF236" s="85">
        <f>INDEX([3]汇总带公式!$L:$L,MATCH(B236,[3]汇总带公式!$B:$B,0))</f>
        <v>15</v>
      </c>
      <c r="AG236" s="85" t="s">
        <v>5493</v>
      </c>
      <c r="AH236" s="85">
        <f t="shared" si="19"/>
        <v>15</v>
      </c>
      <c r="AI236" s="79">
        <v>5</v>
      </c>
      <c r="AJ236" s="85" t="s">
        <v>5493</v>
      </c>
      <c r="AK236" s="85">
        <f t="shared" si="20"/>
        <v>5</v>
      </c>
      <c r="AL236" s="85" t="s">
        <v>5493</v>
      </c>
      <c r="AM236" s="85">
        <f t="shared" si="21"/>
        <v>5</v>
      </c>
      <c r="AN236" s="85" t="s">
        <v>5493</v>
      </c>
      <c r="AO236" s="85" t="s">
        <v>5493</v>
      </c>
      <c r="AP236" s="79" t="s">
        <v>4817</v>
      </c>
    </row>
    <row r="237" spans="1:42" ht="40.5" customHeight="1">
      <c r="A237" s="78" t="s">
        <v>3652</v>
      </c>
      <c r="B237" s="79" t="s">
        <v>4084</v>
      </c>
      <c r="C237" s="80" t="s">
        <v>3147</v>
      </c>
      <c r="D237" s="80" t="s">
        <v>5547</v>
      </c>
      <c r="E237" s="62"/>
      <c r="F237" s="62"/>
      <c r="G237" s="62" t="e">
        <f>INDEX(辅助数据!F:F,MATCH(项目信息统计表!F237,辅助数据!E:E,0))</f>
        <v>#N/A</v>
      </c>
      <c r="H237" s="62"/>
      <c r="I237" s="62" t="e">
        <f>INDEX(辅助数据!B:B,MATCH(项目信息统计表!H237,辅助数据!A:A,0))</f>
        <v>#N/A</v>
      </c>
      <c r="J237" s="66" t="str">
        <f t="shared" si="18"/>
        <v>2023-01</v>
      </c>
      <c r="K237" s="66">
        <v>45992</v>
      </c>
      <c r="L237" s="62" t="str">
        <f t="shared" si="17"/>
        <v>2023</v>
      </c>
      <c r="M237" s="62" t="s">
        <v>54</v>
      </c>
      <c r="N237" s="80" t="s">
        <v>3508</v>
      </c>
      <c r="O237" s="82" t="s">
        <v>4799</v>
      </c>
      <c r="P237" s="76"/>
      <c r="Q237" s="80" t="s">
        <v>5062</v>
      </c>
      <c r="R237" s="79">
        <v>150100</v>
      </c>
      <c r="S237" s="62" t="s">
        <v>4816</v>
      </c>
      <c r="T237" s="62" t="s">
        <v>1662</v>
      </c>
      <c r="U237" s="62" t="s">
        <v>70</v>
      </c>
      <c r="V237" s="62" t="s">
        <v>73</v>
      </c>
      <c r="W237" s="62" t="s">
        <v>3516</v>
      </c>
      <c r="X237" s="62"/>
      <c r="Y237" s="62"/>
      <c r="Z237" s="63"/>
      <c r="AA237" s="62"/>
      <c r="AB237" s="64"/>
      <c r="AC237" s="62"/>
      <c r="AD237" s="62"/>
      <c r="AE237" s="62"/>
      <c r="AF237" s="85">
        <f>INDEX([3]汇总带公式!$L:$L,MATCH(B237,[3]汇总带公式!$B:$B,0))</f>
        <v>15</v>
      </c>
      <c r="AG237" s="85" t="s">
        <v>5493</v>
      </c>
      <c r="AH237" s="85">
        <f t="shared" si="19"/>
        <v>15</v>
      </c>
      <c r="AI237" s="79">
        <v>5</v>
      </c>
      <c r="AJ237" s="85" t="s">
        <v>5493</v>
      </c>
      <c r="AK237" s="85">
        <f t="shared" si="20"/>
        <v>5</v>
      </c>
      <c r="AL237" s="85" t="s">
        <v>5493</v>
      </c>
      <c r="AM237" s="85">
        <f t="shared" si="21"/>
        <v>5</v>
      </c>
      <c r="AN237" s="85" t="s">
        <v>5493</v>
      </c>
      <c r="AO237" s="85" t="s">
        <v>5493</v>
      </c>
      <c r="AP237" s="79" t="s">
        <v>4817</v>
      </c>
    </row>
    <row r="238" spans="1:42" s="67" customFormat="1" ht="40.5" customHeight="1">
      <c r="A238" s="78" t="s">
        <v>3655</v>
      </c>
      <c r="B238" s="79" t="s">
        <v>4087</v>
      </c>
      <c r="C238" s="80" t="s">
        <v>3123</v>
      </c>
      <c r="D238" s="80" t="s">
        <v>5547</v>
      </c>
      <c r="E238" s="62"/>
      <c r="F238" s="62"/>
      <c r="G238" s="62" t="e">
        <f>INDEX(辅助数据!F:F,MATCH(项目信息统计表!F238,辅助数据!E:E,0))</f>
        <v>#N/A</v>
      </c>
      <c r="H238" s="62"/>
      <c r="I238" s="62" t="e">
        <f>INDEX(辅助数据!B:B,MATCH(项目信息统计表!H238,辅助数据!A:A,0))</f>
        <v>#N/A</v>
      </c>
      <c r="J238" s="66" t="str">
        <f t="shared" si="18"/>
        <v>2023-01</v>
      </c>
      <c r="K238" s="66">
        <v>45992</v>
      </c>
      <c r="L238" s="62" t="str">
        <f t="shared" si="17"/>
        <v>2023</v>
      </c>
      <c r="M238" s="62" t="s">
        <v>54</v>
      </c>
      <c r="N238" s="80" t="s">
        <v>3508</v>
      </c>
      <c r="O238" s="82" t="s">
        <v>4799</v>
      </c>
      <c r="P238" s="76"/>
      <c r="Q238" s="80" t="s">
        <v>5067</v>
      </c>
      <c r="R238" s="79" t="s">
        <v>5068</v>
      </c>
      <c r="S238" s="62" t="s">
        <v>4816</v>
      </c>
      <c r="T238" s="62" t="s">
        <v>1613</v>
      </c>
      <c r="U238" s="62" t="s">
        <v>70</v>
      </c>
      <c r="V238" s="62" t="s">
        <v>73</v>
      </c>
      <c r="W238" s="62" t="s">
        <v>3516</v>
      </c>
      <c r="X238" s="62"/>
      <c r="Y238" s="62"/>
      <c r="Z238" s="63"/>
      <c r="AA238" s="62"/>
      <c r="AB238" s="64"/>
      <c r="AC238" s="62"/>
      <c r="AD238" s="62"/>
      <c r="AE238" s="62"/>
      <c r="AF238" s="85">
        <f>INDEX([3]汇总带公式!$L:$L,MATCH(B238,[3]汇总带公式!$B:$B,0))</f>
        <v>15</v>
      </c>
      <c r="AG238" s="85" t="s">
        <v>5493</v>
      </c>
      <c r="AH238" s="85">
        <f t="shared" si="19"/>
        <v>15</v>
      </c>
      <c r="AI238" s="79">
        <v>5</v>
      </c>
      <c r="AJ238" s="85" t="s">
        <v>5493</v>
      </c>
      <c r="AK238" s="85">
        <f t="shared" si="20"/>
        <v>5</v>
      </c>
      <c r="AL238" s="85" t="s">
        <v>5493</v>
      </c>
      <c r="AM238" s="85">
        <f t="shared" si="21"/>
        <v>5</v>
      </c>
      <c r="AN238" s="85" t="s">
        <v>5493</v>
      </c>
      <c r="AO238" s="85" t="s">
        <v>5493</v>
      </c>
      <c r="AP238" s="79" t="s">
        <v>4817</v>
      </c>
    </row>
    <row r="239" spans="1:42" ht="40.5" customHeight="1">
      <c r="A239" s="78" t="s">
        <v>3733</v>
      </c>
      <c r="B239" s="79" t="s">
        <v>4165</v>
      </c>
      <c r="C239" s="80" t="s">
        <v>3147</v>
      </c>
      <c r="D239" s="80" t="s">
        <v>5547</v>
      </c>
      <c r="E239" s="62"/>
      <c r="F239" s="62"/>
      <c r="G239" s="62" t="e">
        <f>INDEX(辅助数据!F:F,MATCH(项目信息统计表!F239,辅助数据!E:E,0))</f>
        <v>#N/A</v>
      </c>
      <c r="H239" s="62"/>
      <c r="I239" s="62" t="e">
        <f>INDEX(辅助数据!B:B,MATCH(项目信息统计表!H239,辅助数据!A:A,0))</f>
        <v>#N/A</v>
      </c>
      <c r="J239" s="66" t="str">
        <f t="shared" si="18"/>
        <v>2023-01</v>
      </c>
      <c r="K239" s="66">
        <v>45627</v>
      </c>
      <c r="L239" s="62" t="str">
        <f t="shared" si="17"/>
        <v>2023</v>
      </c>
      <c r="M239" s="62" t="s">
        <v>54</v>
      </c>
      <c r="N239" s="80" t="s">
        <v>4423</v>
      </c>
      <c r="O239" s="82" t="s">
        <v>5325</v>
      </c>
      <c r="P239" s="76"/>
      <c r="Q239" s="80" t="s">
        <v>5156</v>
      </c>
      <c r="R239" s="79">
        <v>231001</v>
      </c>
      <c r="S239" s="62" t="s">
        <v>65</v>
      </c>
      <c r="T239" s="66">
        <v>30956</v>
      </c>
      <c r="U239" s="62" t="s">
        <v>70</v>
      </c>
      <c r="V239" s="62" t="s">
        <v>73</v>
      </c>
      <c r="W239" s="62" t="s">
        <v>76</v>
      </c>
      <c r="X239" s="62"/>
      <c r="Y239" s="62"/>
      <c r="Z239" s="63"/>
      <c r="AA239" s="62"/>
      <c r="AB239" s="64"/>
      <c r="AC239" s="62"/>
      <c r="AD239" s="62"/>
      <c r="AE239" s="62"/>
      <c r="AF239" s="85">
        <f>INDEX([3]汇总带公式!$L:$L,MATCH(B239,[3]汇总带公式!$B:$B,0))</f>
        <v>400</v>
      </c>
      <c r="AG239" s="85" t="s">
        <v>5493</v>
      </c>
      <c r="AH239" s="85">
        <f t="shared" si="19"/>
        <v>400</v>
      </c>
      <c r="AI239" s="79">
        <v>100</v>
      </c>
      <c r="AJ239" s="85" t="s">
        <v>5493</v>
      </c>
      <c r="AK239" s="85">
        <f t="shared" si="20"/>
        <v>100</v>
      </c>
      <c r="AL239" s="85" t="s">
        <v>5493</v>
      </c>
      <c r="AM239" s="85">
        <f t="shared" si="21"/>
        <v>100</v>
      </c>
      <c r="AN239" s="85" t="s">
        <v>5493</v>
      </c>
      <c r="AO239" s="85" t="s">
        <v>5493</v>
      </c>
      <c r="AP239" s="79" t="s">
        <v>4817</v>
      </c>
    </row>
    <row r="240" spans="1:42" ht="40.5" customHeight="1">
      <c r="A240" s="78" t="s">
        <v>2577</v>
      </c>
      <c r="B240" s="79" t="s">
        <v>2882</v>
      </c>
      <c r="C240" s="80" t="s">
        <v>3123</v>
      </c>
      <c r="D240" s="80" t="s">
        <v>5547</v>
      </c>
      <c r="E240" s="62" t="s">
        <v>5494</v>
      </c>
      <c r="F240" s="62" t="s">
        <v>1505</v>
      </c>
      <c r="G240" s="62" t="str">
        <f>INDEX(辅助数据!F:F,MATCH(项目信息统计表!F240,辅助数据!E:E,0))</f>
        <v>M74</v>
      </c>
      <c r="H240" s="62" t="s">
        <v>187</v>
      </c>
      <c r="I240" s="62">
        <f>INDEX(辅助数据!B:B,MATCH(项目信息统计表!H240,辅助数据!A:A,0))</f>
        <v>170</v>
      </c>
      <c r="J240" s="66" t="str">
        <f t="shared" si="18"/>
        <v>2022-01</v>
      </c>
      <c r="K240" s="66">
        <v>45627</v>
      </c>
      <c r="L240" s="62" t="str">
        <f t="shared" si="17"/>
        <v>2022</v>
      </c>
      <c r="M240" s="62" t="s">
        <v>54</v>
      </c>
      <c r="N240" s="80" t="s">
        <v>3508</v>
      </c>
      <c r="O240" s="82" t="s">
        <v>4799</v>
      </c>
      <c r="P240" s="76" t="s">
        <v>4440</v>
      </c>
      <c r="Q240" s="80" t="s">
        <v>4441</v>
      </c>
      <c r="R240" s="79" t="s">
        <v>3314</v>
      </c>
      <c r="S240" s="62" t="s">
        <v>65</v>
      </c>
      <c r="T240" s="62" t="s">
        <v>2068</v>
      </c>
      <c r="U240" s="62" t="s">
        <v>70</v>
      </c>
      <c r="V240" s="62" t="s">
        <v>73</v>
      </c>
      <c r="W240" s="62" t="s">
        <v>3516</v>
      </c>
      <c r="X240" s="62" t="s">
        <v>5323</v>
      </c>
      <c r="Y240" s="62" t="s">
        <v>155</v>
      </c>
      <c r="Z240" s="63" t="s">
        <v>185</v>
      </c>
      <c r="AA240" s="62" t="s">
        <v>3172</v>
      </c>
      <c r="AB240" s="64" t="s">
        <v>2336</v>
      </c>
      <c r="AC240" s="62" t="s">
        <v>90</v>
      </c>
      <c r="AD240" s="62" t="s">
        <v>5323</v>
      </c>
      <c r="AE240" s="62"/>
      <c r="AF240" s="85">
        <f>INDEX([3]汇总带公式!$L:$L,MATCH(B240,[3]汇总带公式!$B:$B,0))</f>
        <v>15</v>
      </c>
      <c r="AG240" s="85" t="s">
        <v>5493</v>
      </c>
      <c r="AH240" s="85">
        <f t="shared" si="19"/>
        <v>15</v>
      </c>
      <c r="AI240" s="79">
        <v>5</v>
      </c>
      <c r="AJ240" s="85" t="s">
        <v>5493</v>
      </c>
      <c r="AK240" s="85">
        <f t="shared" si="20"/>
        <v>5</v>
      </c>
      <c r="AL240" s="85" t="s">
        <v>5493</v>
      </c>
      <c r="AM240" s="85">
        <f t="shared" si="21"/>
        <v>5</v>
      </c>
      <c r="AN240" s="85" t="s">
        <v>5493</v>
      </c>
      <c r="AO240" s="85" t="s">
        <v>5493</v>
      </c>
      <c r="AP240" s="79" t="s">
        <v>4818</v>
      </c>
    </row>
    <row r="241" spans="1:42" ht="40.5" customHeight="1">
      <c r="A241" s="78" t="s">
        <v>2588</v>
      </c>
      <c r="B241" s="79" t="s">
        <v>2893</v>
      </c>
      <c r="C241" s="80" t="s">
        <v>3123</v>
      </c>
      <c r="D241" s="80" t="s">
        <v>5547</v>
      </c>
      <c r="E241" s="62" t="s">
        <v>34</v>
      </c>
      <c r="F241" s="62" t="s">
        <v>1504</v>
      </c>
      <c r="G241" s="62" t="str">
        <f>INDEX(辅助数据!F:F,MATCH(项目信息统计表!F241,辅助数据!E:E,0))</f>
        <v>M73</v>
      </c>
      <c r="H241" s="62" t="s">
        <v>186</v>
      </c>
      <c r="I241" s="62">
        <f>INDEX(辅助数据!B:B,MATCH(项目信息统计表!H241,辅助数据!A:A,0))</f>
        <v>420</v>
      </c>
      <c r="J241" s="66" t="str">
        <f t="shared" si="18"/>
        <v>2022-01</v>
      </c>
      <c r="K241" s="66">
        <v>45627</v>
      </c>
      <c r="L241" s="62" t="str">
        <f t="shared" si="17"/>
        <v>2022</v>
      </c>
      <c r="M241" s="62" t="s">
        <v>54</v>
      </c>
      <c r="N241" s="80" t="s">
        <v>3508</v>
      </c>
      <c r="O241" s="82" t="s">
        <v>4799</v>
      </c>
      <c r="P241" s="76" t="s">
        <v>4461</v>
      </c>
      <c r="Q241" s="80" t="s">
        <v>4462</v>
      </c>
      <c r="R241" s="79" t="s">
        <v>3323</v>
      </c>
      <c r="S241" s="62" t="s">
        <v>65</v>
      </c>
      <c r="T241" s="62" t="s">
        <v>2091</v>
      </c>
      <c r="U241" s="62" t="s">
        <v>70</v>
      </c>
      <c r="V241" s="62" t="s">
        <v>73</v>
      </c>
      <c r="W241" s="62" t="s">
        <v>3516</v>
      </c>
      <c r="X241" s="62" t="s">
        <v>5323</v>
      </c>
      <c r="Y241" s="62" t="s">
        <v>155</v>
      </c>
      <c r="Z241" s="63" t="s">
        <v>185</v>
      </c>
      <c r="AA241" s="62" t="s">
        <v>3159</v>
      </c>
      <c r="AB241" s="64" t="s">
        <v>2336</v>
      </c>
      <c r="AC241" s="62" t="s">
        <v>90</v>
      </c>
      <c r="AD241" s="62" t="s">
        <v>5323</v>
      </c>
      <c r="AE241" s="62"/>
      <c r="AF241" s="85">
        <f>INDEX([3]汇总带公式!$L:$L,MATCH(B241,[3]汇总带公式!$B:$B,0))</f>
        <v>15</v>
      </c>
      <c r="AG241" s="85" t="s">
        <v>5493</v>
      </c>
      <c r="AH241" s="85">
        <f t="shared" si="19"/>
        <v>15</v>
      </c>
      <c r="AI241" s="79">
        <v>5</v>
      </c>
      <c r="AJ241" s="85" t="s">
        <v>5493</v>
      </c>
      <c r="AK241" s="85">
        <f t="shared" si="20"/>
        <v>5</v>
      </c>
      <c r="AL241" s="85" t="s">
        <v>5493</v>
      </c>
      <c r="AM241" s="85">
        <f t="shared" si="21"/>
        <v>5</v>
      </c>
      <c r="AN241" s="85" t="s">
        <v>5493</v>
      </c>
      <c r="AO241" s="85" t="s">
        <v>5493</v>
      </c>
      <c r="AP241" s="79" t="s">
        <v>4818</v>
      </c>
    </row>
    <row r="242" spans="1:42" ht="40.5" customHeight="1">
      <c r="A242" s="78" t="s">
        <v>2592</v>
      </c>
      <c r="B242" s="79" t="s">
        <v>2897</v>
      </c>
      <c r="C242" s="80" t="s">
        <v>3123</v>
      </c>
      <c r="D242" s="80" t="s">
        <v>5547</v>
      </c>
      <c r="E242" s="62" t="s">
        <v>5494</v>
      </c>
      <c r="F242" s="62" t="s">
        <v>1505</v>
      </c>
      <c r="G242" s="62" t="str">
        <f>INDEX(辅助数据!F:F,MATCH(项目信息统计表!F242,辅助数据!E:E,0))</f>
        <v>M74</v>
      </c>
      <c r="H242" s="62" t="s">
        <v>186</v>
      </c>
      <c r="I242" s="62">
        <f>INDEX(辅助数据!B:B,MATCH(项目信息统计表!H242,辅助数据!A:A,0))</f>
        <v>420</v>
      </c>
      <c r="J242" s="66" t="str">
        <f t="shared" si="18"/>
        <v>2022-01</v>
      </c>
      <c r="K242" s="66">
        <v>45627</v>
      </c>
      <c r="L242" s="62" t="str">
        <f t="shared" si="17"/>
        <v>2022</v>
      </c>
      <c r="M242" s="62" t="s">
        <v>54</v>
      </c>
      <c r="N242" s="80" t="s">
        <v>3508</v>
      </c>
      <c r="O242" s="82" t="s">
        <v>4799</v>
      </c>
      <c r="P242" s="76" t="s">
        <v>4468</v>
      </c>
      <c r="Q242" s="80" t="s">
        <v>3155</v>
      </c>
      <c r="R242" s="79" t="s">
        <v>3327</v>
      </c>
      <c r="S242" s="62" t="s">
        <v>65</v>
      </c>
      <c r="T242" s="62" t="s">
        <v>1712</v>
      </c>
      <c r="U242" s="62" t="s">
        <v>70</v>
      </c>
      <c r="V242" s="62" t="s">
        <v>73</v>
      </c>
      <c r="W242" s="62" t="s">
        <v>3516</v>
      </c>
      <c r="X242" s="62" t="s">
        <v>5323</v>
      </c>
      <c r="Y242" s="62" t="s">
        <v>155</v>
      </c>
      <c r="Z242" s="63" t="s">
        <v>185</v>
      </c>
      <c r="AA242" s="62" t="s">
        <v>3159</v>
      </c>
      <c r="AB242" s="64" t="s">
        <v>2336</v>
      </c>
      <c r="AC242" s="62" t="s">
        <v>90</v>
      </c>
      <c r="AD242" s="62" t="s">
        <v>5323</v>
      </c>
      <c r="AE242" s="62"/>
      <c r="AF242" s="85">
        <f>INDEX([3]汇总带公式!$L:$L,MATCH(B242,[3]汇总带公式!$B:$B,0))</f>
        <v>15</v>
      </c>
      <c r="AG242" s="85" t="s">
        <v>5493</v>
      </c>
      <c r="AH242" s="85">
        <f t="shared" si="19"/>
        <v>15</v>
      </c>
      <c r="AI242" s="79">
        <v>5</v>
      </c>
      <c r="AJ242" s="85" t="s">
        <v>5493</v>
      </c>
      <c r="AK242" s="85">
        <f t="shared" si="20"/>
        <v>5</v>
      </c>
      <c r="AL242" s="85" t="s">
        <v>5493</v>
      </c>
      <c r="AM242" s="85">
        <f t="shared" si="21"/>
        <v>5</v>
      </c>
      <c r="AN242" s="85" t="s">
        <v>5493</v>
      </c>
      <c r="AO242" s="85" t="s">
        <v>5493</v>
      </c>
      <c r="AP242" s="79" t="s">
        <v>4818</v>
      </c>
    </row>
    <row r="243" spans="1:42" ht="40.5" customHeight="1">
      <c r="A243" s="78" t="s">
        <v>2607</v>
      </c>
      <c r="B243" s="79" t="s">
        <v>2912</v>
      </c>
      <c r="C243" s="80" t="s">
        <v>3123</v>
      </c>
      <c r="D243" s="80" t="s">
        <v>5547</v>
      </c>
      <c r="E243" s="62" t="s">
        <v>5494</v>
      </c>
      <c r="F243" s="62" t="s">
        <v>1479</v>
      </c>
      <c r="G243" s="62" t="str">
        <f>INDEX(辅助数据!F:F,MATCH(项目信息统计表!F243,辅助数据!E:E,0))</f>
        <v>E48</v>
      </c>
      <c r="H243" s="62" t="s">
        <v>192</v>
      </c>
      <c r="I243" s="62">
        <f>INDEX(辅助数据!B:B,MATCH(项目信息统计表!H243,辅助数据!A:A,0))</f>
        <v>560</v>
      </c>
      <c r="J243" s="66" t="str">
        <f t="shared" si="18"/>
        <v>2022-01</v>
      </c>
      <c r="K243" s="66">
        <v>45627</v>
      </c>
      <c r="L243" s="62" t="str">
        <f t="shared" si="17"/>
        <v>2022</v>
      </c>
      <c r="M243" s="62" t="s">
        <v>54</v>
      </c>
      <c r="N243" s="80" t="s">
        <v>3508</v>
      </c>
      <c r="O243" s="82" t="s">
        <v>4799</v>
      </c>
      <c r="P243" s="76" t="s">
        <v>4495</v>
      </c>
      <c r="Q243" s="80" t="s">
        <v>4496</v>
      </c>
      <c r="R243" s="79" t="s">
        <v>3342</v>
      </c>
      <c r="S243" s="62" t="s">
        <v>4816</v>
      </c>
      <c r="T243" s="62" t="s">
        <v>2054</v>
      </c>
      <c r="U243" s="62" t="s">
        <v>70</v>
      </c>
      <c r="V243" s="62" t="s">
        <v>73</v>
      </c>
      <c r="W243" s="62" t="s">
        <v>76</v>
      </c>
      <c r="X243" s="62" t="s">
        <v>5323</v>
      </c>
      <c r="Y243" s="62" t="s">
        <v>155</v>
      </c>
      <c r="Z243" s="63" t="s">
        <v>185</v>
      </c>
      <c r="AA243" s="62" t="s">
        <v>5349</v>
      </c>
      <c r="AB243" s="64" t="s">
        <v>89</v>
      </c>
      <c r="AC243" s="62" t="s">
        <v>3516</v>
      </c>
      <c r="AD243" s="62" t="s">
        <v>5323</v>
      </c>
      <c r="AE243" s="62"/>
      <c r="AF243" s="85">
        <f>INDEX([3]汇总带公式!$L:$L,MATCH(B243,[3]汇总带公式!$B:$B,0))</f>
        <v>15</v>
      </c>
      <c r="AG243" s="85" t="s">
        <v>5493</v>
      </c>
      <c r="AH243" s="85">
        <f t="shared" si="19"/>
        <v>15</v>
      </c>
      <c r="AI243" s="79">
        <v>5</v>
      </c>
      <c r="AJ243" s="85" t="s">
        <v>5493</v>
      </c>
      <c r="AK243" s="85">
        <f t="shared" si="20"/>
        <v>5</v>
      </c>
      <c r="AL243" s="85" t="s">
        <v>5493</v>
      </c>
      <c r="AM243" s="85">
        <f t="shared" si="21"/>
        <v>5</v>
      </c>
      <c r="AN243" s="85" t="s">
        <v>5493</v>
      </c>
      <c r="AO243" s="85" t="s">
        <v>5493</v>
      </c>
      <c r="AP243" s="79" t="s">
        <v>4818</v>
      </c>
    </row>
    <row r="244" spans="1:42" ht="40.5" customHeight="1">
      <c r="A244" s="78" t="s">
        <v>2619</v>
      </c>
      <c r="B244" s="79" t="s">
        <v>2924</v>
      </c>
      <c r="C244" s="80" t="s">
        <v>3123</v>
      </c>
      <c r="D244" s="80" t="s">
        <v>5547</v>
      </c>
      <c r="E244" s="62" t="s">
        <v>34</v>
      </c>
      <c r="F244" s="62" t="s">
        <v>1504</v>
      </c>
      <c r="G244" s="62" t="str">
        <f>INDEX(辅助数据!F:F,MATCH(项目信息统计表!F244,辅助数据!E:E,0))</f>
        <v>M73</v>
      </c>
      <c r="H244" s="62" t="s">
        <v>186</v>
      </c>
      <c r="I244" s="62">
        <f>INDEX(辅助数据!B:B,MATCH(项目信息统计表!H244,辅助数据!A:A,0))</f>
        <v>420</v>
      </c>
      <c r="J244" s="66" t="str">
        <f t="shared" si="18"/>
        <v>2022-01</v>
      </c>
      <c r="K244" s="66">
        <v>45627</v>
      </c>
      <c r="L244" s="62" t="str">
        <f t="shared" si="17"/>
        <v>2022</v>
      </c>
      <c r="M244" s="62" t="s">
        <v>54</v>
      </c>
      <c r="N244" s="80" t="s">
        <v>3508</v>
      </c>
      <c r="O244" s="82" t="s">
        <v>4799</v>
      </c>
      <c r="P244" s="76" t="s">
        <v>4518</v>
      </c>
      <c r="Q244" s="80" t="s">
        <v>3159</v>
      </c>
      <c r="R244" s="79" t="s">
        <v>3354</v>
      </c>
      <c r="S244" s="62" t="s">
        <v>65</v>
      </c>
      <c r="T244" s="62" t="s">
        <v>2110</v>
      </c>
      <c r="U244" s="62" t="s">
        <v>70</v>
      </c>
      <c r="V244" s="62" t="s">
        <v>73</v>
      </c>
      <c r="W244" s="62" t="s">
        <v>90</v>
      </c>
      <c r="X244" s="62" t="s">
        <v>5323</v>
      </c>
      <c r="Y244" s="62" t="s">
        <v>155</v>
      </c>
      <c r="Z244" s="63" t="s">
        <v>185</v>
      </c>
      <c r="AA244" s="62" t="s">
        <v>3155</v>
      </c>
      <c r="AB244" s="64" t="s">
        <v>2330</v>
      </c>
      <c r="AC244" s="62" t="s">
        <v>3516</v>
      </c>
      <c r="AD244" s="62" t="s">
        <v>5323</v>
      </c>
      <c r="AE244" s="62"/>
      <c r="AF244" s="85">
        <f>INDEX([3]汇总带公式!$L:$L,MATCH(B244,[3]汇总带公式!$B:$B,0))</f>
        <v>15</v>
      </c>
      <c r="AG244" s="85" t="s">
        <v>5493</v>
      </c>
      <c r="AH244" s="85">
        <f t="shared" si="19"/>
        <v>15</v>
      </c>
      <c r="AI244" s="79">
        <v>5</v>
      </c>
      <c r="AJ244" s="85" t="s">
        <v>5493</v>
      </c>
      <c r="AK244" s="85">
        <f t="shared" si="20"/>
        <v>5</v>
      </c>
      <c r="AL244" s="85" t="s">
        <v>5493</v>
      </c>
      <c r="AM244" s="85">
        <f t="shared" si="21"/>
        <v>5</v>
      </c>
      <c r="AN244" s="85" t="s">
        <v>5493</v>
      </c>
      <c r="AO244" s="85" t="s">
        <v>5493</v>
      </c>
      <c r="AP244" s="79" t="s">
        <v>4818</v>
      </c>
    </row>
    <row r="245" spans="1:42" ht="40.5" customHeight="1">
      <c r="A245" s="78" t="s">
        <v>2625</v>
      </c>
      <c r="B245" s="79" t="s">
        <v>2930</v>
      </c>
      <c r="C245" s="80" t="s">
        <v>3123</v>
      </c>
      <c r="D245" s="80" t="s">
        <v>5547</v>
      </c>
      <c r="E245" s="62" t="s">
        <v>5494</v>
      </c>
      <c r="F245" s="62" t="s">
        <v>1504</v>
      </c>
      <c r="G245" s="62" t="str">
        <f>INDEX(辅助数据!F:F,MATCH(项目信息统计表!F245,辅助数据!E:E,0))</f>
        <v>M73</v>
      </c>
      <c r="H245" s="62" t="s">
        <v>186</v>
      </c>
      <c r="I245" s="62">
        <f>INDEX(辅助数据!B:B,MATCH(项目信息统计表!H245,辅助数据!A:A,0))</f>
        <v>420</v>
      </c>
      <c r="J245" s="66" t="str">
        <f t="shared" si="18"/>
        <v>2022-01</v>
      </c>
      <c r="K245" s="66">
        <v>45627</v>
      </c>
      <c r="L245" s="62" t="str">
        <f t="shared" si="17"/>
        <v>2022</v>
      </c>
      <c r="M245" s="62" t="s">
        <v>54</v>
      </c>
      <c r="N245" s="80" t="s">
        <v>3508</v>
      </c>
      <c r="O245" s="82" t="s">
        <v>4799</v>
      </c>
      <c r="P245" s="76" t="s">
        <v>4527</v>
      </c>
      <c r="Q245" s="80" t="s">
        <v>4528</v>
      </c>
      <c r="R245" s="79" t="s">
        <v>3360</v>
      </c>
      <c r="S245" s="62" t="s">
        <v>65</v>
      </c>
      <c r="T245" s="62" t="s">
        <v>1659</v>
      </c>
      <c r="U245" s="62" t="s">
        <v>70</v>
      </c>
      <c r="V245" s="62" t="s">
        <v>73</v>
      </c>
      <c r="W245" s="62" t="s">
        <v>76</v>
      </c>
      <c r="X245" s="62" t="s">
        <v>5323</v>
      </c>
      <c r="Y245" s="62" t="s">
        <v>155</v>
      </c>
      <c r="Z245" s="63" t="s">
        <v>185</v>
      </c>
      <c r="AA245" s="62" t="s">
        <v>5357</v>
      </c>
      <c r="AB245" s="64" t="s">
        <v>2327</v>
      </c>
      <c r="AC245" s="62" t="s">
        <v>90</v>
      </c>
      <c r="AD245" s="62" t="s">
        <v>5323</v>
      </c>
      <c r="AE245" s="62"/>
      <c r="AF245" s="85">
        <f>INDEX([3]汇总带公式!$L:$L,MATCH(B245,[3]汇总带公式!$B:$B,0))</f>
        <v>15</v>
      </c>
      <c r="AG245" s="85" t="s">
        <v>5493</v>
      </c>
      <c r="AH245" s="85">
        <f t="shared" si="19"/>
        <v>15</v>
      </c>
      <c r="AI245" s="79">
        <v>5</v>
      </c>
      <c r="AJ245" s="85" t="s">
        <v>5493</v>
      </c>
      <c r="AK245" s="85">
        <f t="shared" si="20"/>
        <v>5</v>
      </c>
      <c r="AL245" s="85" t="s">
        <v>5493</v>
      </c>
      <c r="AM245" s="85">
        <f t="shared" si="21"/>
        <v>5</v>
      </c>
      <c r="AN245" s="85" t="s">
        <v>5493</v>
      </c>
      <c r="AO245" s="85" t="s">
        <v>5493</v>
      </c>
      <c r="AP245" s="79" t="s">
        <v>4818</v>
      </c>
    </row>
    <row r="246" spans="1:42" ht="40.5" customHeight="1">
      <c r="A246" s="78" t="s">
        <v>2637</v>
      </c>
      <c r="B246" s="79" t="s">
        <v>2941</v>
      </c>
      <c r="C246" s="80" t="s">
        <v>3123</v>
      </c>
      <c r="D246" s="80" t="s">
        <v>5547</v>
      </c>
      <c r="E246" s="62" t="s">
        <v>5494</v>
      </c>
      <c r="F246" s="62" t="s">
        <v>1443</v>
      </c>
      <c r="G246" s="62" t="str">
        <f>INDEX(辅助数据!F:F,MATCH(项目信息统计表!F246,辅助数据!E:E,0))</f>
        <v>B11</v>
      </c>
      <c r="H246" s="62" t="s">
        <v>187</v>
      </c>
      <c r="I246" s="62">
        <f>INDEX(辅助数据!B:B,MATCH(项目信息统计表!H246,辅助数据!A:A,0))</f>
        <v>170</v>
      </c>
      <c r="J246" s="66" t="str">
        <f t="shared" si="18"/>
        <v>2022-01</v>
      </c>
      <c r="K246" s="66">
        <v>45261</v>
      </c>
      <c r="L246" s="62" t="str">
        <f t="shared" si="17"/>
        <v>2022</v>
      </c>
      <c r="M246" s="62" t="s">
        <v>54</v>
      </c>
      <c r="N246" s="80" t="s">
        <v>3509</v>
      </c>
      <c r="O246" s="82" t="s">
        <v>4799</v>
      </c>
      <c r="P246" s="76" t="s">
        <v>4547</v>
      </c>
      <c r="Q246" s="80" t="s">
        <v>3172</v>
      </c>
      <c r="R246" s="79" t="s">
        <v>3369</v>
      </c>
      <c r="S246" s="62" t="s">
        <v>65</v>
      </c>
      <c r="T246" s="62" t="s">
        <v>2113</v>
      </c>
      <c r="U246" s="62" t="s">
        <v>70</v>
      </c>
      <c r="V246" s="62" t="s">
        <v>73</v>
      </c>
      <c r="W246" s="62" t="s">
        <v>90</v>
      </c>
      <c r="X246" s="62" t="s">
        <v>5323</v>
      </c>
      <c r="Y246" s="62" t="s">
        <v>5323</v>
      </c>
      <c r="Z246" s="63" t="s">
        <v>5323</v>
      </c>
      <c r="AA246" s="62" t="s">
        <v>5367</v>
      </c>
      <c r="AB246" s="64" t="s">
        <v>2329</v>
      </c>
      <c r="AC246" s="62" t="s">
        <v>3516</v>
      </c>
      <c r="AD246" s="62" t="s">
        <v>5323</v>
      </c>
      <c r="AE246" s="62"/>
      <c r="AF246" s="85">
        <f>INDEX([3]汇总带公式!$L:$L,MATCH(B246,[3]汇总带公式!$B:$B,0))</f>
        <v>5</v>
      </c>
      <c r="AG246" s="85" t="s">
        <v>5493</v>
      </c>
      <c r="AH246" s="85">
        <f t="shared" si="19"/>
        <v>5</v>
      </c>
      <c r="AI246" s="79">
        <v>2</v>
      </c>
      <c r="AJ246" s="85" t="s">
        <v>5493</v>
      </c>
      <c r="AK246" s="85">
        <f t="shared" si="20"/>
        <v>2</v>
      </c>
      <c r="AL246" s="85" t="s">
        <v>5493</v>
      </c>
      <c r="AM246" s="85">
        <f t="shared" si="21"/>
        <v>2</v>
      </c>
      <c r="AN246" s="85" t="s">
        <v>5493</v>
      </c>
      <c r="AO246" s="85" t="s">
        <v>5493</v>
      </c>
      <c r="AP246" s="79" t="s">
        <v>4818</v>
      </c>
    </row>
    <row r="247" spans="1:42" ht="40.5" customHeight="1">
      <c r="A247" s="78" t="s">
        <v>2645</v>
      </c>
      <c r="B247" s="79" t="s">
        <v>2949</v>
      </c>
      <c r="C247" s="80" t="s">
        <v>3123</v>
      </c>
      <c r="D247" s="80" t="s">
        <v>5547</v>
      </c>
      <c r="E247" s="62" t="s">
        <v>5494</v>
      </c>
      <c r="F247" s="62" t="s">
        <v>1439</v>
      </c>
      <c r="G247" s="62" t="str">
        <f>INDEX(辅助数据!F:F,MATCH(项目信息统计表!F247,辅助数据!E:E,0))</f>
        <v>B07</v>
      </c>
      <c r="H247" s="62" t="s">
        <v>187</v>
      </c>
      <c r="I247" s="62">
        <f>INDEX(辅助数据!B:B,MATCH(项目信息统计表!H247,辅助数据!A:A,0))</f>
        <v>170</v>
      </c>
      <c r="J247" s="66" t="str">
        <f t="shared" si="18"/>
        <v>2022-01</v>
      </c>
      <c r="K247" s="66">
        <v>45261</v>
      </c>
      <c r="L247" s="62" t="str">
        <f t="shared" si="17"/>
        <v>2022</v>
      </c>
      <c r="M247" s="62" t="s">
        <v>54</v>
      </c>
      <c r="N247" s="80" t="s">
        <v>3509</v>
      </c>
      <c r="O247" s="82" t="s">
        <v>4799</v>
      </c>
      <c r="P247" s="76" t="s">
        <v>4555</v>
      </c>
      <c r="Q247" s="80" t="s">
        <v>3180</v>
      </c>
      <c r="R247" s="79" t="s">
        <v>3377</v>
      </c>
      <c r="S247" s="62" t="s">
        <v>4816</v>
      </c>
      <c r="T247" s="62" t="s">
        <v>2162</v>
      </c>
      <c r="U247" s="62" t="s">
        <v>70</v>
      </c>
      <c r="V247" s="62" t="s">
        <v>73</v>
      </c>
      <c r="W247" s="62" t="s">
        <v>90</v>
      </c>
      <c r="X247" s="62" t="s">
        <v>5323</v>
      </c>
      <c r="Y247" s="62" t="s">
        <v>5323</v>
      </c>
      <c r="Z247" s="63" t="s">
        <v>5323</v>
      </c>
      <c r="AA247" s="89"/>
      <c r="AB247" s="64"/>
      <c r="AC247" s="62"/>
      <c r="AD247" s="62"/>
      <c r="AE247" s="62"/>
      <c r="AF247" s="85">
        <f>INDEX([3]汇总带公式!$L:$L,MATCH(B247,[3]汇总带公式!$B:$B,0))</f>
        <v>8</v>
      </c>
      <c r="AG247" s="85" t="s">
        <v>5493</v>
      </c>
      <c r="AH247" s="85">
        <f t="shared" si="19"/>
        <v>8</v>
      </c>
      <c r="AI247" s="79">
        <v>5</v>
      </c>
      <c r="AJ247" s="85" t="s">
        <v>5493</v>
      </c>
      <c r="AK247" s="85">
        <f t="shared" si="20"/>
        <v>5</v>
      </c>
      <c r="AL247" s="85" t="s">
        <v>5493</v>
      </c>
      <c r="AM247" s="85">
        <f t="shared" si="21"/>
        <v>5</v>
      </c>
      <c r="AN247" s="85" t="s">
        <v>5493</v>
      </c>
      <c r="AO247" s="85" t="s">
        <v>5493</v>
      </c>
      <c r="AP247" s="79" t="s">
        <v>4818</v>
      </c>
    </row>
    <row r="248" spans="1:42" ht="40.5" customHeight="1">
      <c r="A248" s="78" t="s">
        <v>2650</v>
      </c>
      <c r="B248" s="79" t="s">
        <v>2954</v>
      </c>
      <c r="C248" s="80" t="s">
        <v>3123</v>
      </c>
      <c r="D248" s="80" t="s">
        <v>5547</v>
      </c>
      <c r="E248" s="62" t="s">
        <v>5494</v>
      </c>
      <c r="F248" s="62" t="s">
        <v>1505</v>
      </c>
      <c r="G248" s="62" t="str">
        <f>INDEX(辅助数据!F:F,MATCH(项目信息统计表!F248,辅助数据!E:E,0))</f>
        <v>M74</v>
      </c>
      <c r="H248" s="62" t="s">
        <v>187</v>
      </c>
      <c r="I248" s="62">
        <f>INDEX(辅助数据!B:B,MATCH(项目信息统计表!H248,辅助数据!A:A,0))</f>
        <v>170</v>
      </c>
      <c r="J248" s="66" t="str">
        <f t="shared" si="18"/>
        <v>2022-01</v>
      </c>
      <c r="K248" s="66">
        <v>45261</v>
      </c>
      <c r="L248" s="62" t="str">
        <f t="shared" si="17"/>
        <v>2022</v>
      </c>
      <c r="M248" s="62" t="s">
        <v>54</v>
      </c>
      <c r="N248" s="80" t="s">
        <v>3509</v>
      </c>
      <c r="O248" s="82" t="s">
        <v>4799</v>
      </c>
      <c r="P248" s="76" t="s">
        <v>4560</v>
      </c>
      <c r="Q248" s="80" t="s">
        <v>3185</v>
      </c>
      <c r="R248" s="79" t="s">
        <v>3382</v>
      </c>
      <c r="S248" s="62" t="s">
        <v>65</v>
      </c>
      <c r="T248" s="62" t="s">
        <v>2138</v>
      </c>
      <c r="U248" s="62" t="s">
        <v>70</v>
      </c>
      <c r="V248" s="62" t="s">
        <v>73</v>
      </c>
      <c r="W248" s="62" t="s">
        <v>90</v>
      </c>
      <c r="X248" s="62" t="s">
        <v>5323</v>
      </c>
      <c r="Y248" s="62" t="s">
        <v>5323</v>
      </c>
      <c r="Z248" s="63" t="s">
        <v>5323</v>
      </c>
      <c r="AA248" s="62" t="s">
        <v>5373</v>
      </c>
      <c r="AB248" s="64" t="s">
        <v>2307</v>
      </c>
      <c r="AC248" s="62" t="s">
        <v>76</v>
      </c>
      <c r="AD248" s="62" t="s">
        <v>5323</v>
      </c>
      <c r="AE248" s="62"/>
      <c r="AF248" s="85">
        <f>INDEX([3]汇总带公式!$L:$L,MATCH(B248,[3]汇总带公式!$B:$B,0))</f>
        <v>8</v>
      </c>
      <c r="AG248" s="85" t="s">
        <v>5493</v>
      </c>
      <c r="AH248" s="85">
        <f t="shared" si="19"/>
        <v>8</v>
      </c>
      <c r="AI248" s="79">
        <v>5</v>
      </c>
      <c r="AJ248" s="85" t="s">
        <v>5493</v>
      </c>
      <c r="AK248" s="85">
        <f t="shared" si="20"/>
        <v>5</v>
      </c>
      <c r="AL248" s="85" t="s">
        <v>5493</v>
      </c>
      <c r="AM248" s="85">
        <f t="shared" si="21"/>
        <v>5</v>
      </c>
      <c r="AN248" s="85" t="s">
        <v>5493</v>
      </c>
      <c r="AO248" s="85" t="s">
        <v>5493</v>
      </c>
      <c r="AP248" s="79" t="s">
        <v>4818</v>
      </c>
    </row>
    <row r="249" spans="1:42" ht="40.5" customHeight="1">
      <c r="A249" s="78" t="s">
        <v>2671</v>
      </c>
      <c r="B249" s="79" t="s">
        <v>2975</v>
      </c>
      <c r="C249" s="80" t="s">
        <v>3123</v>
      </c>
      <c r="D249" s="80" t="s">
        <v>5547</v>
      </c>
      <c r="E249" s="62" t="s">
        <v>5494</v>
      </c>
      <c r="F249" s="62" t="s">
        <v>1479</v>
      </c>
      <c r="G249" s="62" t="str">
        <f>INDEX(辅助数据!F:F,MATCH(项目信息统计表!F249,辅助数据!E:E,0))</f>
        <v>E48</v>
      </c>
      <c r="H249" s="62" t="s">
        <v>122</v>
      </c>
      <c r="I249" s="62">
        <f>INDEX(辅助数据!B:B,MATCH(项目信息统计表!H249,辅助数据!A:A,0))</f>
        <v>580</v>
      </c>
      <c r="J249" s="66" t="str">
        <f t="shared" si="18"/>
        <v>2022-01</v>
      </c>
      <c r="K249" s="66">
        <v>45261</v>
      </c>
      <c r="L249" s="62" t="str">
        <f t="shared" si="17"/>
        <v>2022</v>
      </c>
      <c r="M249" s="62" t="s">
        <v>54</v>
      </c>
      <c r="N249" s="80" t="s">
        <v>3509</v>
      </c>
      <c r="O249" s="82" t="s">
        <v>4799</v>
      </c>
      <c r="P249" s="76" t="s">
        <v>4582</v>
      </c>
      <c r="Q249" s="80" t="s">
        <v>3204</v>
      </c>
      <c r="R249" s="79" t="s">
        <v>3402</v>
      </c>
      <c r="S249" s="62" t="s">
        <v>65</v>
      </c>
      <c r="T249" s="62" t="s">
        <v>1629</v>
      </c>
      <c r="U249" s="62" t="s">
        <v>70</v>
      </c>
      <c r="V249" s="62" t="s">
        <v>73</v>
      </c>
      <c r="W249" s="62" t="s">
        <v>3516</v>
      </c>
      <c r="X249" s="62" t="s">
        <v>5323</v>
      </c>
      <c r="Y249" s="62" t="s">
        <v>155</v>
      </c>
      <c r="Z249" s="63" t="s">
        <v>185</v>
      </c>
      <c r="AA249" s="62" t="s">
        <v>5383</v>
      </c>
      <c r="AB249" s="64" t="s">
        <v>2326</v>
      </c>
      <c r="AC249" s="62" t="s">
        <v>3516</v>
      </c>
      <c r="AD249" s="62" t="s">
        <v>5330</v>
      </c>
      <c r="AE249" s="62"/>
      <c r="AF249" s="85">
        <f>INDEX([3]汇总带公式!$L:$L,MATCH(B249,[3]汇总带公式!$B:$B,0))</f>
        <v>5</v>
      </c>
      <c r="AG249" s="85" t="s">
        <v>5493</v>
      </c>
      <c r="AH249" s="85">
        <f t="shared" si="19"/>
        <v>5</v>
      </c>
      <c r="AI249" s="79">
        <v>2</v>
      </c>
      <c r="AJ249" s="85" t="s">
        <v>5493</v>
      </c>
      <c r="AK249" s="85">
        <f t="shared" si="20"/>
        <v>2</v>
      </c>
      <c r="AL249" s="85" t="s">
        <v>5493</v>
      </c>
      <c r="AM249" s="85">
        <f t="shared" si="21"/>
        <v>2</v>
      </c>
      <c r="AN249" s="85" t="s">
        <v>5493</v>
      </c>
      <c r="AO249" s="85" t="s">
        <v>5493</v>
      </c>
      <c r="AP249" s="79" t="s">
        <v>4818</v>
      </c>
    </row>
    <row r="250" spans="1:42" ht="40.5" customHeight="1">
      <c r="A250" s="78" t="s">
        <v>2719</v>
      </c>
      <c r="B250" s="79" t="s">
        <v>3023</v>
      </c>
      <c r="C250" s="80" t="s">
        <v>3123</v>
      </c>
      <c r="D250" s="80" t="s">
        <v>5547</v>
      </c>
      <c r="E250" s="62" t="s">
        <v>34</v>
      </c>
      <c r="F250" s="62" t="s">
        <v>1505</v>
      </c>
      <c r="G250" s="62" t="str">
        <f>INDEX(辅助数据!F:F,MATCH(项目信息统计表!F250,辅助数据!E:E,0))</f>
        <v>M74</v>
      </c>
      <c r="H250" s="62" t="s">
        <v>186</v>
      </c>
      <c r="I250" s="62">
        <f>INDEX(辅助数据!B:B,MATCH(项目信息统计表!H250,辅助数据!A:A,0))</f>
        <v>420</v>
      </c>
      <c r="J250" s="66" t="str">
        <f t="shared" si="18"/>
        <v>2022-01</v>
      </c>
      <c r="K250" s="66">
        <v>45261</v>
      </c>
      <c r="L250" s="62" t="str">
        <f t="shared" ref="L250:L313" si="22">"202"&amp;MID(B250,9,1)</f>
        <v>2022</v>
      </c>
      <c r="M250" s="62" t="s">
        <v>54</v>
      </c>
      <c r="N250" s="80" t="s">
        <v>3509</v>
      </c>
      <c r="O250" s="82" t="s">
        <v>4799</v>
      </c>
      <c r="P250" s="76" t="s">
        <v>4633</v>
      </c>
      <c r="Q250" s="80" t="s">
        <v>3245</v>
      </c>
      <c r="R250" s="79" t="s">
        <v>3448</v>
      </c>
      <c r="S250" s="62" t="s">
        <v>65</v>
      </c>
      <c r="T250" s="62" t="s">
        <v>2144</v>
      </c>
      <c r="U250" s="62" t="s">
        <v>70</v>
      </c>
      <c r="V250" s="62" t="s">
        <v>73</v>
      </c>
      <c r="W250" s="62" t="s">
        <v>90</v>
      </c>
      <c r="X250" s="62" t="s">
        <v>5323</v>
      </c>
      <c r="Y250" s="62" t="s">
        <v>5323</v>
      </c>
      <c r="Z250" s="63" t="s">
        <v>5323</v>
      </c>
      <c r="AA250" s="62" t="s">
        <v>5403</v>
      </c>
      <c r="AB250" s="64" t="s">
        <v>2336</v>
      </c>
      <c r="AC250" s="62" t="s">
        <v>3516</v>
      </c>
      <c r="AD250" s="62" t="s">
        <v>5323</v>
      </c>
      <c r="AE250" s="62"/>
      <c r="AF250" s="85">
        <f>INDEX([3]汇总带公式!$L:$L,MATCH(B250,[3]汇总带公式!$B:$B,0))</f>
        <v>5</v>
      </c>
      <c r="AG250" s="85" t="s">
        <v>5493</v>
      </c>
      <c r="AH250" s="85">
        <f t="shared" si="19"/>
        <v>5</v>
      </c>
      <c r="AI250" s="79">
        <v>2</v>
      </c>
      <c r="AJ250" s="85" t="s">
        <v>5493</v>
      </c>
      <c r="AK250" s="85">
        <f t="shared" si="20"/>
        <v>2</v>
      </c>
      <c r="AL250" s="85" t="s">
        <v>5493</v>
      </c>
      <c r="AM250" s="85">
        <f t="shared" si="21"/>
        <v>2</v>
      </c>
      <c r="AN250" s="85" t="s">
        <v>5493</v>
      </c>
      <c r="AO250" s="85" t="s">
        <v>5493</v>
      </c>
      <c r="AP250" s="79" t="s">
        <v>4818</v>
      </c>
    </row>
    <row r="251" spans="1:42" ht="40.5" customHeight="1">
      <c r="A251" s="78" t="s">
        <v>2756</v>
      </c>
      <c r="B251" s="79" t="s">
        <v>3065</v>
      </c>
      <c r="C251" s="80" t="s">
        <v>3123</v>
      </c>
      <c r="D251" s="80" t="s">
        <v>5547</v>
      </c>
      <c r="E251" s="62" t="s">
        <v>5494</v>
      </c>
      <c r="F251" s="62" t="s">
        <v>1504</v>
      </c>
      <c r="G251" s="62" t="str">
        <f>INDEX(辅助数据!F:F,MATCH(项目信息统计表!F251,辅助数据!E:E,0))</f>
        <v>M73</v>
      </c>
      <c r="H251" s="62" t="s">
        <v>187</v>
      </c>
      <c r="I251" s="62">
        <f>INDEX(辅助数据!B:B,MATCH(项目信息统计表!H251,辅助数据!A:A,0))</f>
        <v>170</v>
      </c>
      <c r="J251" s="66" t="str">
        <f t="shared" si="18"/>
        <v>2022-01</v>
      </c>
      <c r="K251" s="66">
        <v>45261</v>
      </c>
      <c r="L251" s="62" t="str">
        <f t="shared" si="22"/>
        <v>2022</v>
      </c>
      <c r="M251" s="62" t="s">
        <v>54</v>
      </c>
      <c r="N251" s="80" t="s">
        <v>4433</v>
      </c>
      <c r="O251" s="82" t="s">
        <v>4799</v>
      </c>
      <c r="P251" s="76" t="s">
        <v>4656</v>
      </c>
      <c r="Q251" s="80" t="s">
        <v>3262</v>
      </c>
      <c r="R251" s="79">
        <v>210010</v>
      </c>
      <c r="S251" s="62" t="s">
        <v>65</v>
      </c>
      <c r="T251" s="62" t="s">
        <v>2112</v>
      </c>
      <c r="U251" s="62" t="s">
        <v>70</v>
      </c>
      <c r="V251" s="62" t="s">
        <v>73</v>
      </c>
      <c r="W251" s="62" t="s">
        <v>90</v>
      </c>
      <c r="X251" s="62" t="s">
        <v>5323</v>
      </c>
      <c r="Y251" s="62" t="s">
        <v>116</v>
      </c>
      <c r="Z251" s="63" t="s">
        <v>197</v>
      </c>
      <c r="AA251" s="62" t="s">
        <v>5411</v>
      </c>
      <c r="AB251" s="64" t="s">
        <v>2320</v>
      </c>
      <c r="AC251" s="62" t="s">
        <v>76</v>
      </c>
      <c r="AD251" s="62" t="s">
        <v>5323</v>
      </c>
      <c r="AE251" s="62"/>
      <c r="AF251" s="85">
        <f>INDEX([3]汇总带公式!$L:$L,MATCH(B251,[3]汇总带公式!$B:$B,0))</f>
        <v>100</v>
      </c>
      <c r="AG251" s="85" t="s">
        <v>5493</v>
      </c>
      <c r="AH251" s="85">
        <f t="shared" si="19"/>
        <v>100</v>
      </c>
      <c r="AI251" s="79">
        <v>50</v>
      </c>
      <c r="AJ251" s="85" t="s">
        <v>5493</v>
      </c>
      <c r="AK251" s="85">
        <f t="shared" si="20"/>
        <v>50</v>
      </c>
      <c r="AL251" s="85" t="s">
        <v>5493</v>
      </c>
      <c r="AM251" s="85">
        <f t="shared" si="21"/>
        <v>50</v>
      </c>
      <c r="AN251" s="85" t="s">
        <v>5493</v>
      </c>
      <c r="AO251" s="85" t="s">
        <v>5493</v>
      </c>
      <c r="AP251" s="79" t="s">
        <v>4818</v>
      </c>
    </row>
    <row r="252" spans="1:42" ht="40.5" customHeight="1">
      <c r="A252" s="78" t="s">
        <v>2757</v>
      </c>
      <c r="B252" s="79" t="s">
        <v>3066</v>
      </c>
      <c r="C252" s="80" t="s">
        <v>3123</v>
      </c>
      <c r="D252" s="80" t="s">
        <v>5547</v>
      </c>
      <c r="E252" s="62" t="s">
        <v>34</v>
      </c>
      <c r="F252" s="62" t="s">
        <v>1508</v>
      </c>
      <c r="G252" s="62" t="str">
        <f>INDEX(辅助数据!F:F,MATCH(项目信息统计表!F252,辅助数据!E:E,0))</f>
        <v>N77</v>
      </c>
      <c r="H252" s="62" t="s">
        <v>187</v>
      </c>
      <c r="I252" s="62">
        <f>INDEX(辅助数据!B:B,MATCH(项目信息统计表!H252,辅助数据!A:A,0))</f>
        <v>170</v>
      </c>
      <c r="J252" s="66" t="str">
        <f t="shared" si="18"/>
        <v>2022-01</v>
      </c>
      <c r="K252" s="66">
        <v>45261</v>
      </c>
      <c r="L252" s="62" t="str">
        <f t="shared" si="22"/>
        <v>2022</v>
      </c>
      <c r="M252" s="62" t="s">
        <v>54</v>
      </c>
      <c r="N252" s="80" t="s">
        <v>4433</v>
      </c>
      <c r="O252" s="82" t="s">
        <v>4799</v>
      </c>
      <c r="P252" s="76" t="s">
        <v>4657</v>
      </c>
      <c r="Q252" s="80" t="s">
        <v>3263</v>
      </c>
      <c r="R252" s="79" t="s">
        <v>3463</v>
      </c>
      <c r="S252" s="62" t="s">
        <v>65</v>
      </c>
      <c r="T252" s="62" t="s">
        <v>2084</v>
      </c>
      <c r="U252" s="62" t="s">
        <v>70</v>
      </c>
      <c r="V252" s="62" t="s">
        <v>73</v>
      </c>
      <c r="W252" s="62" t="s">
        <v>76</v>
      </c>
      <c r="X252" s="62" t="s">
        <v>5323</v>
      </c>
      <c r="Y252" s="62" t="s">
        <v>155</v>
      </c>
      <c r="Z252" s="63" t="s">
        <v>185</v>
      </c>
      <c r="AA252" s="62" t="s">
        <v>5412</v>
      </c>
      <c r="AB252" s="64" t="s">
        <v>2340</v>
      </c>
      <c r="AC252" s="62" t="s">
        <v>90</v>
      </c>
      <c r="AD252" s="62" t="s">
        <v>5323</v>
      </c>
      <c r="AE252" s="62"/>
      <c r="AF252" s="85">
        <f>INDEX([3]汇总带公式!$L:$L,MATCH(B252,[3]汇总带公式!$B:$B,0))</f>
        <v>100</v>
      </c>
      <c r="AG252" s="85" t="s">
        <v>5493</v>
      </c>
      <c r="AH252" s="85">
        <f t="shared" si="19"/>
        <v>100</v>
      </c>
      <c r="AI252" s="79">
        <v>50</v>
      </c>
      <c r="AJ252" s="85" t="s">
        <v>5493</v>
      </c>
      <c r="AK252" s="85">
        <f t="shared" si="20"/>
        <v>50</v>
      </c>
      <c r="AL252" s="85" t="s">
        <v>5493</v>
      </c>
      <c r="AM252" s="85">
        <f t="shared" si="21"/>
        <v>50</v>
      </c>
      <c r="AN252" s="85" t="s">
        <v>5493</v>
      </c>
      <c r="AO252" s="85" t="s">
        <v>5493</v>
      </c>
      <c r="AP252" s="79" t="s">
        <v>4818</v>
      </c>
    </row>
    <row r="253" spans="1:42" ht="40.5" customHeight="1">
      <c r="A253" s="78" t="s">
        <v>2762</v>
      </c>
      <c r="B253" s="79" t="s">
        <v>3071</v>
      </c>
      <c r="C253" s="80" t="s">
        <v>3123</v>
      </c>
      <c r="D253" s="80" t="s">
        <v>5547</v>
      </c>
      <c r="E253" s="62" t="s">
        <v>5494</v>
      </c>
      <c r="F253" s="62" t="s">
        <v>1504</v>
      </c>
      <c r="G253" s="62" t="str">
        <f>INDEX(辅助数据!F:F,MATCH(项目信息统计表!F253,辅助数据!E:E,0))</f>
        <v>M73</v>
      </c>
      <c r="H253" s="62" t="s">
        <v>213</v>
      </c>
      <c r="I253" s="62">
        <f>INDEX(辅助数据!B:B,MATCH(项目信息统计表!H253,辅助数据!A:A,0))</f>
        <v>416</v>
      </c>
      <c r="J253" s="66" t="str">
        <f t="shared" si="18"/>
        <v>2022-01</v>
      </c>
      <c r="K253" s="66">
        <v>45261</v>
      </c>
      <c r="L253" s="62" t="str">
        <f t="shared" si="22"/>
        <v>2022</v>
      </c>
      <c r="M253" s="62" t="s">
        <v>54</v>
      </c>
      <c r="N253" s="80" t="s">
        <v>4433</v>
      </c>
      <c r="O253" s="82" t="s">
        <v>4799</v>
      </c>
      <c r="P253" s="76" t="s">
        <v>4664</v>
      </c>
      <c r="Q253" s="80" t="s">
        <v>3266</v>
      </c>
      <c r="R253" s="79" t="s">
        <v>3466</v>
      </c>
      <c r="S253" s="62" t="s">
        <v>65</v>
      </c>
      <c r="T253" s="62" t="s">
        <v>2030</v>
      </c>
      <c r="U253" s="62" t="s">
        <v>70</v>
      </c>
      <c r="V253" s="62" t="s">
        <v>73</v>
      </c>
      <c r="W253" s="62" t="s">
        <v>76</v>
      </c>
      <c r="X253" s="62" t="s">
        <v>5330</v>
      </c>
      <c r="Y253" s="62" t="s">
        <v>155</v>
      </c>
      <c r="Z253" s="63" t="s">
        <v>185</v>
      </c>
      <c r="AA253" s="62" t="s">
        <v>5417</v>
      </c>
      <c r="AB253" s="64" t="s">
        <v>2337</v>
      </c>
      <c r="AC253" s="62" t="s">
        <v>90</v>
      </c>
      <c r="AD253" s="62" t="s">
        <v>5323</v>
      </c>
      <c r="AE253" s="62"/>
      <c r="AF253" s="85">
        <f>INDEX([3]汇总带公式!$L:$L,MATCH(B253,[3]汇总带公式!$B:$B,0))</f>
        <v>60</v>
      </c>
      <c r="AG253" s="85" t="s">
        <v>5493</v>
      </c>
      <c r="AH253" s="85">
        <f t="shared" si="19"/>
        <v>60</v>
      </c>
      <c r="AI253" s="79">
        <v>30</v>
      </c>
      <c r="AJ253" s="85" t="s">
        <v>5493</v>
      </c>
      <c r="AK253" s="85">
        <f t="shared" si="20"/>
        <v>30</v>
      </c>
      <c r="AL253" s="85" t="s">
        <v>5493</v>
      </c>
      <c r="AM253" s="85">
        <f t="shared" si="21"/>
        <v>30</v>
      </c>
      <c r="AN253" s="85" t="s">
        <v>5493</v>
      </c>
      <c r="AO253" s="85" t="s">
        <v>5493</v>
      </c>
      <c r="AP253" s="79" t="s">
        <v>4818</v>
      </c>
    </row>
    <row r="254" spans="1:42" ht="40.5" customHeight="1">
      <c r="A254" s="78" t="s">
        <v>2763</v>
      </c>
      <c r="B254" s="79" t="s">
        <v>3072</v>
      </c>
      <c r="C254" s="80" t="s">
        <v>3123</v>
      </c>
      <c r="D254" s="80" t="s">
        <v>5547</v>
      </c>
      <c r="E254" s="62" t="s">
        <v>5494</v>
      </c>
      <c r="F254" s="62" t="s">
        <v>1504</v>
      </c>
      <c r="G254" s="62" t="str">
        <f>INDEX(辅助数据!F:F,MATCH(项目信息统计表!F254,辅助数据!E:E,0))</f>
        <v>M73</v>
      </c>
      <c r="H254" s="62" t="s">
        <v>187</v>
      </c>
      <c r="I254" s="62">
        <f>INDEX(辅助数据!B:B,MATCH(项目信息统计表!H254,辅助数据!A:A,0))</f>
        <v>170</v>
      </c>
      <c r="J254" s="66" t="str">
        <f t="shared" si="18"/>
        <v>2022-01</v>
      </c>
      <c r="K254" s="66">
        <v>45261</v>
      </c>
      <c r="L254" s="62" t="str">
        <f t="shared" si="22"/>
        <v>2022</v>
      </c>
      <c r="M254" s="62" t="s">
        <v>54</v>
      </c>
      <c r="N254" s="80" t="s">
        <v>4433</v>
      </c>
      <c r="O254" s="82" t="s">
        <v>4799</v>
      </c>
      <c r="P254" s="76" t="s">
        <v>4665</v>
      </c>
      <c r="Q254" s="80" t="s">
        <v>3267</v>
      </c>
      <c r="R254" s="79" t="s">
        <v>3467</v>
      </c>
      <c r="S254" s="62" t="s">
        <v>65</v>
      </c>
      <c r="T254" s="62" t="s">
        <v>1620</v>
      </c>
      <c r="U254" s="62" t="s">
        <v>70</v>
      </c>
      <c r="V254" s="62" t="s">
        <v>73</v>
      </c>
      <c r="W254" s="62" t="s">
        <v>3516</v>
      </c>
      <c r="X254" s="62" t="s">
        <v>5323</v>
      </c>
      <c r="Y254" s="62" t="s">
        <v>155</v>
      </c>
      <c r="Z254" s="63" t="s">
        <v>185</v>
      </c>
      <c r="AA254" s="62" t="s">
        <v>5418</v>
      </c>
      <c r="AB254" s="64" t="s">
        <v>2316</v>
      </c>
      <c r="AC254" s="62" t="s">
        <v>76</v>
      </c>
      <c r="AD254" s="62" t="s">
        <v>5323</v>
      </c>
      <c r="AE254" s="62"/>
      <c r="AF254" s="85">
        <f>INDEX([3]汇总带公式!$L:$L,MATCH(B254,[3]汇总带公式!$B:$B,0))</f>
        <v>40</v>
      </c>
      <c r="AG254" s="85" t="s">
        <v>5493</v>
      </c>
      <c r="AH254" s="85">
        <f t="shared" si="19"/>
        <v>40</v>
      </c>
      <c r="AI254" s="79">
        <v>20</v>
      </c>
      <c r="AJ254" s="85" t="s">
        <v>5493</v>
      </c>
      <c r="AK254" s="85">
        <f t="shared" si="20"/>
        <v>20</v>
      </c>
      <c r="AL254" s="85" t="s">
        <v>5493</v>
      </c>
      <c r="AM254" s="85">
        <f t="shared" si="21"/>
        <v>20</v>
      </c>
      <c r="AN254" s="85" t="s">
        <v>5493</v>
      </c>
      <c r="AO254" s="85" t="s">
        <v>5493</v>
      </c>
      <c r="AP254" s="79" t="s">
        <v>4818</v>
      </c>
    </row>
    <row r="255" spans="1:42" ht="40.5" customHeight="1">
      <c r="A255" s="78" t="s">
        <v>2764</v>
      </c>
      <c r="B255" s="79" t="s">
        <v>3073</v>
      </c>
      <c r="C255" s="80" t="s">
        <v>3123</v>
      </c>
      <c r="D255" s="80" t="s">
        <v>5547</v>
      </c>
      <c r="E255" s="62" t="s">
        <v>5494</v>
      </c>
      <c r="F255" s="62" t="s">
        <v>1504</v>
      </c>
      <c r="G255" s="62" t="str">
        <f>INDEX(辅助数据!F:F,MATCH(项目信息统计表!F255,辅助数据!E:E,0))</f>
        <v>M73</v>
      </c>
      <c r="H255" s="62" t="s">
        <v>187</v>
      </c>
      <c r="I255" s="62">
        <f>INDEX(辅助数据!B:B,MATCH(项目信息统计表!H255,辅助数据!A:A,0))</f>
        <v>170</v>
      </c>
      <c r="J255" s="66" t="str">
        <f t="shared" si="18"/>
        <v>2022-01</v>
      </c>
      <c r="K255" s="66">
        <v>45261</v>
      </c>
      <c r="L255" s="62" t="str">
        <f t="shared" si="22"/>
        <v>2022</v>
      </c>
      <c r="M255" s="62" t="s">
        <v>54</v>
      </c>
      <c r="N255" s="80" t="s">
        <v>4433</v>
      </c>
      <c r="O255" s="82" t="s">
        <v>4799</v>
      </c>
      <c r="P255" s="76" t="s">
        <v>4666</v>
      </c>
      <c r="Q255" s="80" t="s">
        <v>3268</v>
      </c>
      <c r="R255" s="79" t="s">
        <v>3468</v>
      </c>
      <c r="S255" s="62" t="s">
        <v>4816</v>
      </c>
      <c r="T255" s="62" t="s">
        <v>2123</v>
      </c>
      <c r="U255" s="62" t="s">
        <v>70</v>
      </c>
      <c r="V255" s="62" t="s">
        <v>73</v>
      </c>
      <c r="W255" s="62" t="s">
        <v>3516</v>
      </c>
      <c r="X255" s="62" t="s">
        <v>5323</v>
      </c>
      <c r="Y255" s="62" t="s">
        <v>155</v>
      </c>
      <c r="Z255" s="63" t="s">
        <v>185</v>
      </c>
      <c r="AA255" s="62" t="s">
        <v>3266</v>
      </c>
      <c r="AB255" s="64" t="s">
        <v>2320</v>
      </c>
      <c r="AC255" s="62" t="s">
        <v>76</v>
      </c>
      <c r="AD255" s="62" t="s">
        <v>5323</v>
      </c>
      <c r="AE255" s="62"/>
      <c r="AF255" s="85">
        <f>INDEX([3]汇总带公式!$L:$L,MATCH(B255,[3]汇总带公式!$B:$B,0))</f>
        <v>20</v>
      </c>
      <c r="AG255" s="85" t="s">
        <v>5493</v>
      </c>
      <c r="AH255" s="85">
        <f t="shared" si="19"/>
        <v>20</v>
      </c>
      <c r="AI255" s="79">
        <v>10</v>
      </c>
      <c r="AJ255" s="85" t="s">
        <v>5493</v>
      </c>
      <c r="AK255" s="85">
        <f t="shared" si="20"/>
        <v>10</v>
      </c>
      <c r="AL255" s="85" t="s">
        <v>5493</v>
      </c>
      <c r="AM255" s="85">
        <f t="shared" si="21"/>
        <v>10</v>
      </c>
      <c r="AN255" s="85" t="s">
        <v>5493</v>
      </c>
      <c r="AO255" s="85" t="s">
        <v>5493</v>
      </c>
      <c r="AP255" s="79" t="s">
        <v>4818</v>
      </c>
    </row>
    <row r="256" spans="1:42" ht="40.5" customHeight="1">
      <c r="A256" s="78" t="s">
        <v>2765</v>
      </c>
      <c r="B256" s="79" t="s">
        <v>3074</v>
      </c>
      <c r="C256" s="80" t="s">
        <v>3123</v>
      </c>
      <c r="D256" s="80" t="s">
        <v>5547</v>
      </c>
      <c r="E256" s="62" t="s">
        <v>34</v>
      </c>
      <c r="F256" s="62" t="s">
        <v>1433</v>
      </c>
      <c r="G256" s="62" t="str">
        <f>INDEX(辅助数据!F:F,MATCH(项目信息统计表!F256,辅助数据!E:E,0))</f>
        <v>A01</v>
      </c>
      <c r="H256" s="62" t="s">
        <v>187</v>
      </c>
      <c r="I256" s="62">
        <f>INDEX(辅助数据!B:B,MATCH(项目信息统计表!H256,辅助数据!A:A,0))</f>
        <v>170</v>
      </c>
      <c r="J256" s="66" t="str">
        <f t="shared" si="18"/>
        <v>2022-01</v>
      </c>
      <c r="K256" s="66">
        <v>45261</v>
      </c>
      <c r="L256" s="62" t="str">
        <f t="shared" si="22"/>
        <v>2022</v>
      </c>
      <c r="M256" s="62" t="s">
        <v>54</v>
      </c>
      <c r="N256" s="80" t="s">
        <v>4433</v>
      </c>
      <c r="O256" s="82" t="s">
        <v>4799</v>
      </c>
      <c r="P256" s="76" t="s">
        <v>4667</v>
      </c>
      <c r="Q256" s="80" t="s">
        <v>2435</v>
      </c>
      <c r="R256" s="79" t="s">
        <v>2436</v>
      </c>
      <c r="S256" s="62" t="s">
        <v>65</v>
      </c>
      <c r="T256" s="62" t="s">
        <v>2124</v>
      </c>
      <c r="U256" s="62" t="s">
        <v>70</v>
      </c>
      <c r="V256" s="62" t="s">
        <v>73</v>
      </c>
      <c r="W256" s="62" t="s">
        <v>90</v>
      </c>
      <c r="X256" s="62" t="s">
        <v>5323</v>
      </c>
      <c r="Y256" s="62" t="s">
        <v>155</v>
      </c>
      <c r="Z256" s="63" t="s">
        <v>185</v>
      </c>
      <c r="AA256" s="62" t="s">
        <v>3266</v>
      </c>
      <c r="AB256" s="64" t="s">
        <v>2320</v>
      </c>
      <c r="AC256" s="62" t="s">
        <v>76</v>
      </c>
      <c r="AD256" s="62" t="s">
        <v>5329</v>
      </c>
      <c r="AE256" s="62"/>
      <c r="AF256" s="85">
        <f>INDEX([3]汇总带公式!$L:$L,MATCH(B256,[3]汇总带公式!$B:$B,0))</f>
        <v>20</v>
      </c>
      <c r="AG256" s="85" t="s">
        <v>5493</v>
      </c>
      <c r="AH256" s="85">
        <f t="shared" si="19"/>
        <v>20</v>
      </c>
      <c r="AI256" s="79">
        <v>10</v>
      </c>
      <c r="AJ256" s="85" t="s">
        <v>5493</v>
      </c>
      <c r="AK256" s="85">
        <f t="shared" si="20"/>
        <v>10</v>
      </c>
      <c r="AL256" s="85" t="s">
        <v>5493</v>
      </c>
      <c r="AM256" s="85">
        <f t="shared" si="21"/>
        <v>10</v>
      </c>
      <c r="AN256" s="85" t="s">
        <v>5493</v>
      </c>
      <c r="AO256" s="85" t="s">
        <v>5493</v>
      </c>
      <c r="AP256" s="79" t="s">
        <v>4818</v>
      </c>
    </row>
    <row r="257" spans="1:42" ht="40.5" customHeight="1">
      <c r="A257" s="78" t="s">
        <v>2766</v>
      </c>
      <c r="B257" s="79" t="s">
        <v>3075</v>
      </c>
      <c r="C257" s="80" t="s">
        <v>3123</v>
      </c>
      <c r="D257" s="80" t="s">
        <v>5547</v>
      </c>
      <c r="E257" s="62" t="s">
        <v>5494</v>
      </c>
      <c r="F257" s="62" t="s">
        <v>1504</v>
      </c>
      <c r="G257" s="62" t="str">
        <f>INDEX(辅助数据!F:F,MATCH(项目信息统计表!F257,辅助数据!E:E,0))</f>
        <v>M73</v>
      </c>
      <c r="H257" s="62" t="s">
        <v>187</v>
      </c>
      <c r="I257" s="62">
        <f>INDEX(辅助数据!B:B,MATCH(项目信息统计表!H257,辅助数据!A:A,0))</f>
        <v>170</v>
      </c>
      <c r="J257" s="66" t="str">
        <f t="shared" si="18"/>
        <v>2022-01</v>
      </c>
      <c r="K257" s="66">
        <v>45261</v>
      </c>
      <c r="L257" s="62" t="str">
        <f t="shared" si="22"/>
        <v>2022</v>
      </c>
      <c r="M257" s="62" t="s">
        <v>54</v>
      </c>
      <c r="N257" s="80" t="s">
        <v>4433</v>
      </c>
      <c r="O257" s="82" t="s">
        <v>4799</v>
      </c>
      <c r="P257" s="76" t="s">
        <v>4668</v>
      </c>
      <c r="Q257" s="80" t="s">
        <v>3269</v>
      </c>
      <c r="R257" s="79" t="s">
        <v>3469</v>
      </c>
      <c r="S257" s="62" t="s">
        <v>4816</v>
      </c>
      <c r="T257" s="62" t="s">
        <v>1718</v>
      </c>
      <c r="U257" s="62" t="s">
        <v>70</v>
      </c>
      <c r="V257" s="62" t="s">
        <v>73</v>
      </c>
      <c r="W257" s="62" t="s">
        <v>3516</v>
      </c>
      <c r="X257" s="62" t="s">
        <v>5323</v>
      </c>
      <c r="Y257" s="62" t="s">
        <v>155</v>
      </c>
      <c r="Z257" s="63" t="s">
        <v>185</v>
      </c>
      <c r="AA257" s="62" t="s">
        <v>3268</v>
      </c>
      <c r="AB257" s="64" t="s">
        <v>2337</v>
      </c>
      <c r="AC257" s="62" t="s">
        <v>3516</v>
      </c>
      <c r="AD257" s="62" t="s">
        <v>5323</v>
      </c>
      <c r="AE257" s="62"/>
      <c r="AF257" s="85">
        <f>INDEX([3]汇总带公式!$L:$L,MATCH(B257,[3]汇总带公式!$B:$B,0))</f>
        <v>60</v>
      </c>
      <c r="AG257" s="85" t="s">
        <v>5493</v>
      </c>
      <c r="AH257" s="85">
        <f t="shared" si="19"/>
        <v>60</v>
      </c>
      <c r="AI257" s="79">
        <v>30</v>
      </c>
      <c r="AJ257" s="85" t="s">
        <v>5493</v>
      </c>
      <c r="AK257" s="85">
        <f t="shared" si="20"/>
        <v>30</v>
      </c>
      <c r="AL257" s="85" t="s">
        <v>5493</v>
      </c>
      <c r="AM257" s="85">
        <f t="shared" si="21"/>
        <v>30</v>
      </c>
      <c r="AN257" s="85" t="s">
        <v>5493</v>
      </c>
      <c r="AO257" s="85" t="s">
        <v>5493</v>
      </c>
      <c r="AP257" s="79" t="s">
        <v>4818</v>
      </c>
    </row>
    <row r="258" spans="1:42" ht="40.5" customHeight="1">
      <c r="A258" s="78" t="s">
        <v>2768</v>
      </c>
      <c r="B258" s="79" t="s">
        <v>3077</v>
      </c>
      <c r="C258" s="80" t="s">
        <v>3123</v>
      </c>
      <c r="D258" s="80" t="s">
        <v>5547</v>
      </c>
      <c r="E258" s="62" t="s">
        <v>5494</v>
      </c>
      <c r="F258" s="62" t="s">
        <v>1504</v>
      </c>
      <c r="G258" s="62" t="str">
        <f>INDEX(辅助数据!F:F,MATCH(项目信息统计表!F258,辅助数据!E:E,0))</f>
        <v>M73</v>
      </c>
      <c r="H258" s="62" t="s">
        <v>187</v>
      </c>
      <c r="I258" s="62">
        <f>INDEX(辅助数据!B:B,MATCH(项目信息统计表!H258,辅助数据!A:A,0))</f>
        <v>170</v>
      </c>
      <c r="J258" s="66" t="str">
        <f t="shared" si="18"/>
        <v>2022-01</v>
      </c>
      <c r="K258" s="66">
        <v>45261</v>
      </c>
      <c r="L258" s="62" t="str">
        <f t="shared" si="22"/>
        <v>2022</v>
      </c>
      <c r="M258" s="62" t="s">
        <v>54</v>
      </c>
      <c r="N258" s="80" t="s">
        <v>4433</v>
      </c>
      <c r="O258" s="82" t="s">
        <v>4799</v>
      </c>
      <c r="P258" s="76" t="s">
        <v>4670</v>
      </c>
      <c r="Q258" s="80" t="s">
        <v>3270</v>
      </c>
      <c r="R258" s="79" t="s">
        <v>3470</v>
      </c>
      <c r="S258" s="62" t="s">
        <v>65</v>
      </c>
      <c r="T258" s="62" t="s">
        <v>1622</v>
      </c>
      <c r="U258" s="62" t="s">
        <v>70</v>
      </c>
      <c r="V258" s="62" t="s">
        <v>73</v>
      </c>
      <c r="W258" s="62" t="s">
        <v>3516</v>
      </c>
      <c r="X258" s="62" t="s">
        <v>5329</v>
      </c>
      <c r="Y258" s="62" t="s">
        <v>155</v>
      </c>
      <c r="Z258" s="63" t="s">
        <v>185</v>
      </c>
      <c r="AA258" s="62" t="s">
        <v>5420</v>
      </c>
      <c r="AB258" s="64" t="s">
        <v>2337</v>
      </c>
      <c r="AC258" s="62" t="s">
        <v>90</v>
      </c>
      <c r="AD258" s="62" t="s">
        <v>5323</v>
      </c>
      <c r="AE258" s="62"/>
      <c r="AF258" s="85">
        <f>INDEX([3]汇总带公式!$L:$L,MATCH(B258,[3]汇总带公式!$B:$B,0))</f>
        <v>30</v>
      </c>
      <c r="AG258" s="85" t="s">
        <v>5493</v>
      </c>
      <c r="AH258" s="85">
        <f t="shared" si="19"/>
        <v>30</v>
      </c>
      <c r="AI258" s="79">
        <v>15</v>
      </c>
      <c r="AJ258" s="85" t="s">
        <v>5493</v>
      </c>
      <c r="AK258" s="85">
        <f t="shared" si="20"/>
        <v>15</v>
      </c>
      <c r="AL258" s="85" t="s">
        <v>5493</v>
      </c>
      <c r="AM258" s="85">
        <f t="shared" si="21"/>
        <v>15</v>
      </c>
      <c r="AN258" s="85" t="s">
        <v>5493</v>
      </c>
      <c r="AO258" s="85" t="s">
        <v>5493</v>
      </c>
      <c r="AP258" s="79" t="s">
        <v>4818</v>
      </c>
    </row>
    <row r="259" spans="1:42" ht="40.5" customHeight="1">
      <c r="A259" s="78" t="s">
        <v>2769</v>
      </c>
      <c r="B259" s="79" t="s">
        <v>3078</v>
      </c>
      <c r="C259" s="80" t="s">
        <v>3123</v>
      </c>
      <c r="D259" s="80" t="s">
        <v>5547</v>
      </c>
      <c r="E259" s="62" t="s">
        <v>5494</v>
      </c>
      <c r="F259" s="62" t="s">
        <v>1505</v>
      </c>
      <c r="G259" s="62" t="str">
        <f>INDEX(辅助数据!F:F,MATCH(项目信息统计表!F259,辅助数据!E:E,0))</f>
        <v>M74</v>
      </c>
      <c r="H259" s="62" t="s">
        <v>187</v>
      </c>
      <c r="I259" s="62">
        <f>INDEX(辅助数据!B:B,MATCH(项目信息统计表!H259,辅助数据!A:A,0))</f>
        <v>170</v>
      </c>
      <c r="J259" s="66" t="str">
        <f t="shared" si="18"/>
        <v>2022-01</v>
      </c>
      <c r="K259" s="66">
        <v>45261</v>
      </c>
      <c r="L259" s="62" t="str">
        <f t="shared" si="22"/>
        <v>2022</v>
      </c>
      <c r="M259" s="62" t="s">
        <v>54</v>
      </c>
      <c r="N259" s="80" t="s">
        <v>4433</v>
      </c>
      <c r="O259" s="82" t="s">
        <v>4799</v>
      </c>
      <c r="P259" s="76" t="s">
        <v>4671</v>
      </c>
      <c r="Q259" s="80" t="s">
        <v>1574</v>
      </c>
      <c r="R259" s="79" t="s">
        <v>2552</v>
      </c>
      <c r="S259" s="62" t="s">
        <v>65</v>
      </c>
      <c r="T259" s="62" t="s">
        <v>1647</v>
      </c>
      <c r="U259" s="62" t="s">
        <v>70</v>
      </c>
      <c r="V259" s="62" t="s">
        <v>73</v>
      </c>
      <c r="W259" s="62" t="s">
        <v>3516</v>
      </c>
      <c r="X259" s="62" t="s">
        <v>5323</v>
      </c>
      <c r="Y259" s="62" t="s">
        <v>155</v>
      </c>
      <c r="Z259" s="63" t="s">
        <v>185</v>
      </c>
      <c r="AA259" s="62" t="s">
        <v>5421</v>
      </c>
      <c r="AB259" s="64" t="s">
        <v>2329</v>
      </c>
      <c r="AC259" s="62" t="s">
        <v>90</v>
      </c>
      <c r="AD259" s="62" t="s">
        <v>5323</v>
      </c>
      <c r="AE259" s="62"/>
      <c r="AF259" s="85">
        <f>INDEX([3]汇总带公式!$L:$L,MATCH(B259,[3]汇总带公式!$B:$B,0))</f>
        <v>50</v>
      </c>
      <c r="AG259" s="85" t="s">
        <v>5493</v>
      </c>
      <c r="AH259" s="85">
        <f t="shared" si="19"/>
        <v>50</v>
      </c>
      <c r="AI259" s="79">
        <v>25</v>
      </c>
      <c r="AJ259" s="85" t="s">
        <v>5493</v>
      </c>
      <c r="AK259" s="85">
        <f t="shared" si="20"/>
        <v>25</v>
      </c>
      <c r="AL259" s="85" t="s">
        <v>5493</v>
      </c>
      <c r="AM259" s="85">
        <f t="shared" si="21"/>
        <v>25</v>
      </c>
      <c r="AN259" s="85" t="s">
        <v>5493</v>
      </c>
      <c r="AO259" s="85" t="s">
        <v>5493</v>
      </c>
      <c r="AP259" s="79" t="s">
        <v>4818</v>
      </c>
    </row>
    <row r="260" spans="1:42" ht="40.5" customHeight="1">
      <c r="A260" s="78" t="s">
        <v>2823</v>
      </c>
      <c r="B260" s="79" t="s">
        <v>2376</v>
      </c>
      <c r="C260" s="80" t="s">
        <v>3123</v>
      </c>
      <c r="D260" s="80" t="s">
        <v>5547</v>
      </c>
      <c r="E260" s="62" t="s">
        <v>5494</v>
      </c>
      <c r="F260" s="62" t="s">
        <v>1443</v>
      </c>
      <c r="G260" s="62" t="str">
        <f>INDEX(辅助数据!F:F,MATCH(项目信息统计表!F260,辅助数据!E:E,0))</f>
        <v>B11</v>
      </c>
      <c r="H260" s="62" t="s">
        <v>187</v>
      </c>
      <c r="I260" s="62">
        <f>INDEX(辅助数据!B:B,MATCH(项目信息统计表!H260,辅助数据!A:A,0))</f>
        <v>170</v>
      </c>
      <c r="J260" s="66" t="str">
        <f t="shared" ref="J260:J323" si="23">L260&amp;"-01"</f>
        <v>2021-01</v>
      </c>
      <c r="K260" s="66">
        <v>45261</v>
      </c>
      <c r="L260" s="62" t="str">
        <f t="shared" si="22"/>
        <v>2021</v>
      </c>
      <c r="M260" s="62" t="s">
        <v>54</v>
      </c>
      <c r="N260" s="80" t="s">
        <v>3508</v>
      </c>
      <c r="O260" s="82" t="s">
        <v>4799</v>
      </c>
      <c r="P260" s="76" t="s">
        <v>4707</v>
      </c>
      <c r="Q260" s="80" t="s">
        <v>2452</v>
      </c>
      <c r="R260" s="79" t="s">
        <v>2453</v>
      </c>
      <c r="S260" s="62" t="s">
        <v>65</v>
      </c>
      <c r="T260" s="62" t="s">
        <v>1672</v>
      </c>
      <c r="U260" s="62" t="s">
        <v>70</v>
      </c>
      <c r="V260" s="62" t="s">
        <v>73</v>
      </c>
      <c r="W260" s="62" t="s">
        <v>3516</v>
      </c>
      <c r="X260" s="62" t="s">
        <v>5323</v>
      </c>
      <c r="Y260" s="62" t="s">
        <v>155</v>
      </c>
      <c r="Z260" s="63" t="s">
        <v>185</v>
      </c>
      <c r="AA260" s="62" t="s">
        <v>3172</v>
      </c>
      <c r="AB260" s="64" t="s">
        <v>2336</v>
      </c>
      <c r="AC260" s="62" t="s">
        <v>90</v>
      </c>
      <c r="AD260" s="62" t="s">
        <v>5323</v>
      </c>
      <c r="AE260" s="62"/>
      <c r="AF260" s="85">
        <f>INDEX([3]汇总带公式!$L:$L,MATCH(B260,[3]汇总带公式!$B:$B,0))</f>
        <v>15</v>
      </c>
      <c r="AG260" s="85" t="s">
        <v>5493</v>
      </c>
      <c r="AH260" s="85">
        <f t="shared" ref="AH260:AH323" si="24">SUM(AF260:AG260)</f>
        <v>15</v>
      </c>
      <c r="AI260" s="79">
        <v>5</v>
      </c>
      <c r="AJ260" s="85" t="s">
        <v>5493</v>
      </c>
      <c r="AK260" s="85">
        <f t="shared" ref="AK260:AK323" si="25">SUM(AI260:AJ260)</f>
        <v>5</v>
      </c>
      <c r="AL260" s="85" t="s">
        <v>5493</v>
      </c>
      <c r="AM260" s="85">
        <f t="shared" ref="AM260:AM323" si="26">SUM(AK260:AL260)</f>
        <v>5</v>
      </c>
      <c r="AN260" s="85" t="s">
        <v>5493</v>
      </c>
      <c r="AO260" s="85" t="s">
        <v>5493</v>
      </c>
      <c r="AP260" s="79" t="s">
        <v>4818</v>
      </c>
    </row>
    <row r="261" spans="1:42" ht="40.5" customHeight="1">
      <c r="A261" s="78" t="s">
        <v>2824</v>
      </c>
      <c r="B261" s="79" t="s">
        <v>2377</v>
      </c>
      <c r="C261" s="80" t="s">
        <v>3123</v>
      </c>
      <c r="D261" s="80" t="s">
        <v>5547</v>
      </c>
      <c r="E261" s="62" t="s">
        <v>5494</v>
      </c>
      <c r="F261" s="62" t="s">
        <v>1504</v>
      </c>
      <c r="G261" s="62" t="str">
        <f>INDEX(辅助数据!F:F,MATCH(项目信息统计表!F261,辅助数据!E:E,0))</f>
        <v>M73</v>
      </c>
      <c r="H261" s="62" t="s">
        <v>188</v>
      </c>
      <c r="I261" s="62">
        <f>INDEX(辅助数据!B:B,MATCH(项目信息统计表!H261,辅助数据!A:A,0))</f>
        <v>410</v>
      </c>
      <c r="J261" s="66" t="str">
        <f t="shared" si="23"/>
        <v>2021-01</v>
      </c>
      <c r="K261" s="66">
        <v>45261</v>
      </c>
      <c r="L261" s="62" t="str">
        <f t="shared" si="22"/>
        <v>2021</v>
      </c>
      <c r="M261" s="62" t="s">
        <v>54</v>
      </c>
      <c r="N261" s="80" t="s">
        <v>3508</v>
      </c>
      <c r="O261" s="82" t="s">
        <v>4799</v>
      </c>
      <c r="P261" s="76" t="s">
        <v>4708</v>
      </c>
      <c r="Q261" s="80" t="s">
        <v>2454</v>
      </c>
      <c r="R261" s="79" t="s">
        <v>2455</v>
      </c>
      <c r="S261" s="62" t="s">
        <v>65</v>
      </c>
      <c r="T261" s="62" t="s">
        <v>1658</v>
      </c>
      <c r="U261" s="62" t="s">
        <v>70</v>
      </c>
      <c r="V261" s="62" t="s">
        <v>73</v>
      </c>
      <c r="W261" s="62" t="s">
        <v>90</v>
      </c>
      <c r="X261" s="62" t="s">
        <v>5323</v>
      </c>
      <c r="Y261" s="62" t="s">
        <v>155</v>
      </c>
      <c r="Z261" s="63" t="s">
        <v>185</v>
      </c>
      <c r="AA261" s="62" t="s">
        <v>5437</v>
      </c>
      <c r="AB261" s="64" t="s">
        <v>2328</v>
      </c>
      <c r="AC261" s="62" t="s">
        <v>90</v>
      </c>
      <c r="AD261" s="62" t="s">
        <v>5323</v>
      </c>
      <c r="AE261" s="62"/>
      <c r="AF261" s="85">
        <f>INDEX([3]汇总带公式!$L:$L,MATCH(B261,[3]汇总带公式!$B:$B,0))</f>
        <v>15</v>
      </c>
      <c r="AG261" s="85" t="s">
        <v>5493</v>
      </c>
      <c r="AH261" s="85">
        <f t="shared" si="24"/>
        <v>15</v>
      </c>
      <c r="AI261" s="79">
        <v>5</v>
      </c>
      <c r="AJ261" s="85" t="s">
        <v>5493</v>
      </c>
      <c r="AK261" s="85">
        <f t="shared" si="25"/>
        <v>5</v>
      </c>
      <c r="AL261" s="85" t="s">
        <v>5493</v>
      </c>
      <c r="AM261" s="85">
        <f t="shared" si="26"/>
        <v>5</v>
      </c>
      <c r="AN261" s="85" t="s">
        <v>5493</v>
      </c>
      <c r="AO261" s="85" t="s">
        <v>5493</v>
      </c>
      <c r="AP261" s="79" t="s">
        <v>4818</v>
      </c>
    </row>
    <row r="262" spans="1:42" ht="40.5" customHeight="1">
      <c r="A262" s="78" t="s">
        <v>2858</v>
      </c>
      <c r="B262" s="79" t="s">
        <v>3114</v>
      </c>
      <c r="C262" s="80" t="s">
        <v>3123</v>
      </c>
      <c r="D262" s="80" t="s">
        <v>5547</v>
      </c>
      <c r="E262" s="62" t="s">
        <v>34</v>
      </c>
      <c r="F262" s="62" t="s">
        <v>1505</v>
      </c>
      <c r="G262" s="62" t="str">
        <f>INDEX(辅助数据!F:F,MATCH(项目信息统计表!F262,辅助数据!E:E,0))</f>
        <v>M74</v>
      </c>
      <c r="H262" s="62" t="s">
        <v>186</v>
      </c>
      <c r="I262" s="62">
        <f>INDEX(辅助数据!B:B,MATCH(项目信息统计表!H262,辅助数据!A:A,0))</f>
        <v>420</v>
      </c>
      <c r="J262" s="66" t="str">
        <f t="shared" si="23"/>
        <v>2020-01</v>
      </c>
      <c r="K262" s="66">
        <v>44896</v>
      </c>
      <c r="L262" s="62" t="str">
        <f t="shared" si="22"/>
        <v>2020</v>
      </c>
      <c r="M262" s="62" t="s">
        <v>54</v>
      </c>
      <c r="N262" s="80" t="s">
        <v>4437</v>
      </c>
      <c r="O262" s="82" t="s">
        <v>4799</v>
      </c>
      <c r="P262" s="76" t="s">
        <v>4774</v>
      </c>
      <c r="Q262" s="80" t="s">
        <v>3302</v>
      </c>
      <c r="R262" s="79" t="s">
        <v>3500</v>
      </c>
      <c r="S262" s="62" t="s">
        <v>65</v>
      </c>
      <c r="T262" s="62" t="s">
        <v>1632</v>
      </c>
      <c r="U262" s="62" t="s">
        <v>70</v>
      </c>
      <c r="V262" s="62" t="s">
        <v>73</v>
      </c>
      <c r="W262" s="62" t="s">
        <v>76</v>
      </c>
      <c r="X262" s="62" t="s">
        <v>5330</v>
      </c>
      <c r="Y262" s="62" t="s">
        <v>155</v>
      </c>
      <c r="Z262" s="63" t="s">
        <v>180</v>
      </c>
      <c r="AA262" s="62" t="s">
        <v>3155</v>
      </c>
      <c r="AB262" s="64" t="s">
        <v>2330</v>
      </c>
      <c r="AC262" s="62" t="s">
        <v>3516</v>
      </c>
      <c r="AD262" s="62" t="s">
        <v>5323</v>
      </c>
      <c r="AE262" s="62"/>
      <c r="AF262" s="85">
        <f>INDEX([8]项目列表!$AB$1:$AB$65536,MATCH(B262,[8]项目列表!$C$1:$C$65536,0))</f>
        <v>500</v>
      </c>
      <c r="AG262" s="85" t="s">
        <v>5493</v>
      </c>
      <c r="AH262" s="85">
        <f t="shared" si="24"/>
        <v>500</v>
      </c>
      <c r="AI262" s="79">
        <v>30</v>
      </c>
      <c r="AJ262" s="85" t="s">
        <v>5493</v>
      </c>
      <c r="AK262" s="85">
        <f t="shared" si="25"/>
        <v>30</v>
      </c>
      <c r="AL262" s="85" t="s">
        <v>5493</v>
      </c>
      <c r="AM262" s="85">
        <f t="shared" si="26"/>
        <v>30</v>
      </c>
      <c r="AN262" s="85" t="s">
        <v>5493</v>
      </c>
      <c r="AO262" s="85" t="s">
        <v>5493</v>
      </c>
      <c r="AP262" s="79" t="s">
        <v>4818</v>
      </c>
    </row>
    <row r="263" spans="1:42" ht="40.5" customHeight="1">
      <c r="A263" s="78" t="s">
        <v>2869</v>
      </c>
      <c r="B263" s="79" t="s">
        <v>2416</v>
      </c>
      <c r="C263" s="80" t="s">
        <v>3123</v>
      </c>
      <c r="D263" s="80" t="s">
        <v>5547</v>
      </c>
      <c r="E263" s="62" t="s">
        <v>5494</v>
      </c>
      <c r="F263" s="62" t="s">
        <v>1504</v>
      </c>
      <c r="G263" s="62" t="str">
        <f>INDEX(辅助数据!F:F,MATCH(项目信息统计表!F263,辅助数据!E:E,0))</f>
        <v>M73</v>
      </c>
      <c r="H263" s="62" t="s">
        <v>186</v>
      </c>
      <c r="I263" s="62">
        <f>INDEX(辅助数据!B:B,MATCH(项目信息统计表!H263,辅助数据!A:A,0))</f>
        <v>420</v>
      </c>
      <c r="J263" s="66" t="str">
        <f t="shared" si="23"/>
        <v>2021-01</v>
      </c>
      <c r="K263" s="85" t="s">
        <v>5326</v>
      </c>
      <c r="L263" s="62" t="str">
        <f t="shared" si="22"/>
        <v>2021</v>
      </c>
      <c r="M263" s="62" t="s">
        <v>54</v>
      </c>
      <c r="N263" s="80" t="s">
        <v>4437</v>
      </c>
      <c r="O263" s="82" t="s">
        <v>4799</v>
      </c>
      <c r="P263" s="76" t="s">
        <v>4784</v>
      </c>
      <c r="Q263" s="80" t="s">
        <v>2529</v>
      </c>
      <c r="R263" s="79" t="s">
        <v>2530</v>
      </c>
      <c r="S263" s="62" t="s">
        <v>4816</v>
      </c>
      <c r="T263" s="62" t="s">
        <v>1860</v>
      </c>
      <c r="U263" s="62" t="s">
        <v>70</v>
      </c>
      <c r="V263" s="62" t="s">
        <v>73</v>
      </c>
      <c r="W263" s="62" t="s">
        <v>76</v>
      </c>
      <c r="X263" s="62" t="s">
        <v>5323</v>
      </c>
      <c r="Y263" s="62" t="s">
        <v>155</v>
      </c>
      <c r="Z263" s="63" t="s">
        <v>185</v>
      </c>
      <c r="AA263" s="62" t="s">
        <v>5476</v>
      </c>
      <c r="AB263" s="64" t="s">
        <v>2323</v>
      </c>
      <c r="AC263" s="62" t="s">
        <v>76</v>
      </c>
      <c r="AD263" s="62" t="s">
        <v>5330</v>
      </c>
      <c r="AE263" s="62"/>
      <c r="AF263" s="85">
        <f>INDEX([3]汇总带公式!$L:$L,MATCH(B263,[3]汇总带公式!$B:$B,0))</f>
        <v>5</v>
      </c>
      <c r="AG263" s="85" t="s">
        <v>5493</v>
      </c>
      <c r="AH263" s="85">
        <f t="shared" si="24"/>
        <v>5</v>
      </c>
      <c r="AI263" s="79">
        <v>20</v>
      </c>
      <c r="AJ263" s="85" t="s">
        <v>5493</v>
      </c>
      <c r="AK263" s="85">
        <f t="shared" si="25"/>
        <v>20</v>
      </c>
      <c r="AL263" s="85" t="s">
        <v>5493</v>
      </c>
      <c r="AM263" s="85">
        <f t="shared" si="26"/>
        <v>20</v>
      </c>
      <c r="AN263" s="85" t="s">
        <v>5493</v>
      </c>
      <c r="AO263" s="85" t="s">
        <v>5493</v>
      </c>
      <c r="AP263" s="79" t="s">
        <v>4818</v>
      </c>
    </row>
    <row r="264" spans="1:42" ht="40.5" customHeight="1">
      <c r="A264" s="78" t="s">
        <v>2872</v>
      </c>
      <c r="B264" s="79" t="s">
        <v>2411</v>
      </c>
      <c r="C264" s="80" t="s">
        <v>3123</v>
      </c>
      <c r="D264" s="80" t="s">
        <v>5547</v>
      </c>
      <c r="E264" s="62" t="s">
        <v>34</v>
      </c>
      <c r="F264" s="62" t="s">
        <v>1505</v>
      </c>
      <c r="G264" s="62" t="str">
        <f>INDEX(辅助数据!F:F,MATCH(项目信息统计表!F264,辅助数据!E:E,0))</f>
        <v>M74</v>
      </c>
      <c r="H264" s="62" t="s">
        <v>186</v>
      </c>
      <c r="I264" s="62">
        <f>INDEX(辅助数据!B:B,MATCH(项目信息统计表!H264,辅助数据!A:A,0))</f>
        <v>420</v>
      </c>
      <c r="J264" s="66" t="str">
        <f t="shared" si="23"/>
        <v>2021-01</v>
      </c>
      <c r="K264" s="85" t="s">
        <v>5326</v>
      </c>
      <c r="L264" s="62" t="str">
        <f t="shared" si="22"/>
        <v>2021</v>
      </c>
      <c r="M264" s="62" t="s">
        <v>54</v>
      </c>
      <c r="N264" s="80" t="s">
        <v>4437</v>
      </c>
      <c r="O264" s="82" t="s">
        <v>4799</v>
      </c>
      <c r="P264" s="76" t="s">
        <v>4787</v>
      </c>
      <c r="Q264" s="80" t="s">
        <v>2519</v>
      </c>
      <c r="R264" s="79" t="s">
        <v>2520</v>
      </c>
      <c r="S264" s="62" t="s">
        <v>65</v>
      </c>
      <c r="T264" s="62" t="s">
        <v>1656</v>
      </c>
      <c r="U264" s="62" t="s">
        <v>70</v>
      </c>
      <c r="V264" s="62" t="s">
        <v>73</v>
      </c>
      <c r="W264" s="62" t="s">
        <v>76</v>
      </c>
      <c r="X264" s="62" t="s">
        <v>5329</v>
      </c>
      <c r="Y264" s="62" t="s">
        <v>5323</v>
      </c>
      <c r="Z264" s="63" t="s">
        <v>5323</v>
      </c>
      <c r="AA264" s="89"/>
      <c r="AB264" s="64"/>
      <c r="AC264" s="62"/>
      <c r="AD264" s="62"/>
      <c r="AE264" s="62"/>
      <c r="AF264" s="85">
        <f>INDEX([3]汇总带公式!$L:$L,MATCH(B264,[3]汇总带公式!$B:$B,0))</f>
        <v>7.5</v>
      </c>
      <c r="AG264" s="85" t="s">
        <v>5493</v>
      </c>
      <c r="AH264" s="85">
        <f t="shared" si="24"/>
        <v>7.5</v>
      </c>
      <c r="AI264" s="79">
        <v>20</v>
      </c>
      <c r="AJ264" s="85" t="s">
        <v>5493</v>
      </c>
      <c r="AK264" s="85">
        <f t="shared" si="25"/>
        <v>20</v>
      </c>
      <c r="AL264" s="85" t="s">
        <v>5493</v>
      </c>
      <c r="AM264" s="85">
        <f t="shared" si="26"/>
        <v>20</v>
      </c>
      <c r="AN264" s="85" t="s">
        <v>5493</v>
      </c>
      <c r="AO264" s="85" t="s">
        <v>5493</v>
      </c>
      <c r="AP264" s="79" t="s">
        <v>4818</v>
      </c>
    </row>
    <row r="265" spans="1:42" ht="40.5" customHeight="1">
      <c r="A265" s="78" t="s">
        <v>3544</v>
      </c>
      <c r="B265" s="79" t="s">
        <v>3976</v>
      </c>
      <c r="C265" s="80" t="s">
        <v>3134</v>
      </c>
      <c r="D265" s="80" t="s">
        <v>5547</v>
      </c>
      <c r="E265" s="62"/>
      <c r="F265" s="62"/>
      <c r="G265" s="62" t="e">
        <f>INDEX(辅助数据!F:F,MATCH(项目信息统计表!F265,辅助数据!E:E,0))</f>
        <v>#N/A</v>
      </c>
      <c r="H265" s="62"/>
      <c r="I265" s="62" t="e">
        <f>INDEX(辅助数据!B:B,MATCH(项目信息统计表!H265,辅助数据!A:A,0))</f>
        <v>#N/A</v>
      </c>
      <c r="J265" s="66" t="str">
        <f t="shared" si="23"/>
        <v>2023-01</v>
      </c>
      <c r="K265" s="66">
        <v>45627</v>
      </c>
      <c r="L265" s="62" t="str">
        <f t="shared" si="22"/>
        <v>2023</v>
      </c>
      <c r="M265" s="62" t="s">
        <v>54</v>
      </c>
      <c r="N265" s="80" t="s">
        <v>3509</v>
      </c>
      <c r="O265" s="82" t="s">
        <v>4799</v>
      </c>
      <c r="P265" s="76"/>
      <c r="Q265" s="80" t="s">
        <v>4860</v>
      </c>
      <c r="R265" s="79" t="s">
        <v>4861</v>
      </c>
      <c r="S265" s="62" t="s">
        <v>65</v>
      </c>
      <c r="T265" s="62" t="s">
        <v>2124</v>
      </c>
      <c r="U265" s="62" t="s">
        <v>70</v>
      </c>
      <c r="V265" s="62" t="s">
        <v>73</v>
      </c>
      <c r="W265" s="62" t="s">
        <v>90</v>
      </c>
      <c r="X265" s="62"/>
      <c r="Y265" s="62"/>
      <c r="Z265" s="63"/>
      <c r="AA265" s="62"/>
      <c r="AB265" s="64"/>
      <c r="AC265" s="62"/>
      <c r="AD265" s="62"/>
      <c r="AE265" s="62"/>
      <c r="AF265" s="85">
        <f>INDEX([3]汇总带公式!$L:$L,MATCH(B265,[3]汇总带公式!$B:$B,0))</f>
        <v>5</v>
      </c>
      <c r="AG265" s="85" t="s">
        <v>5493</v>
      </c>
      <c r="AH265" s="85">
        <f t="shared" si="24"/>
        <v>5</v>
      </c>
      <c r="AI265" s="79">
        <v>3</v>
      </c>
      <c r="AJ265" s="85" t="s">
        <v>5493</v>
      </c>
      <c r="AK265" s="85">
        <f t="shared" si="25"/>
        <v>3</v>
      </c>
      <c r="AL265" s="85" t="s">
        <v>5493</v>
      </c>
      <c r="AM265" s="85">
        <f t="shared" si="26"/>
        <v>3</v>
      </c>
      <c r="AN265" s="85" t="s">
        <v>5493</v>
      </c>
      <c r="AO265" s="85" t="s">
        <v>5493</v>
      </c>
      <c r="AP265" s="79" t="s">
        <v>4817</v>
      </c>
    </row>
    <row r="266" spans="1:42" ht="40.5" customHeight="1">
      <c r="A266" s="78" t="s">
        <v>3640</v>
      </c>
      <c r="B266" s="79" t="s">
        <v>4072</v>
      </c>
      <c r="C266" s="80" t="s">
        <v>3134</v>
      </c>
      <c r="D266" s="80" t="s">
        <v>5547</v>
      </c>
      <c r="E266" s="62"/>
      <c r="F266" s="62"/>
      <c r="G266" s="62" t="e">
        <f>INDEX(辅助数据!F:F,MATCH(项目信息统计表!F266,辅助数据!E:E,0))</f>
        <v>#N/A</v>
      </c>
      <c r="H266" s="62"/>
      <c r="I266" s="62" t="e">
        <f>INDEX(辅助数据!B:B,MATCH(项目信息统计表!H266,辅助数据!A:A,0))</f>
        <v>#N/A</v>
      </c>
      <c r="J266" s="66" t="str">
        <f t="shared" si="23"/>
        <v>2023-01</v>
      </c>
      <c r="K266" s="66">
        <v>45992</v>
      </c>
      <c r="L266" s="62" t="str">
        <f t="shared" si="22"/>
        <v>2023</v>
      </c>
      <c r="M266" s="62" t="s">
        <v>54</v>
      </c>
      <c r="N266" s="80" t="s">
        <v>3508</v>
      </c>
      <c r="O266" s="82" t="s">
        <v>4799</v>
      </c>
      <c r="P266" s="76"/>
      <c r="Q266" s="80" t="s">
        <v>5042</v>
      </c>
      <c r="R266" s="79" t="s">
        <v>5043</v>
      </c>
      <c r="S266" s="62" t="s">
        <v>65</v>
      </c>
      <c r="T266" s="62" t="s">
        <v>1633</v>
      </c>
      <c r="U266" s="62" t="s">
        <v>70</v>
      </c>
      <c r="V266" s="62" t="s">
        <v>73</v>
      </c>
      <c r="W266" s="62" t="s">
        <v>3516</v>
      </c>
      <c r="X266" s="62"/>
      <c r="Y266" s="62"/>
      <c r="Z266" s="63"/>
      <c r="AA266" s="62"/>
      <c r="AB266" s="64"/>
      <c r="AC266" s="62"/>
      <c r="AD266" s="62"/>
      <c r="AE266" s="62"/>
      <c r="AF266" s="85">
        <f>INDEX([3]汇总带公式!$L:$L,MATCH(B266,[3]汇总带公式!$B:$B,0))</f>
        <v>15</v>
      </c>
      <c r="AG266" s="85" t="s">
        <v>5493</v>
      </c>
      <c r="AH266" s="85">
        <f t="shared" si="24"/>
        <v>15</v>
      </c>
      <c r="AI266" s="79">
        <v>5</v>
      </c>
      <c r="AJ266" s="85" t="s">
        <v>5493</v>
      </c>
      <c r="AK266" s="85">
        <f t="shared" si="25"/>
        <v>5</v>
      </c>
      <c r="AL266" s="85" t="s">
        <v>5493</v>
      </c>
      <c r="AM266" s="85">
        <f t="shared" si="26"/>
        <v>5</v>
      </c>
      <c r="AN266" s="85" t="s">
        <v>5493</v>
      </c>
      <c r="AO266" s="85" t="s">
        <v>5493</v>
      </c>
      <c r="AP266" s="79" t="s">
        <v>4817</v>
      </c>
    </row>
    <row r="267" spans="1:42" ht="40.5" customHeight="1">
      <c r="A267" s="78" t="s">
        <v>2613</v>
      </c>
      <c r="B267" s="79" t="s">
        <v>2918</v>
      </c>
      <c r="C267" s="80" t="s">
        <v>3134</v>
      </c>
      <c r="D267" s="80" t="s">
        <v>5547</v>
      </c>
      <c r="E267" s="62" t="s">
        <v>5494</v>
      </c>
      <c r="F267" s="62" t="s">
        <v>1472</v>
      </c>
      <c r="G267" s="62" t="str">
        <f>INDEX(辅助数据!F:F,MATCH(项目信息统计表!F267,辅助数据!E:E,0))</f>
        <v>C40</v>
      </c>
      <c r="H267" s="62" t="s">
        <v>271</v>
      </c>
      <c r="I267" s="62">
        <f>INDEX(辅助数据!B:B,MATCH(项目信息统计表!H267,辅助数据!A:A,0))</f>
        <v>130</v>
      </c>
      <c r="J267" s="66" t="str">
        <f t="shared" si="23"/>
        <v>2022-01</v>
      </c>
      <c r="K267" s="66">
        <v>45627</v>
      </c>
      <c r="L267" s="62" t="str">
        <f t="shared" si="22"/>
        <v>2022</v>
      </c>
      <c r="M267" s="62" t="s">
        <v>54</v>
      </c>
      <c r="N267" s="80" t="s">
        <v>3508</v>
      </c>
      <c r="O267" s="82" t="s">
        <v>4799</v>
      </c>
      <c r="P267" s="76" t="s">
        <v>4506</v>
      </c>
      <c r="Q267" s="80" t="s">
        <v>4507</v>
      </c>
      <c r="R267" s="79" t="s">
        <v>3348</v>
      </c>
      <c r="S267" s="62" t="s">
        <v>65</v>
      </c>
      <c r="T267" s="62" t="s">
        <v>1727</v>
      </c>
      <c r="U267" s="62" t="s">
        <v>70</v>
      </c>
      <c r="V267" s="62" t="s">
        <v>73</v>
      </c>
      <c r="W267" s="62" t="s">
        <v>3516</v>
      </c>
      <c r="X267" s="62" t="s">
        <v>5323</v>
      </c>
      <c r="Y267" s="62" t="s">
        <v>5323</v>
      </c>
      <c r="Z267" s="63" t="s">
        <v>5323</v>
      </c>
      <c r="AA267" s="62" t="s">
        <v>5351</v>
      </c>
      <c r="AB267" s="64" t="s">
        <v>2333</v>
      </c>
      <c r="AC267" s="62" t="s">
        <v>90</v>
      </c>
      <c r="AD267" s="62" t="s">
        <v>5323</v>
      </c>
      <c r="AE267" s="62"/>
      <c r="AF267" s="85">
        <f>INDEX([3]汇总带公式!$L:$L,MATCH(B267,[3]汇总带公式!$B:$B,0))</f>
        <v>15</v>
      </c>
      <c r="AG267" s="85" t="s">
        <v>5493</v>
      </c>
      <c r="AH267" s="85">
        <f t="shared" si="24"/>
        <v>15</v>
      </c>
      <c r="AI267" s="79">
        <v>5</v>
      </c>
      <c r="AJ267" s="85" t="s">
        <v>5493</v>
      </c>
      <c r="AK267" s="85">
        <f t="shared" si="25"/>
        <v>5</v>
      </c>
      <c r="AL267" s="85" t="s">
        <v>5493</v>
      </c>
      <c r="AM267" s="85">
        <f t="shared" si="26"/>
        <v>5</v>
      </c>
      <c r="AN267" s="85" t="s">
        <v>5493</v>
      </c>
      <c r="AO267" s="85" t="s">
        <v>5493</v>
      </c>
      <c r="AP267" s="79" t="s">
        <v>4818</v>
      </c>
    </row>
    <row r="268" spans="1:42" ht="40.5" customHeight="1">
      <c r="A268" s="78" t="s">
        <v>2656</v>
      </c>
      <c r="B268" s="79" t="s">
        <v>2960</v>
      </c>
      <c r="C268" s="80" t="s">
        <v>3134</v>
      </c>
      <c r="D268" s="80" t="s">
        <v>5547</v>
      </c>
      <c r="E268" s="62" t="s">
        <v>5494</v>
      </c>
      <c r="F268" s="62" t="s">
        <v>1504</v>
      </c>
      <c r="G268" s="62" t="str">
        <f>INDEX(辅助数据!F:F,MATCH(项目信息统计表!F268,辅助数据!E:E,0))</f>
        <v>M73</v>
      </c>
      <c r="H268" s="62" t="s">
        <v>260</v>
      </c>
      <c r="I268" s="62">
        <f>INDEX(辅助数据!B:B,MATCH(项目信息统计表!H268,辅助数据!A:A,0))</f>
        <v>120</v>
      </c>
      <c r="J268" s="66" t="str">
        <f t="shared" si="23"/>
        <v>2022-01</v>
      </c>
      <c r="K268" s="66">
        <v>45261</v>
      </c>
      <c r="L268" s="62" t="str">
        <f t="shared" si="22"/>
        <v>2022</v>
      </c>
      <c r="M268" s="62" t="s">
        <v>54</v>
      </c>
      <c r="N268" s="80" t="s">
        <v>3509</v>
      </c>
      <c r="O268" s="82" t="s">
        <v>4799</v>
      </c>
      <c r="P268" s="76" t="s">
        <v>4567</v>
      </c>
      <c r="Q268" s="80" t="s">
        <v>3190</v>
      </c>
      <c r="R268" s="79" t="s">
        <v>3387</v>
      </c>
      <c r="S268" s="62" t="s">
        <v>4816</v>
      </c>
      <c r="T268" s="62" t="s">
        <v>2119</v>
      </c>
      <c r="U268" s="62" t="s">
        <v>70</v>
      </c>
      <c r="V268" s="62" t="s">
        <v>73</v>
      </c>
      <c r="W268" s="62" t="s">
        <v>90</v>
      </c>
      <c r="X268" s="62" t="s">
        <v>5323</v>
      </c>
      <c r="Y268" s="62" t="s">
        <v>5323</v>
      </c>
      <c r="Z268" s="63" t="s">
        <v>5323</v>
      </c>
      <c r="AA268" s="62" t="s">
        <v>5375</v>
      </c>
      <c r="AB268" s="64" t="s">
        <v>2332</v>
      </c>
      <c r="AC268" s="62" t="s">
        <v>3516</v>
      </c>
      <c r="AD268" s="62" t="s">
        <v>5323</v>
      </c>
      <c r="AE268" s="62"/>
      <c r="AF268" s="85">
        <f>INDEX([3]汇总带公式!$L:$L,MATCH(B268,[3]汇总带公式!$B:$B,0))</f>
        <v>5</v>
      </c>
      <c r="AG268" s="85" t="s">
        <v>5493</v>
      </c>
      <c r="AH268" s="85">
        <f t="shared" si="24"/>
        <v>5</v>
      </c>
      <c r="AI268" s="79">
        <v>2</v>
      </c>
      <c r="AJ268" s="85" t="s">
        <v>5493</v>
      </c>
      <c r="AK268" s="85">
        <f t="shared" si="25"/>
        <v>2</v>
      </c>
      <c r="AL268" s="85" t="s">
        <v>5493</v>
      </c>
      <c r="AM268" s="85">
        <f t="shared" si="26"/>
        <v>2</v>
      </c>
      <c r="AN268" s="85" t="s">
        <v>5493</v>
      </c>
      <c r="AO268" s="85" t="s">
        <v>5493</v>
      </c>
      <c r="AP268" s="79" t="s">
        <v>4818</v>
      </c>
    </row>
    <row r="269" spans="1:42" ht="40.5" customHeight="1">
      <c r="A269" s="78" t="s">
        <v>2679</v>
      </c>
      <c r="B269" s="79" t="s">
        <v>2983</v>
      </c>
      <c r="C269" s="80" t="s">
        <v>3134</v>
      </c>
      <c r="D269" s="80" t="s">
        <v>5547</v>
      </c>
      <c r="E269" s="62" t="s">
        <v>5494</v>
      </c>
      <c r="F269" s="62" t="s">
        <v>1504</v>
      </c>
      <c r="G269" s="62" t="str">
        <f>INDEX(辅助数据!F:F,MATCH(项目信息统计表!F269,辅助数据!E:E,0))</f>
        <v>M73</v>
      </c>
      <c r="H269" s="62" t="s">
        <v>260</v>
      </c>
      <c r="I269" s="62">
        <f>INDEX(辅助数据!B:B,MATCH(项目信息统计表!H269,辅助数据!A:A,0))</f>
        <v>120</v>
      </c>
      <c r="J269" s="66" t="str">
        <f t="shared" si="23"/>
        <v>2022-01</v>
      </c>
      <c r="K269" s="66">
        <v>45261</v>
      </c>
      <c r="L269" s="62" t="str">
        <f t="shared" si="22"/>
        <v>2022</v>
      </c>
      <c r="M269" s="62" t="s">
        <v>54</v>
      </c>
      <c r="N269" s="80" t="s">
        <v>3509</v>
      </c>
      <c r="O269" s="82" t="s">
        <v>4799</v>
      </c>
      <c r="P269" s="76" t="s">
        <v>4591</v>
      </c>
      <c r="Q269" s="80" t="s">
        <v>3209</v>
      </c>
      <c r="R269" s="79" t="s">
        <v>3410</v>
      </c>
      <c r="S269" s="62" t="s">
        <v>65</v>
      </c>
      <c r="T269" s="62" t="s">
        <v>1705</v>
      </c>
      <c r="U269" s="62" t="s">
        <v>70</v>
      </c>
      <c r="V269" s="62" t="s">
        <v>73</v>
      </c>
      <c r="W269" s="62" t="s">
        <v>90</v>
      </c>
      <c r="X269" s="62" t="s">
        <v>5323</v>
      </c>
      <c r="Y269" s="62" t="s">
        <v>5323</v>
      </c>
      <c r="Z269" s="63" t="s">
        <v>5323</v>
      </c>
      <c r="AA269" s="89"/>
      <c r="AB269" s="64"/>
      <c r="AC269" s="62"/>
      <c r="AD269" s="62"/>
      <c r="AE269" s="62"/>
      <c r="AF269" s="85">
        <f>INDEX([3]汇总带公式!$L:$L,MATCH(B269,[3]汇总带公式!$B:$B,0))</f>
        <v>8</v>
      </c>
      <c r="AG269" s="85" t="s">
        <v>5493</v>
      </c>
      <c r="AH269" s="85">
        <f t="shared" si="24"/>
        <v>8</v>
      </c>
      <c r="AI269" s="79">
        <v>5</v>
      </c>
      <c r="AJ269" s="85" t="s">
        <v>5493</v>
      </c>
      <c r="AK269" s="85">
        <f t="shared" si="25"/>
        <v>5</v>
      </c>
      <c r="AL269" s="85" t="s">
        <v>5493</v>
      </c>
      <c r="AM269" s="85">
        <f t="shared" si="26"/>
        <v>5</v>
      </c>
      <c r="AN269" s="85" t="s">
        <v>5493</v>
      </c>
      <c r="AO269" s="85" t="s">
        <v>5493</v>
      </c>
      <c r="AP269" s="79" t="s">
        <v>4818</v>
      </c>
    </row>
    <row r="270" spans="1:42" ht="40.5" customHeight="1">
      <c r="A270" s="78" t="s">
        <v>2708</v>
      </c>
      <c r="B270" s="79" t="s">
        <v>3012</v>
      </c>
      <c r="C270" s="80" t="s">
        <v>3134</v>
      </c>
      <c r="D270" s="80" t="s">
        <v>5547</v>
      </c>
      <c r="E270" s="62" t="s">
        <v>5494</v>
      </c>
      <c r="F270" s="62" t="s">
        <v>1496</v>
      </c>
      <c r="G270" s="62" t="str">
        <f>INDEX(辅助数据!F:F,MATCH(项目信息统计表!F270,辅助数据!E:E,0))</f>
        <v>I65</v>
      </c>
      <c r="H270" s="62" t="s">
        <v>178</v>
      </c>
      <c r="I270" s="62">
        <f>INDEX(辅助数据!B:B,MATCH(项目信息统计表!H270,辅助数据!A:A,0))</f>
        <v>413</v>
      </c>
      <c r="J270" s="66" t="str">
        <f t="shared" si="23"/>
        <v>2022-01</v>
      </c>
      <c r="K270" s="66">
        <v>45261</v>
      </c>
      <c r="L270" s="62" t="str">
        <f t="shared" si="22"/>
        <v>2022</v>
      </c>
      <c r="M270" s="62" t="s">
        <v>54</v>
      </c>
      <c r="N270" s="80" t="s">
        <v>3509</v>
      </c>
      <c r="O270" s="82" t="s">
        <v>4799</v>
      </c>
      <c r="P270" s="76" t="s">
        <v>4621</v>
      </c>
      <c r="Q270" s="80" t="s">
        <v>3235</v>
      </c>
      <c r="R270" s="79" t="s">
        <v>3437</v>
      </c>
      <c r="S270" s="62" t="s">
        <v>4816</v>
      </c>
      <c r="T270" s="62" t="s">
        <v>1727</v>
      </c>
      <c r="U270" s="62" t="s">
        <v>70</v>
      </c>
      <c r="V270" s="62" t="s">
        <v>73</v>
      </c>
      <c r="W270" s="62" t="s">
        <v>3516</v>
      </c>
      <c r="X270" s="62" t="s">
        <v>5323</v>
      </c>
      <c r="Y270" s="62" t="s">
        <v>5323</v>
      </c>
      <c r="Z270" s="63" t="s">
        <v>5323</v>
      </c>
      <c r="AA270" s="62" t="s">
        <v>5398</v>
      </c>
      <c r="AB270" s="64" t="s">
        <v>2329</v>
      </c>
      <c r="AC270" s="62" t="s">
        <v>90</v>
      </c>
      <c r="AD270" s="62" t="s">
        <v>5323</v>
      </c>
      <c r="AE270" s="62"/>
      <c r="AF270" s="85">
        <f>INDEX([3]汇总带公式!$L:$L,MATCH(B270,[3]汇总带公式!$B:$B,0))</f>
        <v>5</v>
      </c>
      <c r="AG270" s="85" t="s">
        <v>5493</v>
      </c>
      <c r="AH270" s="85">
        <f t="shared" si="24"/>
        <v>5</v>
      </c>
      <c r="AI270" s="79">
        <v>2</v>
      </c>
      <c r="AJ270" s="85" t="s">
        <v>5493</v>
      </c>
      <c r="AK270" s="85">
        <f t="shared" si="25"/>
        <v>2</v>
      </c>
      <c r="AL270" s="85" t="s">
        <v>5493</v>
      </c>
      <c r="AM270" s="85">
        <f t="shared" si="26"/>
        <v>2</v>
      </c>
      <c r="AN270" s="85" t="s">
        <v>5493</v>
      </c>
      <c r="AO270" s="85" t="s">
        <v>5493</v>
      </c>
      <c r="AP270" s="79" t="s">
        <v>4818</v>
      </c>
    </row>
    <row r="271" spans="1:42" ht="40.5" customHeight="1">
      <c r="A271" s="78" t="s">
        <v>3546</v>
      </c>
      <c r="B271" s="79" t="s">
        <v>3978</v>
      </c>
      <c r="C271" s="80" t="s">
        <v>3122</v>
      </c>
      <c r="D271" s="80" t="s">
        <v>5547</v>
      </c>
      <c r="E271" s="62"/>
      <c r="F271" s="62"/>
      <c r="G271" s="62" t="e">
        <f>INDEX(辅助数据!F:F,MATCH(项目信息统计表!F271,辅助数据!E:E,0))</f>
        <v>#N/A</v>
      </c>
      <c r="H271" s="62"/>
      <c r="I271" s="62" t="e">
        <f>INDEX(辅助数据!B:B,MATCH(项目信息统计表!H271,辅助数据!A:A,0))</f>
        <v>#N/A</v>
      </c>
      <c r="J271" s="66" t="str">
        <f t="shared" si="23"/>
        <v>2023-01</v>
      </c>
      <c r="K271" s="66">
        <v>45627</v>
      </c>
      <c r="L271" s="62" t="str">
        <f t="shared" si="22"/>
        <v>2023</v>
      </c>
      <c r="M271" s="62" t="s">
        <v>54</v>
      </c>
      <c r="N271" s="80" t="s">
        <v>3509</v>
      </c>
      <c r="O271" s="82" t="s">
        <v>4799</v>
      </c>
      <c r="P271" s="76"/>
      <c r="Q271" s="80" t="s">
        <v>4864</v>
      </c>
      <c r="R271" s="79" t="s">
        <v>3493</v>
      </c>
      <c r="S271" s="62" t="s">
        <v>65</v>
      </c>
      <c r="T271" s="62" t="s">
        <v>1665</v>
      </c>
      <c r="U271" s="62" t="s">
        <v>70</v>
      </c>
      <c r="V271" s="62" t="s">
        <v>73</v>
      </c>
      <c r="W271" s="62" t="s">
        <v>3516</v>
      </c>
      <c r="X271" s="62"/>
      <c r="Y271" s="62"/>
      <c r="Z271" s="63"/>
      <c r="AA271" s="62"/>
      <c r="AB271" s="64"/>
      <c r="AC271" s="62"/>
      <c r="AD271" s="62"/>
      <c r="AE271" s="62"/>
      <c r="AF271" s="85">
        <f>INDEX([3]汇总带公式!$L:$L,MATCH(B271,[3]汇总带公式!$B:$B,0))</f>
        <v>5</v>
      </c>
      <c r="AG271" s="85" t="s">
        <v>5493</v>
      </c>
      <c r="AH271" s="85">
        <f t="shared" si="24"/>
        <v>5</v>
      </c>
      <c r="AI271" s="79">
        <v>3</v>
      </c>
      <c r="AJ271" s="85" t="s">
        <v>5493</v>
      </c>
      <c r="AK271" s="85">
        <f t="shared" si="25"/>
        <v>3</v>
      </c>
      <c r="AL271" s="85" t="s">
        <v>5493</v>
      </c>
      <c r="AM271" s="85">
        <f t="shared" si="26"/>
        <v>3</v>
      </c>
      <c r="AN271" s="85" t="s">
        <v>5493</v>
      </c>
      <c r="AO271" s="85" t="s">
        <v>5493</v>
      </c>
      <c r="AP271" s="79" t="s">
        <v>4817</v>
      </c>
    </row>
    <row r="272" spans="1:42" ht="40.5" customHeight="1">
      <c r="A272" s="78" t="s">
        <v>3547</v>
      </c>
      <c r="B272" s="79" t="s">
        <v>3979</v>
      </c>
      <c r="C272" s="80" t="s">
        <v>3122</v>
      </c>
      <c r="D272" s="80" t="s">
        <v>5547</v>
      </c>
      <c r="E272" s="62"/>
      <c r="F272" s="62"/>
      <c r="G272" s="62" t="e">
        <f>INDEX(辅助数据!F:F,MATCH(项目信息统计表!F272,辅助数据!E:E,0))</f>
        <v>#N/A</v>
      </c>
      <c r="H272" s="62"/>
      <c r="I272" s="62" t="e">
        <f>INDEX(辅助数据!B:B,MATCH(项目信息统计表!H272,辅助数据!A:A,0))</f>
        <v>#N/A</v>
      </c>
      <c r="J272" s="66" t="str">
        <f t="shared" si="23"/>
        <v>2023-01</v>
      </c>
      <c r="K272" s="66">
        <v>45627</v>
      </c>
      <c r="L272" s="62" t="str">
        <f t="shared" si="22"/>
        <v>2023</v>
      </c>
      <c r="M272" s="62" t="s">
        <v>54</v>
      </c>
      <c r="N272" s="80" t="s">
        <v>3509</v>
      </c>
      <c r="O272" s="82" t="s">
        <v>4799</v>
      </c>
      <c r="P272" s="76"/>
      <c r="Q272" s="80" t="s">
        <v>4865</v>
      </c>
      <c r="R272" s="79" t="s">
        <v>4866</v>
      </c>
      <c r="S272" s="62" t="s">
        <v>65</v>
      </c>
      <c r="T272" s="62" t="s">
        <v>1705</v>
      </c>
      <c r="U272" s="62" t="s">
        <v>70</v>
      </c>
      <c r="V272" s="62" t="s">
        <v>73</v>
      </c>
      <c r="W272" s="62" t="s">
        <v>90</v>
      </c>
      <c r="X272" s="62"/>
      <c r="Y272" s="62"/>
      <c r="Z272" s="63"/>
      <c r="AA272" s="62"/>
      <c r="AB272" s="64"/>
      <c r="AC272" s="62"/>
      <c r="AD272" s="62"/>
      <c r="AE272" s="62"/>
      <c r="AF272" s="85">
        <f>INDEX([3]汇总带公式!$L:$L,MATCH(B272,[3]汇总带公式!$B:$B,0))</f>
        <v>5</v>
      </c>
      <c r="AG272" s="85" t="s">
        <v>5493</v>
      </c>
      <c r="AH272" s="85">
        <f t="shared" si="24"/>
        <v>5</v>
      </c>
      <c r="AI272" s="79">
        <v>3</v>
      </c>
      <c r="AJ272" s="85" t="s">
        <v>5493</v>
      </c>
      <c r="AK272" s="85">
        <f t="shared" si="25"/>
        <v>3</v>
      </c>
      <c r="AL272" s="85" t="s">
        <v>5493</v>
      </c>
      <c r="AM272" s="85">
        <f t="shared" si="26"/>
        <v>3</v>
      </c>
      <c r="AN272" s="85" t="s">
        <v>5493</v>
      </c>
      <c r="AO272" s="85" t="s">
        <v>5493</v>
      </c>
      <c r="AP272" s="79" t="s">
        <v>4817</v>
      </c>
    </row>
    <row r="273" spans="1:42" ht="40.5" customHeight="1">
      <c r="A273" s="78" t="s">
        <v>3555</v>
      </c>
      <c r="B273" s="79" t="s">
        <v>3987</v>
      </c>
      <c r="C273" s="80" t="s">
        <v>3122</v>
      </c>
      <c r="D273" s="80" t="s">
        <v>5547</v>
      </c>
      <c r="E273" s="62"/>
      <c r="F273" s="62"/>
      <c r="G273" s="62" t="e">
        <f>INDEX(辅助数据!F:F,MATCH(项目信息统计表!F273,辅助数据!E:E,0))</f>
        <v>#N/A</v>
      </c>
      <c r="H273" s="62"/>
      <c r="I273" s="62" t="e">
        <f>INDEX(辅助数据!B:B,MATCH(项目信息统计表!H273,辅助数据!A:A,0))</f>
        <v>#N/A</v>
      </c>
      <c r="J273" s="66" t="str">
        <f t="shared" si="23"/>
        <v>2023-01</v>
      </c>
      <c r="K273" s="66">
        <v>45627</v>
      </c>
      <c r="L273" s="62" t="str">
        <f t="shared" si="22"/>
        <v>2023</v>
      </c>
      <c r="M273" s="62" t="s">
        <v>54</v>
      </c>
      <c r="N273" s="80" t="s">
        <v>3509</v>
      </c>
      <c r="O273" s="82" t="s">
        <v>4799</v>
      </c>
      <c r="P273" s="76"/>
      <c r="Q273" s="80" t="s">
        <v>4881</v>
      </c>
      <c r="R273" s="79" t="s">
        <v>4882</v>
      </c>
      <c r="S273" s="62" t="s">
        <v>65</v>
      </c>
      <c r="T273" s="62" t="s">
        <v>2121</v>
      </c>
      <c r="U273" s="62" t="s">
        <v>70</v>
      </c>
      <c r="V273" s="62" t="s">
        <v>73</v>
      </c>
      <c r="W273" s="62" t="s">
        <v>90</v>
      </c>
      <c r="X273" s="62"/>
      <c r="Y273" s="62"/>
      <c r="Z273" s="63"/>
      <c r="AA273" s="62"/>
      <c r="AB273" s="64"/>
      <c r="AC273" s="62"/>
      <c r="AD273" s="62"/>
      <c r="AE273" s="62"/>
      <c r="AF273" s="85">
        <f>INDEX([3]汇总带公式!$L:$L,MATCH(B273,[3]汇总带公式!$B:$B,0))</f>
        <v>5</v>
      </c>
      <c r="AG273" s="85" t="s">
        <v>5493</v>
      </c>
      <c r="AH273" s="85">
        <f t="shared" si="24"/>
        <v>5</v>
      </c>
      <c r="AI273" s="79">
        <v>3</v>
      </c>
      <c r="AJ273" s="85" t="s">
        <v>5493</v>
      </c>
      <c r="AK273" s="85">
        <f t="shared" si="25"/>
        <v>3</v>
      </c>
      <c r="AL273" s="85" t="s">
        <v>5493</v>
      </c>
      <c r="AM273" s="85">
        <f t="shared" si="26"/>
        <v>3</v>
      </c>
      <c r="AN273" s="85" t="s">
        <v>5493</v>
      </c>
      <c r="AO273" s="85" t="s">
        <v>5493</v>
      </c>
      <c r="AP273" s="79" t="s">
        <v>4817</v>
      </c>
    </row>
    <row r="274" spans="1:42" ht="40.5" customHeight="1">
      <c r="A274" s="78" t="s">
        <v>3577</v>
      </c>
      <c r="B274" s="79" t="s">
        <v>4009</v>
      </c>
      <c r="C274" s="80" t="s">
        <v>3122</v>
      </c>
      <c r="D274" s="80" t="s">
        <v>5547</v>
      </c>
      <c r="E274" s="62"/>
      <c r="F274" s="62"/>
      <c r="G274" s="62" t="e">
        <f>INDEX(辅助数据!F:F,MATCH(项目信息统计表!F274,辅助数据!E:E,0))</f>
        <v>#N/A</v>
      </c>
      <c r="H274" s="62"/>
      <c r="I274" s="62" t="e">
        <f>INDEX(辅助数据!B:B,MATCH(项目信息统计表!H274,辅助数据!A:A,0))</f>
        <v>#N/A</v>
      </c>
      <c r="J274" s="66" t="str">
        <f t="shared" si="23"/>
        <v>2023-01</v>
      </c>
      <c r="K274" s="66">
        <v>45627</v>
      </c>
      <c r="L274" s="62" t="str">
        <f t="shared" si="22"/>
        <v>2023</v>
      </c>
      <c r="M274" s="62" t="s">
        <v>54</v>
      </c>
      <c r="N274" s="80" t="s">
        <v>3509</v>
      </c>
      <c r="O274" s="82" t="s">
        <v>4799</v>
      </c>
      <c r="P274" s="76"/>
      <c r="Q274" s="80" t="s">
        <v>4923</v>
      </c>
      <c r="R274" s="79" t="s">
        <v>4924</v>
      </c>
      <c r="S274" s="62" t="s">
        <v>65</v>
      </c>
      <c r="T274" s="62" t="s">
        <v>2131</v>
      </c>
      <c r="U274" s="62" t="s">
        <v>70</v>
      </c>
      <c r="V274" s="62" t="s">
        <v>73</v>
      </c>
      <c r="W274" s="62" t="s">
        <v>90</v>
      </c>
      <c r="X274" s="62"/>
      <c r="Y274" s="62"/>
      <c r="Z274" s="63"/>
      <c r="AA274" s="62"/>
      <c r="AB274" s="64"/>
      <c r="AC274" s="62"/>
      <c r="AD274" s="62"/>
      <c r="AE274" s="62"/>
      <c r="AF274" s="85">
        <f>INDEX([3]汇总带公式!$L:$L,MATCH(B274,[3]汇总带公式!$B:$B,0))</f>
        <v>5</v>
      </c>
      <c r="AG274" s="85" t="s">
        <v>5493</v>
      </c>
      <c r="AH274" s="85">
        <f t="shared" si="24"/>
        <v>5</v>
      </c>
      <c r="AI274" s="79">
        <v>3</v>
      </c>
      <c r="AJ274" s="85" t="s">
        <v>5493</v>
      </c>
      <c r="AK274" s="85">
        <f t="shared" si="25"/>
        <v>3</v>
      </c>
      <c r="AL274" s="85" t="s">
        <v>5493</v>
      </c>
      <c r="AM274" s="85">
        <f t="shared" si="26"/>
        <v>3</v>
      </c>
      <c r="AN274" s="85" t="s">
        <v>5493</v>
      </c>
      <c r="AO274" s="85" t="s">
        <v>5493</v>
      </c>
      <c r="AP274" s="79" t="s">
        <v>4817</v>
      </c>
    </row>
    <row r="275" spans="1:42" ht="40.5" customHeight="1">
      <c r="A275" s="78" t="s">
        <v>3579</v>
      </c>
      <c r="B275" s="79" t="s">
        <v>4011</v>
      </c>
      <c r="C275" s="80" t="s">
        <v>3122</v>
      </c>
      <c r="D275" s="80" t="s">
        <v>5547</v>
      </c>
      <c r="E275" s="62"/>
      <c r="F275" s="62"/>
      <c r="G275" s="62" t="e">
        <f>INDEX(辅助数据!F:F,MATCH(项目信息统计表!F275,辅助数据!E:E,0))</f>
        <v>#N/A</v>
      </c>
      <c r="H275" s="62"/>
      <c r="I275" s="62" t="e">
        <f>INDEX(辅助数据!B:B,MATCH(项目信息统计表!H275,辅助数据!A:A,0))</f>
        <v>#N/A</v>
      </c>
      <c r="J275" s="66" t="str">
        <f t="shared" si="23"/>
        <v>2023-01</v>
      </c>
      <c r="K275" s="66">
        <v>45627</v>
      </c>
      <c r="L275" s="62" t="str">
        <f t="shared" si="22"/>
        <v>2023</v>
      </c>
      <c r="M275" s="62" t="s">
        <v>54</v>
      </c>
      <c r="N275" s="80" t="s">
        <v>3509</v>
      </c>
      <c r="O275" s="82" t="s">
        <v>4799</v>
      </c>
      <c r="P275" s="76"/>
      <c r="Q275" s="80" t="s">
        <v>4926</v>
      </c>
      <c r="R275" s="79" t="s">
        <v>3491</v>
      </c>
      <c r="S275" s="62" t="s">
        <v>65</v>
      </c>
      <c r="T275" s="62" t="s">
        <v>1620</v>
      </c>
      <c r="U275" s="62" t="s">
        <v>70</v>
      </c>
      <c r="V275" s="62" t="s">
        <v>73</v>
      </c>
      <c r="W275" s="62" t="s">
        <v>3516</v>
      </c>
      <c r="X275" s="62"/>
      <c r="Y275" s="62"/>
      <c r="Z275" s="63"/>
      <c r="AA275" s="62"/>
      <c r="AB275" s="64"/>
      <c r="AC275" s="62"/>
      <c r="AD275" s="62"/>
      <c r="AE275" s="62"/>
      <c r="AF275" s="85">
        <f>INDEX([3]汇总带公式!$L:$L,MATCH(B275,[3]汇总带公式!$B:$B,0))</f>
        <v>5</v>
      </c>
      <c r="AG275" s="85" t="s">
        <v>5493</v>
      </c>
      <c r="AH275" s="85">
        <f t="shared" si="24"/>
        <v>5</v>
      </c>
      <c r="AI275" s="79">
        <v>3</v>
      </c>
      <c r="AJ275" s="85" t="s">
        <v>5493</v>
      </c>
      <c r="AK275" s="85">
        <f t="shared" si="25"/>
        <v>3</v>
      </c>
      <c r="AL275" s="85" t="s">
        <v>5493</v>
      </c>
      <c r="AM275" s="85">
        <f t="shared" si="26"/>
        <v>3</v>
      </c>
      <c r="AN275" s="85" t="s">
        <v>5493</v>
      </c>
      <c r="AO275" s="85" t="s">
        <v>5493</v>
      </c>
      <c r="AP275" s="79" t="s">
        <v>4817</v>
      </c>
    </row>
    <row r="276" spans="1:42" ht="40.5" customHeight="1">
      <c r="A276" s="78" t="s">
        <v>3580</v>
      </c>
      <c r="B276" s="79" t="s">
        <v>4012</v>
      </c>
      <c r="C276" s="80" t="s">
        <v>3122</v>
      </c>
      <c r="D276" s="80" t="s">
        <v>5547</v>
      </c>
      <c r="E276" s="62"/>
      <c r="F276" s="62"/>
      <c r="G276" s="62" t="e">
        <f>INDEX(辅助数据!F:F,MATCH(项目信息统计表!F276,辅助数据!E:E,0))</f>
        <v>#N/A</v>
      </c>
      <c r="H276" s="62"/>
      <c r="I276" s="62" t="e">
        <f>INDEX(辅助数据!B:B,MATCH(项目信息统计表!H276,辅助数据!A:A,0))</f>
        <v>#N/A</v>
      </c>
      <c r="J276" s="66" t="str">
        <f t="shared" si="23"/>
        <v>2023-01</v>
      </c>
      <c r="K276" s="66">
        <v>45627</v>
      </c>
      <c r="L276" s="62" t="str">
        <f t="shared" si="22"/>
        <v>2023</v>
      </c>
      <c r="M276" s="62" t="s">
        <v>54</v>
      </c>
      <c r="N276" s="80" t="s">
        <v>3509</v>
      </c>
      <c r="O276" s="82" t="s">
        <v>4799</v>
      </c>
      <c r="P276" s="76"/>
      <c r="Q276" s="80" t="s">
        <v>4927</v>
      </c>
      <c r="R276" s="79" t="s">
        <v>4928</v>
      </c>
      <c r="S276" s="62" t="s">
        <v>4816</v>
      </c>
      <c r="T276" s="62" t="s">
        <v>1668</v>
      </c>
      <c r="U276" s="62" t="s">
        <v>70</v>
      </c>
      <c r="V276" s="62" t="s">
        <v>73</v>
      </c>
      <c r="W276" s="62" t="s">
        <v>90</v>
      </c>
      <c r="X276" s="62"/>
      <c r="Y276" s="62"/>
      <c r="Z276" s="63"/>
      <c r="AA276" s="62"/>
      <c r="AB276" s="64"/>
      <c r="AC276" s="62"/>
      <c r="AD276" s="62"/>
      <c r="AE276" s="62"/>
      <c r="AF276" s="85">
        <f>INDEX([3]汇总带公式!$L:$L,MATCH(B276,[3]汇总带公式!$B:$B,0))</f>
        <v>5</v>
      </c>
      <c r="AG276" s="85" t="s">
        <v>5493</v>
      </c>
      <c r="AH276" s="85">
        <f t="shared" si="24"/>
        <v>5</v>
      </c>
      <c r="AI276" s="79">
        <v>3</v>
      </c>
      <c r="AJ276" s="85" t="s">
        <v>5493</v>
      </c>
      <c r="AK276" s="85">
        <f t="shared" si="25"/>
        <v>3</v>
      </c>
      <c r="AL276" s="85" t="s">
        <v>5493</v>
      </c>
      <c r="AM276" s="85">
        <f t="shared" si="26"/>
        <v>3</v>
      </c>
      <c r="AN276" s="85" t="s">
        <v>5493</v>
      </c>
      <c r="AO276" s="85" t="s">
        <v>5493</v>
      </c>
      <c r="AP276" s="79" t="s">
        <v>4817</v>
      </c>
    </row>
    <row r="277" spans="1:42" ht="40.5" customHeight="1">
      <c r="A277" s="78" t="s">
        <v>3581</v>
      </c>
      <c r="B277" s="79" t="s">
        <v>4013</v>
      </c>
      <c r="C277" s="80" t="s">
        <v>3122</v>
      </c>
      <c r="D277" s="80" t="s">
        <v>5547</v>
      </c>
      <c r="E277" s="62"/>
      <c r="F277" s="62"/>
      <c r="G277" s="62" t="e">
        <f>INDEX(辅助数据!F:F,MATCH(项目信息统计表!F277,辅助数据!E:E,0))</f>
        <v>#N/A</v>
      </c>
      <c r="H277" s="62"/>
      <c r="I277" s="62" t="e">
        <f>INDEX(辅助数据!B:B,MATCH(项目信息统计表!H277,辅助数据!A:A,0))</f>
        <v>#N/A</v>
      </c>
      <c r="J277" s="66" t="str">
        <f t="shared" si="23"/>
        <v>2023-01</v>
      </c>
      <c r="K277" s="66">
        <v>45627</v>
      </c>
      <c r="L277" s="62" t="str">
        <f t="shared" si="22"/>
        <v>2023</v>
      </c>
      <c r="M277" s="62" t="s">
        <v>54</v>
      </c>
      <c r="N277" s="80" t="s">
        <v>3509</v>
      </c>
      <c r="O277" s="82" t="s">
        <v>4799</v>
      </c>
      <c r="P277" s="76"/>
      <c r="Q277" s="80" t="s">
        <v>4929</v>
      </c>
      <c r="R277" s="79" t="s">
        <v>4930</v>
      </c>
      <c r="S277" s="62" t="s">
        <v>65</v>
      </c>
      <c r="T277" s="62" t="s">
        <v>2158</v>
      </c>
      <c r="U277" s="62" t="s">
        <v>70</v>
      </c>
      <c r="V277" s="62" t="s">
        <v>73</v>
      </c>
      <c r="W277" s="62" t="s">
        <v>90</v>
      </c>
      <c r="X277" s="62"/>
      <c r="Y277" s="62"/>
      <c r="Z277" s="63"/>
      <c r="AA277" s="62"/>
      <c r="AB277" s="64"/>
      <c r="AC277" s="62"/>
      <c r="AD277" s="62"/>
      <c r="AE277" s="62"/>
      <c r="AF277" s="85">
        <f>INDEX([3]汇总带公式!$L:$L,MATCH(B277,[3]汇总带公式!$B:$B,0))</f>
        <v>5</v>
      </c>
      <c r="AG277" s="85" t="s">
        <v>5493</v>
      </c>
      <c r="AH277" s="85">
        <f t="shared" si="24"/>
        <v>5</v>
      </c>
      <c r="AI277" s="79">
        <v>3</v>
      </c>
      <c r="AJ277" s="85" t="s">
        <v>5493</v>
      </c>
      <c r="AK277" s="85">
        <f t="shared" si="25"/>
        <v>3</v>
      </c>
      <c r="AL277" s="85" t="s">
        <v>5493</v>
      </c>
      <c r="AM277" s="85">
        <f t="shared" si="26"/>
        <v>3</v>
      </c>
      <c r="AN277" s="85" t="s">
        <v>5493</v>
      </c>
      <c r="AO277" s="85" t="s">
        <v>5493</v>
      </c>
      <c r="AP277" s="79" t="s">
        <v>4817</v>
      </c>
    </row>
    <row r="278" spans="1:42" ht="40.5" customHeight="1">
      <c r="A278" s="78" t="s">
        <v>3582</v>
      </c>
      <c r="B278" s="79" t="s">
        <v>4014</v>
      </c>
      <c r="C278" s="80" t="s">
        <v>3122</v>
      </c>
      <c r="D278" s="80" t="s">
        <v>5547</v>
      </c>
      <c r="E278" s="62"/>
      <c r="F278" s="62"/>
      <c r="G278" s="62" t="e">
        <f>INDEX(辅助数据!F:F,MATCH(项目信息统计表!F278,辅助数据!E:E,0))</f>
        <v>#N/A</v>
      </c>
      <c r="H278" s="62"/>
      <c r="I278" s="62" t="e">
        <f>INDEX(辅助数据!B:B,MATCH(项目信息统计表!H278,辅助数据!A:A,0))</f>
        <v>#N/A</v>
      </c>
      <c r="J278" s="66" t="str">
        <f t="shared" si="23"/>
        <v>2023-01</v>
      </c>
      <c r="K278" s="66">
        <v>45627</v>
      </c>
      <c r="L278" s="62" t="str">
        <f t="shared" si="22"/>
        <v>2023</v>
      </c>
      <c r="M278" s="62" t="s">
        <v>54</v>
      </c>
      <c r="N278" s="80" t="s">
        <v>3509</v>
      </c>
      <c r="O278" s="82" t="s">
        <v>4799</v>
      </c>
      <c r="P278" s="76"/>
      <c r="Q278" s="80" t="s">
        <v>4931</v>
      </c>
      <c r="R278" s="79" t="s">
        <v>4932</v>
      </c>
      <c r="S278" s="62" t="s">
        <v>65</v>
      </c>
      <c r="T278" s="62" t="s">
        <v>2109</v>
      </c>
      <c r="U278" s="62" t="s">
        <v>70</v>
      </c>
      <c r="V278" s="62" t="s">
        <v>73</v>
      </c>
      <c r="W278" s="62" t="s">
        <v>90</v>
      </c>
      <c r="X278" s="62"/>
      <c r="Y278" s="62"/>
      <c r="Z278" s="63"/>
      <c r="AA278" s="62"/>
      <c r="AB278" s="64"/>
      <c r="AC278" s="62"/>
      <c r="AD278" s="62"/>
      <c r="AE278" s="62"/>
      <c r="AF278" s="85">
        <f>INDEX([3]汇总带公式!$L:$L,MATCH(B278,[3]汇总带公式!$B:$B,0))</f>
        <v>5</v>
      </c>
      <c r="AG278" s="85" t="s">
        <v>5493</v>
      </c>
      <c r="AH278" s="85">
        <f t="shared" si="24"/>
        <v>5</v>
      </c>
      <c r="AI278" s="79">
        <v>3</v>
      </c>
      <c r="AJ278" s="85" t="s">
        <v>5493</v>
      </c>
      <c r="AK278" s="85">
        <f t="shared" si="25"/>
        <v>3</v>
      </c>
      <c r="AL278" s="85" t="s">
        <v>5493</v>
      </c>
      <c r="AM278" s="85">
        <f t="shared" si="26"/>
        <v>3</v>
      </c>
      <c r="AN278" s="85" t="s">
        <v>5493</v>
      </c>
      <c r="AO278" s="85" t="s">
        <v>5493</v>
      </c>
      <c r="AP278" s="79" t="s">
        <v>4817</v>
      </c>
    </row>
    <row r="279" spans="1:42" ht="40.5" customHeight="1">
      <c r="A279" s="78" t="s">
        <v>3600</v>
      </c>
      <c r="B279" s="79" t="s">
        <v>4032</v>
      </c>
      <c r="C279" s="80" t="s">
        <v>3122</v>
      </c>
      <c r="D279" s="80" t="s">
        <v>5547</v>
      </c>
      <c r="E279" s="62"/>
      <c r="F279" s="62"/>
      <c r="G279" s="62" t="e">
        <f>INDEX(辅助数据!F:F,MATCH(项目信息统计表!F279,辅助数据!E:E,0))</f>
        <v>#N/A</v>
      </c>
      <c r="H279" s="62"/>
      <c r="I279" s="62" t="e">
        <f>INDEX(辅助数据!B:B,MATCH(项目信息统计表!H279,辅助数据!A:A,0))</f>
        <v>#N/A</v>
      </c>
      <c r="J279" s="66" t="str">
        <f t="shared" si="23"/>
        <v>2023-01</v>
      </c>
      <c r="K279" s="66">
        <v>45992</v>
      </c>
      <c r="L279" s="62" t="str">
        <f t="shared" si="22"/>
        <v>2023</v>
      </c>
      <c r="M279" s="62" t="s">
        <v>54</v>
      </c>
      <c r="N279" s="80" t="s">
        <v>3508</v>
      </c>
      <c r="O279" s="82" t="s">
        <v>4799</v>
      </c>
      <c r="P279" s="76"/>
      <c r="Q279" s="80" t="s">
        <v>4966</v>
      </c>
      <c r="R279" s="79" t="s">
        <v>4967</v>
      </c>
      <c r="S279" s="62" t="s">
        <v>4816</v>
      </c>
      <c r="T279" s="62" t="s">
        <v>1673</v>
      </c>
      <c r="U279" s="62" t="s">
        <v>70</v>
      </c>
      <c r="V279" s="62" t="s">
        <v>73</v>
      </c>
      <c r="W279" s="62" t="s">
        <v>90</v>
      </c>
      <c r="X279" s="62"/>
      <c r="Y279" s="62"/>
      <c r="Z279" s="63"/>
      <c r="AA279" s="62"/>
      <c r="AB279" s="64"/>
      <c r="AC279" s="62"/>
      <c r="AD279" s="62"/>
      <c r="AE279" s="62"/>
      <c r="AF279" s="85">
        <f>INDEX([3]汇总带公式!$L:$L,MATCH(B279,[3]汇总带公式!$B:$B,0))</f>
        <v>15</v>
      </c>
      <c r="AG279" s="85" t="s">
        <v>5493</v>
      </c>
      <c r="AH279" s="85">
        <f t="shared" si="24"/>
        <v>15</v>
      </c>
      <c r="AI279" s="79">
        <v>5</v>
      </c>
      <c r="AJ279" s="85" t="s">
        <v>5493</v>
      </c>
      <c r="AK279" s="85">
        <f t="shared" si="25"/>
        <v>5</v>
      </c>
      <c r="AL279" s="85" t="s">
        <v>5493</v>
      </c>
      <c r="AM279" s="85">
        <f t="shared" si="26"/>
        <v>5</v>
      </c>
      <c r="AN279" s="85" t="s">
        <v>5493</v>
      </c>
      <c r="AO279" s="85" t="s">
        <v>5493</v>
      </c>
      <c r="AP279" s="79" t="s">
        <v>4817</v>
      </c>
    </row>
    <row r="280" spans="1:42" ht="40.5" customHeight="1">
      <c r="A280" s="78" t="s">
        <v>3609</v>
      </c>
      <c r="B280" s="79" t="s">
        <v>4041</v>
      </c>
      <c r="C280" s="80" t="s">
        <v>3122</v>
      </c>
      <c r="D280" s="80" t="s">
        <v>5547</v>
      </c>
      <c r="E280" s="62"/>
      <c r="F280" s="62"/>
      <c r="G280" s="62" t="e">
        <f>INDEX(辅助数据!F:F,MATCH(项目信息统计表!F280,辅助数据!E:E,0))</f>
        <v>#N/A</v>
      </c>
      <c r="H280" s="62"/>
      <c r="I280" s="62" t="e">
        <f>INDEX(辅助数据!B:B,MATCH(项目信息统计表!H280,辅助数据!A:A,0))</f>
        <v>#N/A</v>
      </c>
      <c r="J280" s="66" t="str">
        <f t="shared" si="23"/>
        <v>2023-01</v>
      </c>
      <c r="K280" s="66">
        <v>45992</v>
      </c>
      <c r="L280" s="62" t="str">
        <f t="shared" si="22"/>
        <v>2023</v>
      </c>
      <c r="M280" s="62" t="s">
        <v>54</v>
      </c>
      <c r="N280" s="80" t="s">
        <v>3508</v>
      </c>
      <c r="O280" s="82" t="s">
        <v>4799</v>
      </c>
      <c r="P280" s="76"/>
      <c r="Q280" s="80" t="s">
        <v>4983</v>
      </c>
      <c r="R280" s="79" t="s">
        <v>4984</v>
      </c>
      <c r="S280" s="62" t="s">
        <v>65</v>
      </c>
      <c r="T280" s="62" t="s">
        <v>1708</v>
      </c>
      <c r="U280" s="62" t="s">
        <v>70</v>
      </c>
      <c r="V280" s="62" t="s">
        <v>73</v>
      </c>
      <c r="W280" s="62" t="s">
        <v>90</v>
      </c>
      <c r="X280" s="62"/>
      <c r="Y280" s="62"/>
      <c r="Z280" s="63"/>
      <c r="AA280" s="62"/>
      <c r="AB280" s="64"/>
      <c r="AC280" s="62"/>
      <c r="AD280" s="62"/>
      <c r="AE280" s="62"/>
      <c r="AF280" s="85">
        <f>INDEX([3]汇总带公式!$L:$L,MATCH(B280,[3]汇总带公式!$B:$B,0))</f>
        <v>15</v>
      </c>
      <c r="AG280" s="85" t="s">
        <v>5493</v>
      </c>
      <c r="AH280" s="85">
        <f t="shared" si="24"/>
        <v>15</v>
      </c>
      <c r="AI280" s="79">
        <v>5</v>
      </c>
      <c r="AJ280" s="85" t="s">
        <v>5493</v>
      </c>
      <c r="AK280" s="85">
        <f t="shared" si="25"/>
        <v>5</v>
      </c>
      <c r="AL280" s="85" t="s">
        <v>5493</v>
      </c>
      <c r="AM280" s="85">
        <f t="shared" si="26"/>
        <v>5</v>
      </c>
      <c r="AN280" s="85" t="s">
        <v>5493</v>
      </c>
      <c r="AO280" s="85" t="s">
        <v>5493</v>
      </c>
      <c r="AP280" s="79" t="s">
        <v>4817</v>
      </c>
    </row>
    <row r="281" spans="1:42" ht="40.5" customHeight="1">
      <c r="A281" s="78" t="s">
        <v>3612</v>
      </c>
      <c r="B281" s="79" t="s">
        <v>4044</v>
      </c>
      <c r="C281" s="80" t="s">
        <v>3122</v>
      </c>
      <c r="D281" s="80" t="s">
        <v>5547</v>
      </c>
      <c r="E281" s="62"/>
      <c r="F281" s="62"/>
      <c r="G281" s="62" t="e">
        <f>INDEX(辅助数据!F:F,MATCH(项目信息统计表!F281,辅助数据!E:E,0))</f>
        <v>#N/A</v>
      </c>
      <c r="H281" s="62"/>
      <c r="I281" s="62" t="e">
        <f>INDEX(辅助数据!B:B,MATCH(项目信息统计表!H281,辅助数据!A:A,0))</f>
        <v>#N/A</v>
      </c>
      <c r="J281" s="66" t="str">
        <f t="shared" si="23"/>
        <v>2023-01</v>
      </c>
      <c r="K281" s="66">
        <v>45992</v>
      </c>
      <c r="L281" s="62" t="str">
        <f t="shared" si="22"/>
        <v>2023</v>
      </c>
      <c r="M281" s="62" t="s">
        <v>54</v>
      </c>
      <c r="N281" s="80" t="s">
        <v>3508</v>
      </c>
      <c r="O281" s="82" t="s">
        <v>4799</v>
      </c>
      <c r="P281" s="76"/>
      <c r="Q281" s="80" t="s">
        <v>4989</v>
      </c>
      <c r="R281" s="79" t="s">
        <v>4990</v>
      </c>
      <c r="S281" s="62" t="s">
        <v>65</v>
      </c>
      <c r="T281" s="62" t="s">
        <v>2112</v>
      </c>
      <c r="U281" s="62" t="s">
        <v>70</v>
      </c>
      <c r="V281" s="62" t="s">
        <v>73</v>
      </c>
      <c r="W281" s="62" t="s">
        <v>90</v>
      </c>
      <c r="X281" s="62"/>
      <c r="Y281" s="62"/>
      <c r="Z281" s="63"/>
      <c r="AA281" s="62"/>
      <c r="AB281" s="64"/>
      <c r="AC281" s="62"/>
      <c r="AD281" s="62"/>
      <c r="AE281" s="62"/>
      <c r="AF281" s="85">
        <f>INDEX([3]汇总带公式!$L:$L,MATCH(B281,[3]汇总带公式!$B:$B,0))</f>
        <v>15</v>
      </c>
      <c r="AG281" s="85" t="s">
        <v>5493</v>
      </c>
      <c r="AH281" s="85">
        <f t="shared" si="24"/>
        <v>15</v>
      </c>
      <c r="AI281" s="79">
        <v>5</v>
      </c>
      <c r="AJ281" s="85" t="s">
        <v>5493</v>
      </c>
      <c r="AK281" s="85">
        <f t="shared" si="25"/>
        <v>5</v>
      </c>
      <c r="AL281" s="85" t="s">
        <v>5493</v>
      </c>
      <c r="AM281" s="85">
        <f t="shared" si="26"/>
        <v>5</v>
      </c>
      <c r="AN281" s="85" t="s">
        <v>5493</v>
      </c>
      <c r="AO281" s="85" t="s">
        <v>5493</v>
      </c>
      <c r="AP281" s="79" t="s">
        <v>4817</v>
      </c>
    </row>
    <row r="282" spans="1:42" ht="40.5" customHeight="1">
      <c r="A282" s="78" t="s">
        <v>3624</v>
      </c>
      <c r="B282" s="79" t="s">
        <v>4056</v>
      </c>
      <c r="C282" s="80" t="s">
        <v>3122</v>
      </c>
      <c r="D282" s="80" t="s">
        <v>5547</v>
      </c>
      <c r="E282" s="62"/>
      <c r="F282" s="62"/>
      <c r="G282" s="62" t="e">
        <f>INDEX(辅助数据!F:F,MATCH(项目信息统计表!F282,辅助数据!E:E,0))</f>
        <v>#N/A</v>
      </c>
      <c r="H282" s="62"/>
      <c r="I282" s="62" t="e">
        <f>INDEX(辅助数据!B:B,MATCH(项目信息统计表!H282,辅助数据!A:A,0))</f>
        <v>#N/A</v>
      </c>
      <c r="J282" s="66" t="str">
        <f t="shared" si="23"/>
        <v>2023-01</v>
      </c>
      <c r="K282" s="66">
        <v>45992</v>
      </c>
      <c r="L282" s="62" t="str">
        <f t="shared" si="22"/>
        <v>2023</v>
      </c>
      <c r="M282" s="62" t="s">
        <v>54</v>
      </c>
      <c r="N282" s="80" t="s">
        <v>3508</v>
      </c>
      <c r="O282" s="82" t="s">
        <v>4799</v>
      </c>
      <c r="P282" s="76"/>
      <c r="Q282" s="80" t="s">
        <v>5013</v>
      </c>
      <c r="R282" s="79" t="s">
        <v>3492</v>
      </c>
      <c r="S282" s="62" t="s">
        <v>65</v>
      </c>
      <c r="T282" s="62" t="s">
        <v>1682</v>
      </c>
      <c r="U282" s="62" t="s">
        <v>70</v>
      </c>
      <c r="V282" s="62" t="s">
        <v>73</v>
      </c>
      <c r="W282" s="62" t="s">
        <v>3516</v>
      </c>
      <c r="X282" s="62"/>
      <c r="Y282" s="62"/>
      <c r="Z282" s="63"/>
      <c r="AA282" s="62"/>
      <c r="AB282" s="64"/>
      <c r="AC282" s="62"/>
      <c r="AD282" s="62"/>
      <c r="AE282" s="62"/>
      <c r="AF282" s="85">
        <f>INDEX([3]汇总带公式!$L:$L,MATCH(B282,[3]汇总带公式!$B:$B,0))</f>
        <v>15</v>
      </c>
      <c r="AG282" s="85" t="s">
        <v>5493</v>
      </c>
      <c r="AH282" s="85">
        <f t="shared" si="24"/>
        <v>15</v>
      </c>
      <c r="AI282" s="79">
        <v>5</v>
      </c>
      <c r="AJ282" s="85" t="s">
        <v>5493</v>
      </c>
      <c r="AK282" s="85">
        <f t="shared" si="25"/>
        <v>5</v>
      </c>
      <c r="AL282" s="85" t="s">
        <v>5493</v>
      </c>
      <c r="AM282" s="85">
        <f t="shared" si="26"/>
        <v>5</v>
      </c>
      <c r="AN282" s="85" t="s">
        <v>5493</v>
      </c>
      <c r="AO282" s="85" t="s">
        <v>5493</v>
      </c>
      <c r="AP282" s="79" t="s">
        <v>4817</v>
      </c>
    </row>
    <row r="283" spans="1:42" ht="40.5" customHeight="1">
      <c r="A283" s="78" t="s">
        <v>3628</v>
      </c>
      <c r="B283" s="79" t="s">
        <v>4060</v>
      </c>
      <c r="C283" s="80" t="s">
        <v>3122</v>
      </c>
      <c r="D283" s="80" t="s">
        <v>5547</v>
      </c>
      <c r="E283" s="62"/>
      <c r="F283" s="62"/>
      <c r="G283" s="62" t="e">
        <f>INDEX(辅助数据!F:F,MATCH(项目信息统计表!F283,辅助数据!E:E,0))</f>
        <v>#N/A</v>
      </c>
      <c r="H283" s="62"/>
      <c r="I283" s="62" t="e">
        <f>INDEX(辅助数据!B:B,MATCH(项目信息统计表!H283,辅助数据!A:A,0))</f>
        <v>#N/A</v>
      </c>
      <c r="J283" s="66" t="str">
        <f t="shared" si="23"/>
        <v>2023-01</v>
      </c>
      <c r="K283" s="66">
        <v>45992</v>
      </c>
      <c r="L283" s="62" t="str">
        <f t="shared" si="22"/>
        <v>2023</v>
      </c>
      <c r="M283" s="62" t="s">
        <v>54</v>
      </c>
      <c r="N283" s="80" t="s">
        <v>3508</v>
      </c>
      <c r="O283" s="82" t="s">
        <v>4799</v>
      </c>
      <c r="P283" s="76"/>
      <c r="Q283" s="80" t="s">
        <v>5020</v>
      </c>
      <c r="R283" s="79" t="s">
        <v>5021</v>
      </c>
      <c r="S283" s="62" t="s">
        <v>65</v>
      </c>
      <c r="T283" s="62" t="s">
        <v>2105</v>
      </c>
      <c r="U283" s="62" t="s">
        <v>70</v>
      </c>
      <c r="V283" s="62" t="s">
        <v>73</v>
      </c>
      <c r="W283" s="62" t="s">
        <v>3516</v>
      </c>
      <c r="X283" s="62"/>
      <c r="Y283" s="62"/>
      <c r="Z283" s="63"/>
      <c r="AA283" s="62"/>
      <c r="AB283" s="64"/>
      <c r="AC283" s="62"/>
      <c r="AD283" s="62"/>
      <c r="AE283" s="62"/>
      <c r="AF283" s="85">
        <f>INDEX([3]汇总带公式!$L:$L,MATCH(B283,[3]汇总带公式!$B:$B,0))</f>
        <v>15</v>
      </c>
      <c r="AG283" s="85" t="s">
        <v>5493</v>
      </c>
      <c r="AH283" s="85">
        <f t="shared" si="24"/>
        <v>15</v>
      </c>
      <c r="AI283" s="79">
        <v>5</v>
      </c>
      <c r="AJ283" s="85" t="s">
        <v>5493</v>
      </c>
      <c r="AK283" s="85">
        <f t="shared" si="25"/>
        <v>5</v>
      </c>
      <c r="AL283" s="85" t="s">
        <v>5493</v>
      </c>
      <c r="AM283" s="85">
        <f t="shared" si="26"/>
        <v>5</v>
      </c>
      <c r="AN283" s="85" t="s">
        <v>5493</v>
      </c>
      <c r="AO283" s="85" t="s">
        <v>5493</v>
      </c>
      <c r="AP283" s="79" t="s">
        <v>4817</v>
      </c>
    </row>
    <row r="284" spans="1:42" ht="40.5" customHeight="1">
      <c r="A284" s="78" t="s">
        <v>3629</v>
      </c>
      <c r="B284" s="79" t="s">
        <v>4061</v>
      </c>
      <c r="C284" s="80" t="s">
        <v>3122</v>
      </c>
      <c r="D284" s="80" t="s">
        <v>5547</v>
      </c>
      <c r="E284" s="62"/>
      <c r="F284" s="62"/>
      <c r="G284" s="62" t="e">
        <f>INDEX(辅助数据!F:F,MATCH(项目信息统计表!F284,辅助数据!E:E,0))</f>
        <v>#N/A</v>
      </c>
      <c r="H284" s="62"/>
      <c r="I284" s="62" t="e">
        <f>INDEX(辅助数据!B:B,MATCH(项目信息统计表!H284,辅助数据!A:A,0))</f>
        <v>#N/A</v>
      </c>
      <c r="J284" s="66" t="str">
        <f t="shared" si="23"/>
        <v>2023-01</v>
      </c>
      <c r="K284" s="66">
        <v>45992</v>
      </c>
      <c r="L284" s="62" t="str">
        <f t="shared" si="22"/>
        <v>2023</v>
      </c>
      <c r="M284" s="62" t="s">
        <v>54</v>
      </c>
      <c r="N284" s="80" t="s">
        <v>3508</v>
      </c>
      <c r="O284" s="82" t="s">
        <v>4799</v>
      </c>
      <c r="P284" s="76"/>
      <c r="Q284" s="80" t="s">
        <v>5022</v>
      </c>
      <c r="R284" s="79" t="s">
        <v>5023</v>
      </c>
      <c r="S284" s="62" t="s">
        <v>65</v>
      </c>
      <c r="T284" s="62" t="s">
        <v>2129</v>
      </c>
      <c r="U284" s="62" t="s">
        <v>70</v>
      </c>
      <c r="V284" s="62" t="s">
        <v>73</v>
      </c>
      <c r="W284" s="62" t="s">
        <v>90</v>
      </c>
      <c r="X284" s="62"/>
      <c r="Y284" s="62"/>
      <c r="Z284" s="63"/>
      <c r="AA284" s="62"/>
      <c r="AB284" s="64"/>
      <c r="AC284" s="62"/>
      <c r="AD284" s="62"/>
      <c r="AE284" s="62"/>
      <c r="AF284" s="85">
        <f>INDEX([3]汇总带公式!$L:$L,MATCH(B284,[3]汇总带公式!$B:$B,0))</f>
        <v>15</v>
      </c>
      <c r="AG284" s="85" t="s">
        <v>5493</v>
      </c>
      <c r="AH284" s="85">
        <f t="shared" si="24"/>
        <v>15</v>
      </c>
      <c r="AI284" s="79">
        <v>5</v>
      </c>
      <c r="AJ284" s="85" t="s">
        <v>5493</v>
      </c>
      <c r="AK284" s="85">
        <f t="shared" si="25"/>
        <v>5</v>
      </c>
      <c r="AL284" s="85" t="s">
        <v>5493</v>
      </c>
      <c r="AM284" s="85">
        <f t="shared" si="26"/>
        <v>5</v>
      </c>
      <c r="AN284" s="85" t="s">
        <v>5493</v>
      </c>
      <c r="AO284" s="85" t="s">
        <v>5493</v>
      </c>
      <c r="AP284" s="79" t="s">
        <v>4817</v>
      </c>
    </row>
    <row r="285" spans="1:42" ht="40.5" customHeight="1">
      <c r="A285" s="78" t="s">
        <v>3646</v>
      </c>
      <c r="B285" s="79" t="s">
        <v>4078</v>
      </c>
      <c r="C285" s="80" t="s">
        <v>3122</v>
      </c>
      <c r="D285" s="80" t="s">
        <v>5547</v>
      </c>
      <c r="E285" s="62"/>
      <c r="F285" s="62"/>
      <c r="G285" s="62" t="e">
        <f>INDEX(辅助数据!F:F,MATCH(项目信息统计表!F285,辅助数据!E:E,0))</f>
        <v>#N/A</v>
      </c>
      <c r="H285" s="62"/>
      <c r="I285" s="62" t="e">
        <f>INDEX(辅助数据!B:B,MATCH(项目信息统计表!H285,辅助数据!A:A,0))</f>
        <v>#N/A</v>
      </c>
      <c r="J285" s="66" t="str">
        <f t="shared" si="23"/>
        <v>2023-01</v>
      </c>
      <c r="K285" s="66">
        <v>45992</v>
      </c>
      <c r="L285" s="62" t="str">
        <f t="shared" si="22"/>
        <v>2023</v>
      </c>
      <c r="M285" s="62" t="s">
        <v>54</v>
      </c>
      <c r="N285" s="80" t="s">
        <v>3508</v>
      </c>
      <c r="O285" s="82" t="s">
        <v>4799</v>
      </c>
      <c r="P285" s="76"/>
      <c r="Q285" s="80" t="s">
        <v>5054</v>
      </c>
      <c r="R285" s="79" t="s">
        <v>2441</v>
      </c>
      <c r="S285" s="62" t="s">
        <v>65</v>
      </c>
      <c r="T285" s="62" t="s">
        <v>2121</v>
      </c>
      <c r="U285" s="62" t="s">
        <v>70</v>
      </c>
      <c r="V285" s="62" t="s">
        <v>73</v>
      </c>
      <c r="W285" s="62" t="s">
        <v>90</v>
      </c>
      <c r="X285" s="62"/>
      <c r="Y285" s="62"/>
      <c r="Z285" s="63"/>
      <c r="AA285" s="62"/>
      <c r="AB285" s="64"/>
      <c r="AC285" s="62"/>
      <c r="AD285" s="62"/>
      <c r="AE285" s="62"/>
      <c r="AF285" s="85">
        <f>INDEX([3]汇总带公式!$L:$L,MATCH(B285,[3]汇总带公式!$B:$B,0))</f>
        <v>15</v>
      </c>
      <c r="AG285" s="85" t="s">
        <v>5493</v>
      </c>
      <c r="AH285" s="85">
        <f t="shared" si="24"/>
        <v>15</v>
      </c>
      <c r="AI285" s="79">
        <v>5</v>
      </c>
      <c r="AJ285" s="85" t="s">
        <v>5493</v>
      </c>
      <c r="AK285" s="85">
        <f t="shared" si="25"/>
        <v>5</v>
      </c>
      <c r="AL285" s="85" t="s">
        <v>5493</v>
      </c>
      <c r="AM285" s="85">
        <f t="shared" si="26"/>
        <v>5</v>
      </c>
      <c r="AN285" s="85" t="s">
        <v>5493</v>
      </c>
      <c r="AO285" s="85" t="s">
        <v>5493</v>
      </c>
      <c r="AP285" s="79" t="s">
        <v>4817</v>
      </c>
    </row>
    <row r="286" spans="1:42" ht="40.5" customHeight="1">
      <c r="A286" s="78" t="s">
        <v>3647</v>
      </c>
      <c r="B286" s="79" t="s">
        <v>4079</v>
      </c>
      <c r="C286" s="80" t="s">
        <v>3122</v>
      </c>
      <c r="D286" s="80" t="s">
        <v>5547</v>
      </c>
      <c r="E286" s="71"/>
      <c r="F286" s="71"/>
      <c r="G286" s="62" t="e">
        <f>INDEX(辅助数据!F:F,MATCH(项目信息统计表!F286,辅助数据!E:E,0))</f>
        <v>#N/A</v>
      </c>
      <c r="H286" s="62"/>
      <c r="I286" s="62" t="e">
        <f>INDEX(辅助数据!B:B,MATCH(项目信息统计表!H286,辅助数据!A:A,0))</f>
        <v>#N/A</v>
      </c>
      <c r="J286" s="66" t="str">
        <f t="shared" si="23"/>
        <v>2023-01</v>
      </c>
      <c r="K286" s="66">
        <v>45992</v>
      </c>
      <c r="L286" s="62" t="str">
        <f t="shared" si="22"/>
        <v>2023</v>
      </c>
      <c r="M286" s="62" t="s">
        <v>54</v>
      </c>
      <c r="N286" s="80" t="s">
        <v>3508</v>
      </c>
      <c r="O286" s="82" t="s">
        <v>4799</v>
      </c>
      <c r="P286" s="76"/>
      <c r="Q286" s="80" t="s">
        <v>5055</v>
      </c>
      <c r="R286" s="79">
        <v>120078</v>
      </c>
      <c r="S286" s="62" t="s">
        <v>65</v>
      </c>
      <c r="T286" s="62" t="s">
        <v>2084</v>
      </c>
      <c r="U286" s="62" t="s">
        <v>70</v>
      </c>
      <c r="V286" s="62" t="s">
        <v>73</v>
      </c>
      <c r="W286" s="62" t="s">
        <v>3516</v>
      </c>
      <c r="X286" s="62"/>
      <c r="Y286" s="62"/>
      <c r="Z286" s="63"/>
      <c r="AA286" s="62"/>
      <c r="AB286" s="64"/>
      <c r="AC286" s="62"/>
      <c r="AD286" s="62"/>
      <c r="AE286" s="62"/>
      <c r="AF286" s="85">
        <f>INDEX([3]汇总带公式!$L:$L,MATCH(B286,[3]汇总带公式!$B:$B,0))</f>
        <v>15</v>
      </c>
      <c r="AG286" s="85" t="s">
        <v>5493</v>
      </c>
      <c r="AH286" s="85">
        <f t="shared" si="24"/>
        <v>15</v>
      </c>
      <c r="AI286" s="79">
        <v>5</v>
      </c>
      <c r="AJ286" s="85" t="s">
        <v>5493</v>
      </c>
      <c r="AK286" s="85">
        <f t="shared" si="25"/>
        <v>5</v>
      </c>
      <c r="AL286" s="85" t="s">
        <v>5493</v>
      </c>
      <c r="AM286" s="85">
        <f t="shared" si="26"/>
        <v>5</v>
      </c>
      <c r="AN286" s="85" t="s">
        <v>5493</v>
      </c>
      <c r="AO286" s="85" t="s">
        <v>5493</v>
      </c>
      <c r="AP286" s="79" t="s">
        <v>4817</v>
      </c>
    </row>
    <row r="287" spans="1:42" ht="40.5" customHeight="1">
      <c r="A287" s="78" t="s">
        <v>3648</v>
      </c>
      <c r="B287" s="79" t="s">
        <v>4080</v>
      </c>
      <c r="C287" s="80" t="s">
        <v>3122</v>
      </c>
      <c r="D287" s="80" t="s">
        <v>5547</v>
      </c>
      <c r="E287" s="62"/>
      <c r="F287" s="62"/>
      <c r="G287" s="62" t="e">
        <f>INDEX(辅助数据!F:F,MATCH(项目信息统计表!F287,辅助数据!E:E,0))</f>
        <v>#N/A</v>
      </c>
      <c r="H287" s="62"/>
      <c r="I287" s="62" t="e">
        <f>INDEX(辅助数据!B:B,MATCH(项目信息统计表!H287,辅助数据!A:A,0))</f>
        <v>#N/A</v>
      </c>
      <c r="J287" s="66" t="str">
        <f t="shared" si="23"/>
        <v>2023-01</v>
      </c>
      <c r="K287" s="66">
        <v>45992</v>
      </c>
      <c r="L287" s="62" t="str">
        <f t="shared" si="22"/>
        <v>2023</v>
      </c>
      <c r="M287" s="62" t="s">
        <v>54</v>
      </c>
      <c r="N287" s="80" t="s">
        <v>3508</v>
      </c>
      <c r="O287" s="82" t="s">
        <v>4799</v>
      </c>
      <c r="P287" s="76"/>
      <c r="Q287" s="80" t="s">
        <v>5056</v>
      </c>
      <c r="R287" s="79" t="s">
        <v>2442</v>
      </c>
      <c r="S287" s="62" t="s">
        <v>65</v>
      </c>
      <c r="T287" s="62" t="s">
        <v>2150</v>
      </c>
      <c r="U287" s="62" t="s">
        <v>70</v>
      </c>
      <c r="V287" s="62" t="s">
        <v>73</v>
      </c>
      <c r="W287" s="62" t="s">
        <v>3516</v>
      </c>
      <c r="X287" s="62"/>
      <c r="Y287" s="62"/>
      <c r="Z287" s="63"/>
      <c r="AA287" s="62"/>
      <c r="AB287" s="64"/>
      <c r="AC287" s="62"/>
      <c r="AD287" s="62"/>
      <c r="AE287" s="62"/>
      <c r="AF287" s="85">
        <f>INDEX([3]汇总带公式!$L:$L,MATCH(B287,[3]汇总带公式!$B:$B,0))</f>
        <v>15</v>
      </c>
      <c r="AG287" s="85" t="s">
        <v>5493</v>
      </c>
      <c r="AH287" s="85">
        <f t="shared" si="24"/>
        <v>15</v>
      </c>
      <c r="AI287" s="79">
        <v>5</v>
      </c>
      <c r="AJ287" s="85" t="s">
        <v>5493</v>
      </c>
      <c r="AK287" s="85">
        <f t="shared" si="25"/>
        <v>5</v>
      </c>
      <c r="AL287" s="85" t="s">
        <v>5493</v>
      </c>
      <c r="AM287" s="85">
        <f t="shared" si="26"/>
        <v>5</v>
      </c>
      <c r="AN287" s="85" t="s">
        <v>5493</v>
      </c>
      <c r="AO287" s="85" t="s">
        <v>5493</v>
      </c>
      <c r="AP287" s="79" t="s">
        <v>4817</v>
      </c>
    </row>
    <row r="288" spans="1:42" ht="40.5" customHeight="1">
      <c r="A288" s="78" t="s">
        <v>3656</v>
      </c>
      <c r="B288" s="79" t="s">
        <v>4088</v>
      </c>
      <c r="C288" s="80" t="s">
        <v>3122</v>
      </c>
      <c r="D288" s="80" t="s">
        <v>5547</v>
      </c>
      <c r="E288" s="62"/>
      <c r="F288" s="62"/>
      <c r="G288" s="62" t="e">
        <f>INDEX(辅助数据!F:F,MATCH(项目信息统计表!F288,辅助数据!E:E,0))</f>
        <v>#N/A</v>
      </c>
      <c r="H288" s="62"/>
      <c r="I288" s="62" t="e">
        <f>INDEX(辅助数据!B:B,MATCH(项目信息统计表!H288,辅助数据!A:A,0))</f>
        <v>#N/A</v>
      </c>
      <c r="J288" s="66" t="str">
        <f t="shared" si="23"/>
        <v>2023-01</v>
      </c>
      <c r="K288" s="66">
        <v>45992</v>
      </c>
      <c r="L288" s="62" t="str">
        <f t="shared" si="22"/>
        <v>2023</v>
      </c>
      <c r="M288" s="62" t="s">
        <v>54</v>
      </c>
      <c r="N288" s="80" t="s">
        <v>3508</v>
      </c>
      <c r="O288" s="82" t="s">
        <v>4799</v>
      </c>
      <c r="P288" s="76"/>
      <c r="Q288" s="80" t="s">
        <v>5032</v>
      </c>
      <c r="R288" s="79" t="s">
        <v>3494</v>
      </c>
      <c r="S288" s="62" t="s">
        <v>65</v>
      </c>
      <c r="T288" s="62" t="s">
        <v>1679</v>
      </c>
      <c r="U288" s="62" t="s">
        <v>70</v>
      </c>
      <c r="V288" s="62" t="s">
        <v>73</v>
      </c>
      <c r="W288" s="62" t="s">
        <v>3516</v>
      </c>
      <c r="X288" s="62"/>
      <c r="Y288" s="62"/>
      <c r="Z288" s="63"/>
      <c r="AA288" s="62"/>
      <c r="AB288" s="64"/>
      <c r="AC288" s="62"/>
      <c r="AD288" s="62"/>
      <c r="AE288" s="62"/>
      <c r="AF288" s="85" t="s">
        <v>5324</v>
      </c>
      <c r="AG288" s="85" t="s">
        <v>5493</v>
      </c>
      <c r="AH288" s="85">
        <f t="shared" si="24"/>
        <v>0</v>
      </c>
      <c r="AI288" s="79">
        <v>5</v>
      </c>
      <c r="AJ288" s="85" t="s">
        <v>5493</v>
      </c>
      <c r="AK288" s="85">
        <f t="shared" si="25"/>
        <v>5</v>
      </c>
      <c r="AL288" s="85" t="s">
        <v>5493</v>
      </c>
      <c r="AM288" s="85">
        <f t="shared" si="26"/>
        <v>5</v>
      </c>
      <c r="AN288" s="85" t="s">
        <v>5493</v>
      </c>
      <c r="AO288" s="85" t="s">
        <v>5493</v>
      </c>
      <c r="AP288" s="79" t="s">
        <v>4817</v>
      </c>
    </row>
    <row r="289" spans="1:42" ht="40.5" customHeight="1">
      <c r="A289" s="78" t="s">
        <v>3667</v>
      </c>
      <c r="B289" s="79" t="s">
        <v>4099</v>
      </c>
      <c r="C289" s="80" t="s">
        <v>3122</v>
      </c>
      <c r="D289" s="80" t="s">
        <v>5547</v>
      </c>
      <c r="E289" s="62"/>
      <c r="F289" s="62"/>
      <c r="G289" s="62" t="e">
        <f>INDEX(辅助数据!F:F,MATCH(项目信息统计表!F289,辅助数据!E:E,0))</f>
        <v>#N/A</v>
      </c>
      <c r="H289" s="62"/>
      <c r="I289" s="62" t="e">
        <f>INDEX(辅助数据!B:B,MATCH(项目信息统计表!H289,辅助数据!A:A,0))</f>
        <v>#N/A</v>
      </c>
      <c r="J289" s="66" t="str">
        <f t="shared" si="23"/>
        <v>2023-01</v>
      </c>
      <c r="K289" s="66">
        <v>45992</v>
      </c>
      <c r="L289" s="62" t="str">
        <f t="shared" si="22"/>
        <v>2023</v>
      </c>
      <c r="M289" s="62" t="s">
        <v>54</v>
      </c>
      <c r="N289" s="80" t="s">
        <v>3508</v>
      </c>
      <c r="O289" s="82" t="s">
        <v>4799</v>
      </c>
      <c r="P289" s="76"/>
      <c r="Q289" s="80" t="s">
        <v>5087</v>
      </c>
      <c r="R289" s="79" t="s">
        <v>5088</v>
      </c>
      <c r="S289" s="62" t="s">
        <v>65</v>
      </c>
      <c r="T289" s="62" t="s">
        <v>1673</v>
      </c>
      <c r="U289" s="62" t="s">
        <v>70</v>
      </c>
      <c r="V289" s="62" t="s">
        <v>73</v>
      </c>
      <c r="W289" s="62" t="s">
        <v>3516</v>
      </c>
      <c r="X289" s="62"/>
      <c r="Y289" s="62"/>
      <c r="Z289" s="63"/>
      <c r="AA289" s="62"/>
      <c r="AB289" s="64"/>
      <c r="AC289" s="62"/>
      <c r="AD289" s="62"/>
      <c r="AE289" s="62"/>
      <c r="AF289" s="85">
        <f>INDEX([3]汇总带公式!$L:$L,MATCH(B289,[3]汇总带公式!$B:$B,0))</f>
        <v>15</v>
      </c>
      <c r="AG289" s="85" t="s">
        <v>5493</v>
      </c>
      <c r="AH289" s="85">
        <f t="shared" si="24"/>
        <v>15</v>
      </c>
      <c r="AI289" s="79">
        <v>5</v>
      </c>
      <c r="AJ289" s="85" t="s">
        <v>5493</v>
      </c>
      <c r="AK289" s="85">
        <f t="shared" si="25"/>
        <v>5</v>
      </c>
      <c r="AL289" s="85" t="s">
        <v>5493</v>
      </c>
      <c r="AM289" s="85">
        <f t="shared" si="26"/>
        <v>5</v>
      </c>
      <c r="AN289" s="85" t="s">
        <v>5493</v>
      </c>
      <c r="AO289" s="85" t="s">
        <v>5493</v>
      </c>
      <c r="AP289" s="79" t="s">
        <v>4817</v>
      </c>
    </row>
    <row r="290" spans="1:42" ht="40.5" customHeight="1">
      <c r="A290" s="78" t="s">
        <v>3668</v>
      </c>
      <c r="B290" s="79" t="s">
        <v>4100</v>
      </c>
      <c r="C290" s="80" t="s">
        <v>3122</v>
      </c>
      <c r="D290" s="80" t="s">
        <v>5547</v>
      </c>
      <c r="E290" s="62"/>
      <c r="F290" s="62"/>
      <c r="G290" s="62" t="e">
        <f>INDEX(辅助数据!F:F,MATCH(项目信息统计表!F290,辅助数据!E:E,0))</f>
        <v>#N/A</v>
      </c>
      <c r="H290" s="62"/>
      <c r="I290" s="62" t="e">
        <f>INDEX(辅助数据!B:B,MATCH(项目信息统计表!H290,辅助数据!A:A,0))</f>
        <v>#N/A</v>
      </c>
      <c r="J290" s="66" t="str">
        <f t="shared" si="23"/>
        <v>2023-01</v>
      </c>
      <c r="K290" s="66">
        <v>45992</v>
      </c>
      <c r="L290" s="62" t="str">
        <f t="shared" si="22"/>
        <v>2023</v>
      </c>
      <c r="M290" s="62" t="s">
        <v>54</v>
      </c>
      <c r="N290" s="80" t="s">
        <v>3508</v>
      </c>
      <c r="O290" s="82" t="s">
        <v>4799</v>
      </c>
      <c r="P290" s="76"/>
      <c r="Q290" s="80" t="s">
        <v>5089</v>
      </c>
      <c r="R290" s="79" t="s">
        <v>5090</v>
      </c>
      <c r="S290" s="62" t="s">
        <v>65</v>
      </c>
      <c r="T290" s="62" t="s">
        <v>1714</v>
      </c>
      <c r="U290" s="62" t="s">
        <v>70</v>
      </c>
      <c r="V290" s="62" t="s">
        <v>73</v>
      </c>
      <c r="W290" s="62" t="s">
        <v>3516</v>
      </c>
      <c r="X290" s="62"/>
      <c r="Y290" s="62"/>
      <c r="Z290" s="63"/>
      <c r="AA290" s="62"/>
      <c r="AB290" s="64"/>
      <c r="AC290" s="62"/>
      <c r="AD290" s="62"/>
      <c r="AE290" s="62"/>
      <c r="AF290" s="85">
        <f>INDEX([3]汇总带公式!$L:$L,MATCH(B290,[3]汇总带公式!$B:$B,0))</f>
        <v>15</v>
      </c>
      <c r="AG290" s="85" t="s">
        <v>5493</v>
      </c>
      <c r="AH290" s="85">
        <f t="shared" si="24"/>
        <v>15</v>
      </c>
      <c r="AI290" s="79">
        <v>5</v>
      </c>
      <c r="AJ290" s="85" t="s">
        <v>5493</v>
      </c>
      <c r="AK290" s="85">
        <f t="shared" si="25"/>
        <v>5</v>
      </c>
      <c r="AL290" s="85" t="s">
        <v>5493</v>
      </c>
      <c r="AM290" s="85">
        <f t="shared" si="26"/>
        <v>5</v>
      </c>
      <c r="AN290" s="85" t="s">
        <v>5493</v>
      </c>
      <c r="AO290" s="85" t="s">
        <v>5493</v>
      </c>
      <c r="AP290" s="79" t="s">
        <v>4817</v>
      </c>
    </row>
    <row r="291" spans="1:42" ht="40.5" customHeight="1">
      <c r="A291" s="78" t="s">
        <v>3732</v>
      </c>
      <c r="B291" s="79" t="s">
        <v>4164</v>
      </c>
      <c r="C291" s="80" t="s">
        <v>3142</v>
      </c>
      <c r="D291" s="80" t="s">
        <v>5547</v>
      </c>
      <c r="E291" s="62"/>
      <c r="F291" s="62"/>
      <c r="G291" s="62" t="e">
        <f>INDEX(辅助数据!F:F,MATCH(项目信息统计表!F291,辅助数据!E:E,0))</f>
        <v>#N/A</v>
      </c>
      <c r="H291" s="62"/>
      <c r="I291" s="62" t="e">
        <f>INDEX(辅助数据!B:B,MATCH(项目信息统计表!H291,辅助数据!A:A,0))</f>
        <v>#N/A</v>
      </c>
      <c r="J291" s="66" t="str">
        <f t="shared" si="23"/>
        <v>2023-01</v>
      </c>
      <c r="K291" s="66">
        <v>45627</v>
      </c>
      <c r="L291" s="62" t="str">
        <f t="shared" si="22"/>
        <v>2023</v>
      </c>
      <c r="M291" s="62" t="s">
        <v>54</v>
      </c>
      <c r="N291" s="80" t="s">
        <v>4423</v>
      </c>
      <c r="O291" s="82" t="s">
        <v>5325</v>
      </c>
      <c r="P291" s="76"/>
      <c r="Q291" s="80" t="s">
        <v>5155</v>
      </c>
      <c r="R291" s="79">
        <v>100084</v>
      </c>
      <c r="S291" s="62" t="s">
        <v>65</v>
      </c>
      <c r="T291" s="62" t="s">
        <v>1640</v>
      </c>
      <c r="U291" s="62" t="s">
        <v>70</v>
      </c>
      <c r="V291" s="62" t="s">
        <v>73</v>
      </c>
      <c r="W291" s="62" t="s">
        <v>76</v>
      </c>
      <c r="X291" s="62"/>
      <c r="Y291" s="62"/>
      <c r="Z291" s="63"/>
      <c r="AA291" s="62"/>
      <c r="AB291" s="64"/>
      <c r="AC291" s="62"/>
      <c r="AD291" s="62"/>
      <c r="AE291" s="62"/>
      <c r="AF291" s="85">
        <f>INDEX([3]汇总带公式!$L:$L,MATCH(B291,[3]汇总带公式!$B:$B,0))</f>
        <v>400</v>
      </c>
      <c r="AG291" s="85" t="s">
        <v>5493</v>
      </c>
      <c r="AH291" s="85">
        <f t="shared" si="24"/>
        <v>400</v>
      </c>
      <c r="AI291" s="79">
        <v>100</v>
      </c>
      <c r="AJ291" s="85" t="s">
        <v>5493</v>
      </c>
      <c r="AK291" s="85">
        <f t="shared" si="25"/>
        <v>100</v>
      </c>
      <c r="AL291" s="85" t="s">
        <v>5493</v>
      </c>
      <c r="AM291" s="85">
        <f t="shared" si="26"/>
        <v>100</v>
      </c>
      <c r="AN291" s="85" t="s">
        <v>5493</v>
      </c>
      <c r="AO291" s="85" t="s">
        <v>5493</v>
      </c>
      <c r="AP291" s="79" t="s">
        <v>4817</v>
      </c>
    </row>
    <row r="292" spans="1:42" ht="40.5" customHeight="1">
      <c r="A292" s="78" t="s">
        <v>3877</v>
      </c>
      <c r="B292" s="79" t="s">
        <v>4309</v>
      </c>
      <c r="C292" s="80" t="s">
        <v>3142</v>
      </c>
      <c r="D292" s="80" t="s">
        <v>5547</v>
      </c>
      <c r="E292" s="62"/>
      <c r="F292" s="62"/>
      <c r="G292" s="62" t="e">
        <f>INDEX(辅助数据!F:F,MATCH(项目信息统计表!F292,辅助数据!E:E,0))</f>
        <v>#N/A</v>
      </c>
      <c r="H292" s="62"/>
      <c r="I292" s="62" t="e">
        <f>INDEX(辅助数据!B:B,MATCH(项目信息统计表!H292,辅助数据!A:A,0))</f>
        <v>#N/A</v>
      </c>
      <c r="J292" s="66" t="str">
        <f t="shared" si="23"/>
        <v>2023-01</v>
      </c>
      <c r="K292" s="66">
        <v>45627</v>
      </c>
      <c r="L292" s="62" t="str">
        <f t="shared" si="22"/>
        <v>2023</v>
      </c>
      <c r="M292" s="62" t="s">
        <v>54</v>
      </c>
      <c r="N292" s="80" t="s">
        <v>3510</v>
      </c>
      <c r="O292" s="82" t="s">
        <v>4799</v>
      </c>
      <c r="P292" s="76"/>
      <c r="Q292" s="80" t="s">
        <v>5216</v>
      </c>
      <c r="R292" s="79">
        <v>170101</v>
      </c>
      <c r="S292" s="62" t="s">
        <v>4816</v>
      </c>
      <c r="T292" s="62" t="s">
        <v>2089</v>
      </c>
      <c r="U292" s="62" t="s">
        <v>70</v>
      </c>
      <c r="V292" s="62" t="s">
        <v>73</v>
      </c>
      <c r="W292" s="62" t="s">
        <v>3516</v>
      </c>
      <c r="X292" s="62"/>
      <c r="Y292" s="62"/>
      <c r="Z292" s="63"/>
      <c r="AA292" s="62"/>
      <c r="AB292" s="64"/>
      <c r="AC292" s="62"/>
      <c r="AD292" s="62"/>
      <c r="AE292" s="62"/>
      <c r="AF292" s="85">
        <f>INDEX([3]汇总带公式!$L:$L,MATCH(B292,[3]汇总带公式!$B:$B,0))</f>
        <v>40</v>
      </c>
      <c r="AG292" s="85" t="s">
        <v>5493</v>
      </c>
      <c r="AH292" s="85">
        <f t="shared" si="24"/>
        <v>40</v>
      </c>
      <c r="AI292" s="79">
        <v>20</v>
      </c>
      <c r="AJ292" s="85" t="s">
        <v>5493</v>
      </c>
      <c r="AK292" s="85">
        <f t="shared" si="25"/>
        <v>20</v>
      </c>
      <c r="AL292" s="85" t="s">
        <v>5493</v>
      </c>
      <c r="AM292" s="85">
        <f t="shared" si="26"/>
        <v>20</v>
      </c>
      <c r="AN292" s="85" t="s">
        <v>5493</v>
      </c>
      <c r="AO292" s="85" t="s">
        <v>5493</v>
      </c>
      <c r="AP292" s="79" t="s">
        <v>4817</v>
      </c>
    </row>
    <row r="293" spans="1:42" ht="40.5" customHeight="1">
      <c r="A293" s="78" t="s">
        <v>3878</v>
      </c>
      <c r="B293" s="79" t="s">
        <v>4310</v>
      </c>
      <c r="C293" s="80" t="s">
        <v>3142</v>
      </c>
      <c r="D293" s="80" t="s">
        <v>5547</v>
      </c>
      <c r="E293" s="62"/>
      <c r="F293" s="62"/>
      <c r="G293" s="62" t="e">
        <f>INDEX(辅助数据!F:F,MATCH(项目信息统计表!F293,辅助数据!E:E,0))</f>
        <v>#N/A</v>
      </c>
      <c r="H293" s="62"/>
      <c r="I293" s="62" t="e">
        <f>INDEX(辅助数据!B:B,MATCH(项目信息统计表!H293,辅助数据!A:A,0))</f>
        <v>#N/A</v>
      </c>
      <c r="J293" s="66" t="str">
        <f t="shared" si="23"/>
        <v>2023-01</v>
      </c>
      <c r="K293" s="66">
        <v>45627</v>
      </c>
      <c r="L293" s="62" t="str">
        <f t="shared" si="22"/>
        <v>2023</v>
      </c>
      <c r="M293" s="62" t="s">
        <v>54</v>
      </c>
      <c r="N293" s="80" t="s">
        <v>3510</v>
      </c>
      <c r="O293" s="82" t="s">
        <v>4799</v>
      </c>
      <c r="P293" s="76"/>
      <c r="Q293" s="80" t="s">
        <v>5217</v>
      </c>
      <c r="R293" s="79">
        <v>170093</v>
      </c>
      <c r="S293" s="62" t="s">
        <v>65</v>
      </c>
      <c r="T293" s="62" t="s">
        <v>2119</v>
      </c>
      <c r="U293" s="62" t="s">
        <v>70</v>
      </c>
      <c r="V293" s="62" t="s">
        <v>73</v>
      </c>
      <c r="W293" s="62" t="s">
        <v>90</v>
      </c>
      <c r="X293" s="62"/>
      <c r="Y293" s="62"/>
      <c r="Z293" s="63"/>
      <c r="AA293" s="62"/>
      <c r="AB293" s="64"/>
      <c r="AC293" s="62"/>
      <c r="AD293" s="62"/>
      <c r="AE293" s="62"/>
      <c r="AF293" s="85">
        <f>INDEX([3]汇总带公式!$L:$L,MATCH(B293,[3]汇总带公式!$B:$B,0))</f>
        <v>30</v>
      </c>
      <c r="AG293" s="85" t="s">
        <v>5493</v>
      </c>
      <c r="AH293" s="85">
        <f t="shared" si="24"/>
        <v>30</v>
      </c>
      <c r="AI293" s="79">
        <v>15</v>
      </c>
      <c r="AJ293" s="85" t="s">
        <v>5493</v>
      </c>
      <c r="AK293" s="85">
        <f t="shared" si="25"/>
        <v>15</v>
      </c>
      <c r="AL293" s="85" t="s">
        <v>5493</v>
      </c>
      <c r="AM293" s="85">
        <f t="shared" si="26"/>
        <v>15</v>
      </c>
      <c r="AN293" s="85" t="s">
        <v>5493</v>
      </c>
      <c r="AO293" s="85" t="s">
        <v>5493</v>
      </c>
      <c r="AP293" s="79" t="s">
        <v>4817</v>
      </c>
    </row>
    <row r="294" spans="1:42" ht="40.5" customHeight="1">
      <c r="A294" s="78" t="s">
        <v>3879</v>
      </c>
      <c r="B294" s="79" t="s">
        <v>4311</v>
      </c>
      <c r="C294" s="80" t="s">
        <v>3142</v>
      </c>
      <c r="D294" s="80" t="s">
        <v>5547</v>
      </c>
      <c r="E294" s="62"/>
      <c r="F294" s="62"/>
      <c r="G294" s="62" t="e">
        <f>INDEX(辅助数据!F:F,MATCH(项目信息统计表!F294,辅助数据!E:E,0))</f>
        <v>#N/A</v>
      </c>
      <c r="H294" s="62"/>
      <c r="I294" s="62" t="e">
        <f>INDEX(辅助数据!B:B,MATCH(项目信息统计表!H294,辅助数据!A:A,0))</f>
        <v>#N/A</v>
      </c>
      <c r="J294" s="66" t="str">
        <f t="shared" si="23"/>
        <v>2023-01</v>
      </c>
      <c r="K294" s="66">
        <v>45627</v>
      </c>
      <c r="L294" s="62" t="str">
        <f t="shared" si="22"/>
        <v>2023</v>
      </c>
      <c r="M294" s="62" t="s">
        <v>54</v>
      </c>
      <c r="N294" s="80" t="s">
        <v>3510</v>
      </c>
      <c r="O294" s="82" t="s">
        <v>4799</v>
      </c>
      <c r="P294" s="76"/>
      <c r="Q294" s="80" t="s">
        <v>5218</v>
      </c>
      <c r="R294" s="79">
        <v>210092</v>
      </c>
      <c r="S294" s="62" t="s">
        <v>4816</v>
      </c>
      <c r="T294" s="62" t="s">
        <v>2130</v>
      </c>
      <c r="U294" s="62" t="s">
        <v>70</v>
      </c>
      <c r="V294" s="62" t="s">
        <v>73</v>
      </c>
      <c r="W294" s="62" t="s">
        <v>90</v>
      </c>
      <c r="X294" s="62"/>
      <c r="Y294" s="62"/>
      <c r="Z294" s="63"/>
      <c r="AA294" s="62"/>
      <c r="AB294" s="64"/>
      <c r="AC294" s="62"/>
      <c r="AD294" s="62"/>
      <c r="AE294" s="62"/>
      <c r="AF294" s="85">
        <f>INDEX([3]汇总带公式!$L:$L,MATCH(B294,[3]汇总带公式!$B:$B,0))</f>
        <v>30</v>
      </c>
      <c r="AG294" s="85" t="s">
        <v>5493</v>
      </c>
      <c r="AH294" s="85">
        <f t="shared" si="24"/>
        <v>30</v>
      </c>
      <c r="AI294" s="79">
        <v>15</v>
      </c>
      <c r="AJ294" s="85" t="s">
        <v>5493</v>
      </c>
      <c r="AK294" s="85">
        <f t="shared" si="25"/>
        <v>15</v>
      </c>
      <c r="AL294" s="85" t="s">
        <v>5493</v>
      </c>
      <c r="AM294" s="85">
        <f t="shared" si="26"/>
        <v>15</v>
      </c>
      <c r="AN294" s="85" t="s">
        <v>5493</v>
      </c>
      <c r="AO294" s="85" t="s">
        <v>5493</v>
      </c>
      <c r="AP294" s="79" t="s">
        <v>4817</v>
      </c>
    </row>
    <row r="295" spans="1:42" ht="40.5" customHeight="1">
      <c r="A295" s="78" t="s">
        <v>2576</v>
      </c>
      <c r="B295" s="79" t="s">
        <v>2881</v>
      </c>
      <c r="C295" s="80" t="s">
        <v>3122</v>
      </c>
      <c r="D295" s="80" t="s">
        <v>5547</v>
      </c>
      <c r="E295" s="62" t="s">
        <v>5494</v>
      </c>
      <c r="F295" s="62" t="s">
        <v>1485</v>
      </c>
      <c r="G295" s="62" t="str">
        <f>INDEX(辅助数据!F:F,MATCH(项目信息统计表!F295,辅助数据!E:E,0))</f>
        <v>G54</v>
      </c>
      <c r="H295" s="62" t="s">
        <v>122</v>
      </c>
      <c r="I295" s="62">
        <f>INDEX(辅助数据!B:B,MATCH(项目信息统计表!H295,辅助数据!A:A,0))</f>
        <v>580</v>
      </c>
      <c r="J295" s="66" t="str">
        <f t="shared" si="23"/>
        <v>2022-01</v>
      </c>
      <c r="K295" s="66">
        <v>45627</v>
      </c>
      <c r="L295" s="62" t="str">
        <f t="shared" si="22"/>
        <v>2022</v>
      </c>
      <c r="M295" s="62" t="s">
        <v>54</v>
      </c>
      <c r="N295" s="80" t="s">
        <v>3508</v>
      </c>
      <c r="O295" s="82" t="s">
        <v>4799</v>
      </c>
      <c r="P295" s="76" t="s">
        <v>4438</v>
      </c>
      <c r="Q295" s="80" t="s">
        <v>4439</v>
      </c>
      <c r="R295" s="79" t="s">
        <v>3313</v>
      </c>
      <c r="S295" s="62" t="s">
        <v>65</v>
      </c>
      <c r="T295" s="62" t="s">
        <v>1727</v>
      </c>
      <c r="U295" s="62" t="s">
        <v>70</v>
      </c>
      <c r="V295" s="62" t="s">
        <v>73</v>
      </c>
      <c r="W295" s="62" t="s">
        <v>3516</v>
      </c>
      <c r="X295" s="62" t="s">
        <v>5323</v>
      </c>
      <c r="Y295" s="62" t="s">
        <v>155</v>
      </c>
      <c r="Z295" s="63" t="s">
        <v>156</v>
      </c>
      <c r="AA295" s="62" t="s">
        <v>4490</v>
      </c>
      <c r="AB295" s="64" t="s">
        <v>2336</v>
      </c>
      <c r="AC295" s="62" t="s">
        <v>3516</v>
      </c>
      <c r="AD295" s="62" t="s">
        <v>5323</v>
      </c>
      <c r="AE295" s="62"/>
      <c r="AF295" s="85">
        <f>INDEX([3]汇总带公式!$L:$L,MATCH(B295,[3]汇总带公式!$B:$B,0))</f>
        <v>15</v>
      </c>
      <c r="AG295" s="85" t="s">
        <v>5493</v>
      </c>
      <c r="AH295" s="85">
        <f t="shared" si="24"/>
        <v>15</v>
      </c>
      <c r="AI295" s="79">
        <v>5</v>
      </c>
      <c r="AJ295" s="85" t="s">
        <v>5493</v>
      </c>
      <c r="AK295" s="85">
        <f t="shared" si="25"/>
        <v>5</v>
      </c>
      <c r="AL295" s="85" t="s">
        <v>5493</v>
      </c>
      <c r="AM295" s="85">
        <f t="shared" si="26"/>
        <v>5</v>
      </c>
      <c r="AN295" s="85" t="s">
        <v>5493</v>
      </c>
      <c r="AO295" s="85" t="s">
        <v>5493</v>
      </c>
      <c r="AP295" s="79" t="s">
        <v>4818</v>
      </c>
    </row>
    <row r="296" spans="1:42" ht="40.5" customHeight="1">
      <c r="A296" s="78" t="s">
        <v>2583</v>
      </c>
      <c r="B296" s="79" t="s">
        <v>2888</v>
      </c>
      <c r="C296" s="80" t="s">
        <v>3122</v>
      </c>
      <c r="D296" s="80" t="s">
        <v>5547</v>
      </c>
      <c r="E296" s="62" t="s">
        <v>5494</v>
      </c>
      <c r="F296" s="62" t="s">
        <v>1479</v>
      </c>
      <c r="G296" s="62" t="str">
        <f>INDEX(辅助数据!F:F,MATCH(项目信息统计表!F296,辅助数据!E:E,0))</f>
        <v>E48</v>
      </c>
      <c r="H296" s="62" t="s">
        <v>122</v>
      </c>
      <c r="I296" s="62">
        <f>INDEX(辅助数据!B:B,MATCH(项目信息统计表!H296,辅助数据!A:A,0))</f>
        <v>580</v>
      </c>
      <c r="J296" s="66" t="str">
        <f t="shared" si="23"/>
        <v>2022-01</v>
      </c>
      <c r="K296" s="66">
        <v>45627</v>
      </c>
      <c r="L296" s="62" t="str">
        <f t="shared" si="22"/>
        <v>2022</v>
      </c>
      <c r="M296" s="62" t="s">
        <v>54</v>
      </c>
      <c r="N296" s="80" t="s">
        <v>3508</v>
      </c>
      <c r="O296" s="82" t="s">
        <v>4799</v>
      </c>
      <c r="P296" s="76" t="s">
        <v>4451</v>
      </c>
      <c r="Q296" s="80" t="s">
        <v>4452</v>
      </c>
      <c r="R296" s="79" t="s">
        <v>3320</v>
      </c>
      <c r="S296" s="62" t="s">
        <v>65</v>
      </c>
      <c r="T296" s="62" t="s">
        <v>1608</v>
      </c>
      <c r="U296" s="62" t="s">
        <v>70</v>
      </c>
      <c r="V296" s="62" t="s">
        <v>73</v>
      </c>
      <c r="W296" s="62" t="s">
        <v>3516</v>
      </c>
      <c r="X296" s="62" t="s">
        <v>5323</v>
      </c>
      <c r="Y296" s="62" t="s">
        <v>116</v>
      </c>
      <c r="Z296" s="63" t="s">
        <v>164</v>
      </c>
      <c r="AA296" s="62" t="s">
        <v>5336</v>
      </c>
      <c r="AB296" s="64" t="s">
        <v>2323</v>
      </c>
      <c r="AC296" s="62" t="s">
        <v>76</v>
      </c>
      <c r="AD296" s="62" t="s">
        <v>5329</v>
      </c>
      <c r="AE296" s="62"/>
      <c r="AF296" s="85">
        <f>INDEX([3]汇总带公式!$L:$L,MATCH(B296,[3]汇总带公式!$B:$B,0))</f>
        <v>15</v>
      </c>
      <c r="AG296" s="85" t="s">
        <v>5493</v>
      </c>
      <c r="AH296" s="85">
        <f t="shared" si="24"/>
        <v>15</v>
      </c>
      <c r="AI296" s="79">
        <v>5</v>
      </c>
      <c r="AJ296" s="85" t="s">
        <v>5493</v>
      </c>
      <c r="AK296" s="85">
        <f t="shared" si="25"/>
        <v>5</v>
      </c>
      <c r="AL296" s="85" t="s">
        <v>5493</v>
      </c>
      <c r="AM296" s="85">
        <f t="shared" si="26"/>
        <v>5</v>
      </c>
      <c r="AN296" s="85" t="s">
        <v>5493</v>
      </c>
      <c r="AO296" s="85" t="s">
        <v>5493</v>
      </c>
      <c r="AP296" s="79" t="s">
        <v>4818</v>
      </c>
    </row>
    <row r="297" spans="1:42" ht="40.5" customHeight="1">
      <c r="A297" s="78" t="s">
        <v>2593</v>
      </c>
      <c r="B297" s="79" t="s">
        <v>2898</v>
      </c>
      <c r="C297" s="80" t="s">
        <v>3122</v>
      </c>
      <c r="D297" s="80" t="s">
        <v>5547</v>
      </c>
      <c r="E297" s="62" t="s">
        <v>5494</v>
      </c>
      <c r="F297" s="62" t="s">
        <v>1504</v>
      </c>
      <c r="G297" s="62" t="str">
        <f>INDEX(辅助数据!F:F,MATCH(项目信息统计表!F297,辅助数据!E:E,0))</f>
        <v>M73</v>
      </c>
      <c r="H297" s="62" t="s">
        <v>122</v>
      </c>
      <c r="I297" s="62">
        <f>INDEX(辅助数据!B:B,MATCH(项目信息统计表!H297,辅助数据!A:A,0))</f>
        <v>580</v>
      </c>
      <c r="J297" s="66" t="str">
        <f t="shared" si="23"/>
        <v>2022-01</v>
      </c>
      <c r="K297" s="66">
        <v>45627</v>
      </c>
      <c r="L297" s="62" t="str">
        <f t="shared" si="22"/>
        <v>2022</v>
      </c>
      <c r="M297" s="62" t="s">
        <v>54</v>
      </c>
      <c r="N297" s="80" t="s">
        <v>3508</v>
      </c>
      <c r="O297" s="82" t="s">
        <v>4799</v>
      </c>
      <c r="P297" s="76" t="s">
        <v>4469</v>
      </c>
      <c r="Q297" s="80" t="s">
        <v>4470</v>
      </c>
      <c r="R297" s="79" t="s">
        <v>3328</v>
      </c>
      <c r="S297" s="62" t="s">
        <v>65</v>
      </c>
      <c r="T297" s="62" t="s">
        <v>1682</v>
      </c>
      <c r="U297" s="62" t="s">
        <v>70</v>
      </c>
      <c r="V297" s="62" t="s">
        <v>73</v>
      </c>
      <c r="W297" s="62" t="s">
        <v>3516</v>
      </c>
      <c r="X297" s="62" t="s">
        <v>5323</v>
      </c>
      <c r="Y297" s="62" t="s">
        <v>155</v>
      </c>
      <c r="Z297" s="63" t="s">
        <v>156</v>
      </c>
      <c r="AA297" s="62" t="s">
        <v>5342</v>
      </c>
      <c r="AB297" s="64" t="s">
        <v>2323</v>
      </c>
      <c r="AC297" s="62" t="s">
        <v>76</v>
      </c>
      <c r="AD297" s="62" t="s">
        <v>5323</v>
      </c>
      <c r="AE297" s="62"/>
      <c r="AF297" s="85">
        <f>INDEX([3]汇总带公式!$L:$L,MATCH(B297,[3]汇总带公式!$B:$B,0))</f>
        <v>15</v>
      </c>
      <c r="AG297" s="85" t="s">
        <v>5493</v>
      </c>
      <c r="AH297" s="85">
        <f t="shared" si="24"/>
        <v>15</v>
      </c>
      <c r="AI297" s="79">
        <v>5</v>
      </c>
      <c r="AJ297" s="85" t="s">
        <v>5493</v>
      </c>
      <c r="AK297" s="85">
        <f t="shared" si="25"/>
        <v>5</v>
      </c>
      <c r="AL297" s="85" t="s">
        <v>5493</v>
      </c>
      <c r="AM297" s="85">
        <f t="shared" si="26"/>
        <v>5</v>
      </c>
      <c r="AN297" s="85" t="s">
        <v>5493</v>
      </c>
      <c r="AO297" s="85" t="s">
        <v>5493</v>
      </c>
      <c r="AP297" s="79" t="s">
        <v>4818</v>
      </c>
    </row>
    <row r="298" spans="1:42" ht="40.5" customHeight="1">
      <c r="A298" s="78" t="s">
        <v>2596</v>
      </c>
      <c r="B298" s="79" t="s">
        <v>2901</v>
      </c>
      <c r="C298" s="80" t="s">
        <v>3122</v>
      </c>
      <c r="D298" s="80" t="s">
        <v>5547</v>
      </c>
      <c r="E298" s="62" t="s">
        <v>5494</v>
      </c>
      <c r="F298" s="62" t="s">
        <v>1479</v>
      </c>
      <c r="G298" s="62" t="str">
        <f>INDEX(辅助数据!F:F,MATCH(项目信息统计表!F298,辅助数据!E:E,0))</f>
        <v>E48</v>
      </c>
      <c r="H298" s="62" t="s">
        <v>122</v>
      </c>
      <c r="I298" s="62">
        <f>INDEX(辅助数据!B:B,MATCH(项目信息统计表!H298,辅助数据!A:A,0))</f>
        <v>580</v>
      </c>
      <c r="J298" s="66" t="str">
        <f t="shared" si="23"/>
        <v>2022-01</v>
      </c>
      <c r="K298" s="66">
        <v>45627</v>
      </c>
      <c r="L298" s="62" t="str">
        <f t="shared" si="22"/>
        <v>2022</v>
      </c>
      <c r="M298" s="62" t="s">
        <v>54</v>
      </c>
      <c r="N298" s="80" t="s">
        <v>3508</v>
      </c>
      <c r="O298" s="82" t="s">
        <v>4799</v>
      </c>
      <c r="P298" s="76" t="s">
        <v>4475</v>
      </c>
      <c r="Q298" s="80" t="s">
        <v>4476</v>
      </c>
      <c r="R298" s="79" t="s">
        <v>3331</v>
      </c>
      <c r="S298" s="62" t="s">
        <v>65</v>
      </c>
      <c r="T298" s="62" t="s">
        <v>2109</v>
      </c>
      <c r="U298" s="62" t="s">
        <v>70</v>
      </c>
      <c r="V298" s="62" t="s">
        <v>73</v>
      </c>
      <c r="W298" s="62" t="s">
        <v>3516</v>
      </c>
      <c r="X298" s="62" t="s">
        <v>5323</v>
      </c>
      <c r="Y298" s="62" t="s">
        <v>116</v>
      </c>
      <c r="Z298" s="63" t="s">
        <v>164</v>
      </c>
      <c r="AA298" s="62" t="s">
        <v>4983</v>
      </c>
      <c r="AB298" s="64" t="s">
        <v>2336</v>
      </c>
      <c r="AC298" s="62" t="s">
        <v>90</v>
      </c>
      <c r="AD298" s="62" t="s">
        <v>5323</v>
      </c>
      <c r="AE298" s="62"/>
      <c r="AF298" s="85">
        <f>INDEX([3]汇总带公式!$L:$L,MATCH(B298,[3]汇总带公式!$B:$B,0))</f>
        <v>15</v>
      </c>
      <c r="AG298" s="85" t="s">
        <v>5493</v>
      </c>
      <c r="AH298" s="85">
        <f t="shared" si="24"/>
        <v>15</v>
      </c>
      <c r="AI298" s="79">
        <v>5</v>
      </c>
      <c r="AJ298" s="85" t="s">
        <v>5493</v>
      </c>
      <c r="AK298" s="85">
        <f t="shared" si="25"/>
        <v>5</v>
      </c>
      <c r="AL298" s="85" t="s">
        <v>5493</v>
      </c>
      <c r="AM298" s="85">
        <f t="shared" si="26"/>
        <v>5</v>
      </c>
      <c r="AN298" s="85" t="s">
        <v>5493</v>
      </c>
      <c r="AO298" s="85" t="s">
        <v>5493</v>
      </c>
      <c r="AP298" s="79" t="s">
        <v>4818</v>
      </c>
    </row>
    <row r="299" spans="1:42" ht="40.5" customHeight="1">
      <c r="A299" s="78" t="s">
        <v>2598</v>
      </c>
      <c r="B299" s="79" t="s">
        <v>2903</v>
      </c>
      <c r="C299" s="80" t="s">
        <v>3122</v>
      </c>
      <c r="D299" s="80" t="s">
        <v>5547</v>
      </c>
      <c r="E299" s="62" t="s">
        <v>5494</v>
      </c>
      <c r="F299" s="62" t="s">
        <v>1479</v>
      </c>
      <c r="G299" s="62" t="str">
        <f>INDEX(辅助数据!F:F,MATCH(项目信息统计表!F299,辅助数据!E:E,0))</f>
        <v>E48</v>
      </c>
      <c r="H299" s="62" t="s">
        <v>122</v>
      </c>
      <c r="I299" s="62">
        <f>INDEX(辅助数据!B:B,MATCH(项目信息统计表!H299,辅助数据!A:A,0))</f>
        <v>580</v>
      </c>
      <c r="J299" s="66" t="str">
        <f t="shared" si="23"/>
        <v>2022-01</v>
      </c>
      <c r="K299" s="66">
        <v>45627</v>
      </c>
      <c r="L299" s="62" t="str">
        <f t="shared" si="22"/>
        <v>2022</v>
      </c>
      <c r="M299" s="62" t="s">
        <v>54</v>
      </c>
      <c r="N299" s="80" t="s">
        <v>3508</v>
      </c>
      <c r="O299" s="82" t="s">
        <v>4799</v>
      </c>
      <c r="P299" s="76" t="s">
        <v>4479</v>
      </c>
      <c r="Q299" s="80" t="s">
        <v>4480</v>
      </c>
      <c r="R299" s="79" t="s">
        <v>3333</v>
      </c>
      <c r="S299" s="62" t="s">
        <v>65</v>
      </c>
      <c r="T299" s="62" t="s">
        <v>2126</v>
      </c>
      <c r="U299" s="62" t="s">
        <v>70</v>
      </c>
      <c r="V299" s="62" t="s">
        <v>73</v>
      </c>
      <c r="W299" s="62" t="s">
        <v>90</v>
      </c>
      <c r="X299" s="62" t="s">
        <v>5323</v>
      </c>
      <c r="Y299" s="62" t="s">
        <v>155</v>
      </c>
      <c r="Z299" s="63" t="s">
        <v>156</v>
      </c>
      <c r="AA299" s="62" t="s">
        <v>5336</v>
      </c>
      <c r="AB299" s="64" t="s">
        <v>2323</v>
      </c>
      <c r="AC299" s="62" t="s">
        <v>76</v>
      </c>
      <c r="AD299" s="62" t="s">
        <v>5329</v>
      </c>
      <c r="AE299" s="62"/>
      <c r="AF299" s="85">
        <f>INDEX([3]汇总带公式!$L:$L,MATCH(B299,[3]汇总带公式!$B:$B,0))</f>
        <v>15</v>
      </c>
      <c r="AG299" s="85" t="s">
        <v>5493</v>
      </c>
      <c r="AH299" s="85">
        <f t="shared" si="24"/>
        <v>15</v>
      </c>
      <c r="AI299" s="79">
        <v>5</v>
      </c>
      <c r="AJ299" s="85" t="s">
        <v>5493</v>
      </c>
      <c r="AK299" s="85">
        <f t="shared" si="25"/>
        <v>5</v>
      </c>
      <c r="AL299" s="85" t="s">
        <v>5493</v>
      </c>
      <c r="AM299" s="85">
        <f t="shared" si="26"/>
        <v>5</v>
      </c>
      <c r="AN299" s="85" t="s">
        <v>5493</v>
      </c>
      <c r="AO299" s="85" t="s">
        <v>5493</v>
      </c>
      <c r="AP299" s="79" t="s">
        <v>4818</v>
      </c>
    </row>
    <row r="300" spans="1:42" ht="40.5" customHeight="1">
      <c r="A300" s="78" t="s">
        <v>2600</v>
      </c>
      <c r="B300" s="79" t="s">
        <v>2905</v>
      </c>
      <c r="C300" s="80" t="s">
        <v>3122</v>
      </c>
      <c r="D300" s="80" t="s">
        <v>5547</v>
      </c>
      <c r="E300" s="62" t="s">
        <v>5494</v>
      </c>
      <c r="F300" s="62" t="s">
        <v>1479</v>
      </c>
      <c r="G300" s="62" t="str">
        <f>INDEX(辅助数据!F:F,MATCH(项目信息统计表!F300,辅助数据!E:E,0))</f>
        <v>E48</v>
      </c>
      <c r="H300" s="62" t="s">
        <v>122</v>
      </c>
      <c r="I300" s="62">
        <f>INDEX(辅助数据!B:B,MATCH(项目信息统计表!H300,辅助数据!A:A,0))</f>
        <v>580</v>
      </c>
      <c r="J300" s="66" t="str">
        <f t="shared" si="23"/>
        <v>2022-01</v>
      </c>
      <c r="K300" s="66">
        <v>45627</v>
      </c>
      <c r="L300" s="62" t="str">
        <f t="shared" si="22"/>
        <v>2022</v>
      </c>
      <c r="M300" s="62" t="s">
        <v>54</v>
      </c>
      <c r="N300" s="80" t="s">
        <v>3508</v>
      </c>
      <c r="O300" s="82" t="s">
        <v>4799</v>
      </c>
      <c r="P300" s="76" t="s">
        <v>4482</v>
      </c>
      <c r="Q300" s="80" t="s">
        <v>4483</v>
      </c>
      <c r="R300" s="79" t="s">
        <v>3335</v>
      </c>
      <c r="S300" s="62" t="s">
        <v>65</v>
      </c>
      <c r="T300" s="62" t="s">
        <v>1652</v>
      </c>
      <c r="U300" s="62" t="s">
        <v>70</v>
      </c>
      <c r="V300" s="62" t="s">
        <v>73</v>
      </c>
      <c r="W300" s="62" t="s">
        <v>76</v>
      </c>
      <c r="X300" s="62" t="s">
        <v>5323</v>
      </c>
      <c r="Y300" s="62" t="s">
        <v>116</v>
      </c>
      <c r="Z300" s="63" t="s">
        <v>2280</v>
      </c>
      <c r="AA300" s="62" t="s">
        <v>5344</v>
      </c>
      <c r="AB300" s="64" t="s">
        <v>2329</v>
      </c>
      <c r="AC300" s="62" t="s">
        <v>3516</v>
      </c>
      <c r="AD300" s="62" t="s">
        <v>5323</v>
      </c>
      <c r="AE300" s="62"/>
      <c r="AF300" s="85">
        <f>INDEX([3]汇总带公式!$L:$L,MATCH(B300,[3]汇总带公式!$B:$B,0))</f>
        <v>15</v>
      </c>
      <c r="AG300" s="85" t="s">
        <v>5493</v>
      </c>
      <c r="AH300" s="85">
        <f t="shared" si="24"/>
        <v>15</v>
      </c>
      <c r="AI300" s="79">
        <v>5</v>
      </c>
      <c r="AJ300" s="85" t="s">
        <v>5493</v>
      </c>
      <c r="AK300" s="85">
        <f t="shared" si="25"/>
        <v>5</v>
      </c>
      <c r="AL300" s="85" t="s">
        <v>5493</v>
      </c>
      <c r="AM300" s="85">
        <f t="shared" si="26"/>
        <v>5</v>
      </c>
      <c r="AN300" s="85" t="s">
        <v>5493</v>
      </c>
      <c r="AO300" s="85" t="s">
        <v>5493</v>
      </c>
      <c r="AP300" s="79" t="s">
        <v>4818</v>
      </c>
    </row>
    <row r="301" spans="1:42" ht="40.5" customHeight="1">
      <c r="A301" s="78" t="s">
        <v>2603</v>
      </c>
      <c r="B301" s="79" t="s">
        <v>2908</v>
      </c>
      <c r="C301" s="80" t="s">
        <v>3122</v>
      </c>
      <c r="D301" s="80" t="s">
        <v>5547</v>
      </c>
      <c r="E301" s="62" t="s">
        <v>5494</v>
      </c>
      <c r="F301" s="62" t="s">
        <v>1479</v>
      </c>
      <c r="G301" s="62" t="str">
        <f>INDEX(辅助数据!F:F,MATCH(项目信息统计表!F301,辅助数据!E:E,0))</f>
        <v>E48</v>
      </c>
      <c r="H301" s="62" t="s">
        <v>122</v>
      </c>
      <c r="I301" s="62">
        <f>INDEX(辅助数据!B:B,MATCH(项目信息统计表!H301,辅助数据!A:A,0))</f>
        <v>580</v>
      </c>
      <c r="J301" s="66" t="str">
        <f t="shared" si="23"/>
        <v>2022-01</v>
      </c>
      <c r="K301" s="66">
        <v>45627</v>
      </c>
      <c r="L301" s="62" t="str">
        <f t="shared" si="22"/>
        <v>2022</v>
      </c>
      <c r="M301" s="62" t="s">
        <v>54</v>
      </c>
      <c r="N301" s="80" t="s">
        <v>3508</v>
      </c>
      <c r="O301" s="82" t="s">
        <v>4799</v>
      </c>
      <c r="P301" s="76" t="s">
        <v>4487</v>
      </c>
      <c r="Q301" s="80" t="s">
        <v>4488</v>
      </c>
      <c r="R301" s="79" t="s">
        <v>3338</v>
      </c>
      <c r="S301" s="62" t="s">
        <v>65</v>
      </c>
      <c r="T301" s="62" t="s">
        <v>2111</v>
      </c>
      <c r="U301" s="62" t="s">
        <v>70</v>
      </c>
      <c r="V301" s="62" t="s">
        <v>73</v>
      </c>
      <c r="W301" s="62" t="s">
        <v>90</v>
      </c>
      <c r="X301" s="62" t="s">
        <v>5323</v>
      </c>
      <c r="Y301" s="62" t="s">
        <v>116</v>
      </c>
      <c r="Z301" s="63" t="s">
        <v>164</v>
      </c>
      <c r="AA301" s="62" t="s">
        <v>5347</v>
      </c>
      <c r="AB301" s="64" t="s">
        <v>2334</v>
      </c>
      <c r="AC301" s="62" t="s">
        <v>3516</v>
      </c>
      <c r="AD301" s="62" t="s">
        <v>5323</v>
      </c>
      <c r="AE301" s="62"/>
      <c r="AF301" s="85">
        <f>INDEX([3]汇总带公式!$L:$L,MATCH(B301,[3]汇总带公式!$B:$B,0))</f>
        <v>15</v>
      </c>
      <c r="AG301" s="85" t="s">
        <v>5493</v>
      </c>
      <c r="AH301" s="85">
        <f t="shared" si="24"/>
        <v>15</v>
      </c>
      <c r="AI301" s="79">
        <v>5</v>
      </c>
      <c r="AJ301" s="85" t="s">
        <v>5493</v>
      </c>
      <c r="AK301" s="85">
        <f t="shared" si="25"/>
        <v>5</v>
      </c>
      <c r="AL301" s="85" t="s">
        <v>5493</v>
      </c>
      <c r="AM301" s="85">
        <f t="shared" si="26"/>
        <v>5</v>
      </c>
      <c r="AN301" s="85" t="s">
        <v>5493</v>
      </c>
      <c r="AO301" s="85" t="s">
        <v>5493</v>
      </c>
      <c r="AP301" s="79" t="s">
        <v>4818</v>
      </c>
    </row>
    <row r="302" spans="1:42" ht="40.5" customHeight="1">
      <c r="A302" s="78" t="s">
        <v>2604</v>
      </c>
      <c r="B302" s="79" t="s">
        <v>2909</v>
      </c>
      <c r="C302" s="80" t="s">
        <v>3122</v>
      </c>
      <c r="D302" s="80" t="s">
        <v>5547</v>
      </c>
      <c r="E302" s="62" t="s">
        <v>34</v>
      </c>
      <c r="F302" s="62" t="s">
        <v>1479</v>
      </c>
      <c r="G302" s="62" t="str">
        <f>INDEX(辅助数据!F:F,MATCH(项目信息统计表!F302,辅助数据!E:E,0))</f>
        <v>E48</v>
      </c>
      <c r="H302" s="62" t="s">
        <v>122</v>
      </c>
      <c r="I302" s="62">
        <f>INDEX(辅助数据!B:B,MATCH(项目信息统计表!H302,辅助数据!A:A,0))</f>
        <v>580</v>
      </c>
      <c r="J302" s="66" t="str">
        <f t="shared" si="23"/>
        <v>2022-01</v>
      </c>
      <c r="K302" s="66">
        <v>45627</v>
      </c>
      <c r="L302" s="62" t="str">
        <f t="shared" si="22"/>
        <v>2022</v>
      </c>
      <c r="M302" s="62" t="s">
        <v>54</v>
      </c>
      <c r="N302" s="80" t="s">
        <v>3508</v>
      </c>
      <c r="O302" s="82" t="s">
        <v>4799</v>
      </c>
      <c r="P302" s="76" t="s">
        <v>4489</v>
      </c>
      <c r="Q302" s="80" t="s">
        <v>4490</v>
      </c>
      <c r="R302" s="79" t="s">
        <v>3339</v>
      </c>
      <c r="S302" s="62" t="s">
        <v>65</v>
      </c>
      <c r="T302" s="62" t="s">
        <v>2106</v>
      </c>
      <c r="U302" s="62" t="s">
        <v>70</v>
      </c>
      <c r="V302" s="62" t="s">
        <v>73</v>
      </c>
      <c r="W302" s="62" t="s">
        <v>3516</v>
      </c>
      <c r="X302" s="62" t="s">
        <v>5330</v>
      </c>
      <c r="Y302" s="62" t="s">
        <v>155</v>
      </c>
      <c r="Z302" s="63" t="s">
        <v>156</v>
      </c>
      <c r="AA302" s="62" t="s">
        <v>5013</v>
      </c>
      <c r="AB302" s="64" t="s">
        <v>2333</v>
      </c>
      <c r="AC302" s="62" t="s">
        <v>3516</v>
      </c>
      <c r="AD302" s="62" t="s">
        <v>5323</v>
      </c>
      <c r="AE302" s="62"/>
      <c r="AF302" s="85">
        <f>INDEX([3]汇总带公式!$L:$L,MATCH(B302,[3]汇总带公式!$B:$B,0))</f>
        <v>15</v>
      </c>
      <c r="AG302" s="85" t="s">
        <v>5493</v>
      </c>
      <c r="AH302" s="85">
        <f t="shared" si="24"/>
        <v>15</v>
      </c>
      <c r="AI302" s="79">
        <v>5</v>
      </c>
      <c r="AJ302" s="85" t="s">
        <v>5493</v>
      </c>
      <c r="AK302" s="85">
        <f t="shared" si="25"/>
        <v>5</v>
      </c>
      <c r="AL302" s="85" t="s">
        <v>5493</v>
      </c>
      <c r="AM302" s="85">
        <f t="shared" si="26"/>
        <v>5</v>
      </c>
      <c r="AN302" s="85" t="s">
        <v>5493</v>
      </c>
      <c r="AO302" s="85" t="s">
        <v>5493</v>
      </c>
      <c r="AP302" s="79" t="s">
        <v>4818</v>
      </c>
    </row>
    <row r="303" spans="1:42" ht="40.5" customHeight="1">
      <c r="A303" s="78" t="s">
        <v>2605</v>
      </c>
      <c r="B303" s="79" t="s">
        <v>2910</v>
      </c>
      <c r="C303" s="80" t="s">
        <v>3122</v>
      </c>
      <c r="D303" s="80" t="s">
        <v>5547</v>
      </c>
      <c r="E303" s="62" t="s">
        <v>5494</v>
      </c>
      <c r="F303" s="62" t="s">
        <v>1479</v>
      </c>
      <c r="G303" s="62" t="str">
        <f>INDEX(辅助数据!F:F,MATCH(项目信息统计表!F303,辅助数据!E:E,0))</f>
        <v>E48</v>
      </c>
      <c r="H303" s="62" t="s">
        <v>192</v>
      </c>
      <c r="I303" s="62">
        <f>INDEX(辅助数据!B:B,MATCH(项目信息统计表!H303,辅助数据!A:A,0))</f>
        <v>560</v>
      </c>
      <c r="J303" s="66" t="str">
        <f t="shared" si="23"/>
        <v>2022-01</v>
      </c>
      <c r="K303" s="66">
        <v>45627</v>
      </c>
      <c r="L303" s="62" t="str">
        <f t="shared" si="22"/>
        <v>2022</v>
      </c>
      <c r="M303" s="62" t="s">
        <v>54</v>
      </c>
      <c r="N303" s="80" t="s">
        <v>3508</v>
      </c>
      <c r="O303" s="82" t="s">
        <v>4799</v>
      </c>
      <c r="P303" s="76" t="s">
        <v>4491</v>
      </c>
      <c r="Q303" s="80" t="s">
        <v>4492</v>
      </c>
      <c r="R303" s="79" t="s">
        <v>3340</v>
      </c>
      <c r="S303" s="62" t="s">
        <v>65</v>
      </c>
      <c r="T303" s="62" t="s">
        <v>2063</v>
      </c>
      <c r="U303" s="62" t="s">
        <v>70</v>
      </c>
      <c r="V303" s="62" t="s">
        <v>73</v>
      </c>
      <c r="W303" s="62" t="s">
        <v>76</v>
      </c>
      <c r="X303" s="62" t="s">
        <v>5323</v>
      </c>
      <c r="Y303" s="62" t="s">
        <v>5331</v>
      </c>
      <c r="Z303" s="63" t="s">
        <v>5332</v>
      </c>
      <c r="AA303" s="62" t="s">
        <v>5348</v>
      </c>
      <c r="AB303" s="64">
        <v>1979</v>
      </c>
      <c r="AC303" s="62" t="s">
        <v>3516</v>
      </c>
      <c r="AD303" s="62" t="s">
        <v>5323</v>
      </c>
      <c r="AE303" s="62"/>
      <c r="AF303" s="85">
        <f>INDEX([3]汇总带公式!$L:$L,MATCH(B303,[3]汇总带公式!$B:$B,0))</f>
        <v>15</v>
      </c>
      <c r="AG303" s="85" t="s">
        <v>5493</v>
      </c>
      <c r="AH303" s="85">
        <f t="shared" si="24"/>
        <v>15</v>
      </c>
      <c r="AI303" s="79">
        <v>5</v>
      </c>
      <c r="AJ303" s="85" t="s">
        <v>5493</v>
      </c>
      <c r="AK303" s="85">
        <f t="shared" si="25"/>
        <v>5</v>
      </c>
      <c r="AL303" s="85" t="s">
        <v>5493</v>
      </c>
      <c r="AM303" s="85">
        <f t="shared" si="26"/>
        <v>5</v>
      </c>
      <c r="AN303" s="85" t="s">
        <v>5493</v>
      </c>
      <c r="AO303" s="85" t="s">
        <v>5493</v>
      </c>
      <c r="AP303" s="79" t="s">
        <v>4818</v>
      </c>
    </row>
    <row r="304" spans="1:42" ht="40.5" customHeight="1">
      <c r="A304" s="78" t="s">
        <v>2606</v>
      </c>
      <c r="B304" s="79" t="s">
        <v>2911</v>
      </c>
      <c r="C304" s="80" t="s">
        <v>3122</v>
      </c>
      <c r="D304" s="80" t="s">
        <v>5547</v>
      </c>
      <c r="E304" s="62" t="s">
        <v>5494</v>
      </c>
      <c r="F304" s="62" t="s">
        <v>1504</v>
      </c>
      <c r="G304" s="62" t="str">
        <f>INDEX(辅助数据!F:F,MATCH(项目信息统计表!F304,辅助数据!E:E,0))</f>
        <v>M73</v>
      </c>
      <c r="H304" s="62" t="s">
        <v>122</v>
      </c>
      <c r="I304" s="62">
        <f>INDEX(辅助数据!B:B,MATCH(项目信息统计表!H304,辅助数据!A:A,0))</f>
        <v>580</v>
      </c>
      <c r="J304" s="66" t="str">
        <f t="shared" si="23"/>
        <v>2022-01</v>
      </c>
      <c r="K304" s="66">
        <v>45627</v>
      </c>
      <c r="L304" s="62" t="str">
        <f t="shared" si="22"/>
        <v>2022</v>
      </c>
      <c r="M304" s="62" t="s">
        <v>54</v>
      </c>
      <c r="N304" s="80" t="s">
        <v>3508</v>
      </c>
      <c r="O304" s="82" t="s">
        <v>4799</v>
      </c>
      <c r="P304" s="76" t="s">
        <v>4493</v>
      </c>
      <c r="Q304" s="80" t="s">
        <v>4494</v>
      </c>
      <c r="R304" s="79" t="s">
        <v>3341</v>
      </c>
      <c r="S304" s="62" t="s">
        <v>65</v>
      </c>
      <c r="T304" s="62" t="s">
        <v>1685</v>
      </c>
      <c r="U304" s="62" t="s">
        <v>70</v>
      </c>
      <c r="V304" s="62" t="s">
        <v>73</v>
      </c>
      <c r="W304" s="62" t="s">
        <v>3516</v>
      </c>
      <c r="X304" s="62" t="s">
        <v>5323</v>
      </c>
      <c r="Y304" s="62" t="s">
        <v>155</v>
      </c>
      <c r="Z304" s="63" t="s">
        <v>156</v>
      </c>
      <c r="AA304" s="62" t="s">
        <v>5168</v>
      </c>
      <c r="AB304" s="64" t="s">
        <v>2334</v>
      </c>
      <c r="AC304" s="62" t="s">
        <v>90</v>
      </c>
      <c r="AD304" s="62" t="s">
        <v>5323</v>
      </c>
      <c r="AE304" s="62"/>
      <c r="AF304" s="85">
        <f>INDEX([3]汇总带公式!$L:$L,MATCH(B304,[3]汇总带公式!$B:$B,0))</f>
        <v>15</v>
      </c>
      <c r="AG304" s="85" t="s">
        <v>5493</v>
      </c>
      <c r="AH304" s="85">
        <f t="shared" si="24"/>
        <v>15</v>
      </c>
      <c r="AI304" s="79">
        <v>5</v>
      </c>
      <c r="AJ304" s="85" t="s">
        <v>5493</v>
      </c>
      <c r="AK304" s="85">
        <f t="shared" si="25"/>
        <v>5</v>
      </c>
      <c r="AL304" s="85" t="s">
        <v>5493</v>
      </c>
      <c r="AM304" s="85">
        <f t="shared" si="26"/>
        <v>5</v>
      </c>
      <c r="AN304" s="85" t="s">
        <v>5493</v>
      </c>
      <c r="AO304" s="85" t="s">
        <v>5493</v>
      </c>
      <c r="AP304" s="79" t="s">
        <v>4818</v>
      </c>
    </row>
    <row r="305" spans="1:42" ht="40.5" customHeight="1">
      <c r="A305" s="78" t="s">
        <v>2616</v>
      </c>
      <c r="B305" s="79" t="s">
        <v>2921</v>
      </c>
      <c r="C305" s="80" t="s">
        <v>3122</v>
      </c>
      <c r="D305" s="80" t="s">
        <v>5547</v>
      </c>
      <c r="E305" s="62" t="s">
        <v>5494</v>
      </c>
      <c r="F305" s="62" t="s">
        <v>1504</v>
      </c>
      <c r="G305" s="62" t="str">
        <f>INDEX(辅助数据!F:F,MATCH(项目信息统计表!F305,辅助数据!E:E,0))</f>
        <v>M73</v>
      </c>
      <c r="H305" s="62" t="s">
        <v>122</v>
      </c>
      <c r="I305" s="62">
        <f>INDEX(辅助数据!B:B,MATCH(项目信息统计表!H305,辅助数据!A:A,0))</f>
        <v>580</v>
      </c>
      <c r="J305" s="66" t="str">
        <f t="shared" si="23"/>
        <v>2022-01</v>
      </c>
      <c r="K305" s="66">
        <v>45627</v>
      </c>
      <c r="L305" s="62" t="str">
        <f t="shared" si="22"/>
        <v>2022</v>
      </c>
      <c r="M305" s="62" t="s">
        <v>54</v>
      </c>
      <c r="N305" s="80" t="s">
        <v>3508</v>
      </c>
      <c r="O305" s="82" t="s">
        <v>4799</v>
      </c>
      <c r="P305" s="76" t="s">
        <v>4512</v>
      </c>
      <c r="Q305" s="80" t="s">
        <v>4513</v>
      </c>
      <c r="R305" s="79" t="s">
        <v>3351</v>
      </c>
      <c r="S305" s="62" t="s">
        <v>4816</v>
      </c>
      <c r="T305" s="62" t="s">
        <v>1646</v>
      </c>
      <c r="U305" s="62" t="s">
        <v>70</v>
      </c>
      <c r="V305" s="62" t="s">
        <v>73</v>
      </c>
      <c r="W305" s="62" t="s">
        <v>3516</v>
      </c>
      <c r="X305" s="62" t="s">
        <v>5323</v>
      </c>
      <c r="Y305" s="62" t="s">
        <v>155</v>
      </c>
      <c r="Z305" s="63" t="s">
        <v>156</v>
      </c>
      <c r="AA305" s="62" t="s">
        <v>5353</v>
      </c>
      <c r="AB305" s="64" t="s">
        <v>2332</v>
      </c>
      <c r="AC305" s="62" t="s">
        <v>90</v>
      </c>
      <c r="AD305" s="62" t="s">
        <v>5323</v>
      </c>
      <c r="AE305" s="62"/>
      <c r="AF305" s="85">
        <f>INDEX([3]汇总带公式!$L:$L,MATCH(B305,[3]汇总带公式!$B:$B,0))</f>
        <v>15</v>
      </c>
      <c r="AG305" s="85" t="s">
        <v>5493</v>
      </c>
      <c r="AH305" s="85">
        <f t="shared" si="24"/>
        <v>15</v>
      </c>
      <c r="AI305" s="79">
        <v>5</v>
      </c>
      <c r="AJ305" s="85" t="s">
        <v>5493</v>
      </c>
      <c r="AK305" s="85">
        <f t="shared" si="25"/>
        <v>5</v>
      </c>
      <c r="AL305" s="85" t="s">
        <v>5493</v>
      </c>
      <c r="AM305" s="85">
        <f t="shared" si="26"/>
        <v>5</v>
      </c>
      <c r="AN305" s="85" t="s">
        <v>5493</v>
      </c>
      <c r="AO305" s="85" t="s">
        <v>5493</v>
      </c>
      <c r="AP305" s="79" t="s">
        <v>4818</v>
      </c>
    </row>
    <row r="306" spans="1:42" ht="40.5" customHeight="1">
      <c r="A306" s="78" t="s">
        <v>2620</v>
      </c>
      <c r="B306" s="79" t="s">
        <v>2925</v>
      </c>
      <c r="C306" s="80" t="s">
        <v>3122</v>
      </c>
      <c r="D306" s="80" t="s">
        <v>5547</v>
      </c>
      <c r="E306" s="62" t="s">
        <v>5494</v>
      </c>
      <c r="F306" s="62" t="s">
        <v>1479</v>
      </c>
      <c r="G306" s="62" t="str">
        <f>INDEX(辅助数据!F:F,MATCH(项目信息统计表!F306,辅助数据!E:E,0))</f>
        <v>E48</v>
      </c>
      <c r="H306" s="62" t="s">
        <v>122</v>
      </c>
      <c r="I306" s="62">
        <f>INDEX(辅助数据!B:B,MATCH(项目信息统计表!H306,辅助数据!A:A,0))</f>
        <v>580</v>
      </c>
      <c r="J306" s="66" t="str">
        <f t="shared" si="23"/>
        <v>2022-01</v>
      </c>
      <c r="K306" s="66">
        <v>45627</v>
      </c>
      <c r="L306" s="62" t="str">
        <f t="shared" si="22"/>
        <v>2022</v>
      </c>
      <c r="M306" s="62" t="s">
        <v>54</v>
      </c>
      <c r="N306" s="80" t="s">
        <v>3508</v>
      </c>
      <c r="O306" s="82" t="s">
        <v>4799</v>
      </c>
      <c r="P306" s="76" t="s">
        <v>4519</v>
      </c>
      <c r="Q306" s="80" t="s">
        <v>4520</v>
      </c>
      <c r="R306" s="79" t="s">
        <v>3355</v>
      </c>
      <c r="S306" s="62" t="s">
        <v>65</v>
      </c>
      <c r="T306" s="62" t="s">
        <v>2077</v>
      </c>
      <c r="U306" s="62" t="s">
        <v>70</v>
      </c>
      <c r="V306" s="62" t="s">
        <v>73</v>
      </c>
      <c r="W306" s="62" t="s">
        <v>3516</v>
      </c>
      <c r="X306" s="62" t="s">
        <v>5323</v>
      </c>
      <c r="Y306" s="62" t="s">
        <v>155</v>
      </c>
      <c r="Z306" s="63" t="s">
        <v>163</v>
      </c>
      <c r="AA306" s="62" t="s">
        <v>5355</v>
      </c>
      <c r="AB306" s="64" t="s">
        <v>2311</v>
      </c>
      <c r="AC306" s="62" t="s">
        <v>76</v>
      </c>
      <c r="AD306" s="62" t="s">
        <v>5323</v>
      </c>
      <c r="AE306" s="62"/>
      <c r="AF306" s="85">
        <f>INDEX([3]汇总带公式!$L:$L,MATCH(B306,[3]汇总带公式!$B:$B,0))</f>
        <v>15</v>
      </c>
      <c r="AG306" s="85" t="s">
        <v>5493</v>
      </c>
      <c r="AH306" s="85">
        <f t="shared" si="24"/>
        <v>15</v>
      </c>
      <c r="AI306" s="79">
        <v>5</v>
      </c>
      <c r="AJ306" s="85" t="s">
        <v>5493</v>
      </c>
      <c r="AK306" s="85">
        <f t="shared" si="25"/>
        <v>5</v>
      </c>
      <c r="AL306" s="85" t="s">
        <v>5493</v>
      </c>
      <c r="AM306" s="85">
        <f t="shared" si="26"/>
        <v>5</v>
      </c>
      <c r="AN306" s="85" t="s">
        <v>5493</v>
      </c>
      <c r="AO306" s="85" t="s">
        <v>5493</v>
      </c>
      <c r="AP306" s="79" t="s">
        <v>4818</v>
      </c>
    </row>
    <row r="307" spans="1:42" ht="40.5" customHeight="1">
      <c r="A307" s="78" t="s">
        <v>2622</v>
      </c>
      <c r="B307" s="79" t="s">
        <v>2927</v>
      </c>
      <c r="C307" s="80" t="s">
        <v>3122</v>
      </c>
      <c r="D307" s="80" t="s">
        <v>5547</v>
      </c>
      <c r="E307" s="62" t="s">
        <v>5494</v>
      </c>
      <c r="F307" s="62" t="s">
        <v>1479</v>
      </c>
      <c r="G307" s="62" t="str">
        <f>INDEX(辅助数据!F:F,MATCH(项目信息统计表!F307,辅助数据!E:E,0))</f>
        <v>E48</v>
      </c>
      <c r="H307" s="62" t="s">
        <v>192</v>
      </c>
      <c r="I307" s="62">
        <f>INDEX(辅助数据!B:B,MATCH(项目信息统计表!H307,辅助数据!A:A,0))</f>
        <v>560</v>
      </c>
      <c r="J307" s="66" t="str">
        <f t="shared" si="23"/>
        <v>2022-01</v>
      </c>
      <c r="K307" s="66">
        <v>45627</v>
      </c>
      <c r="L307" s="62" t="str">
        <f t="shared" si="22"/>
        <v>2022</v>
      </c>
      <c r="M307" s="62" t="s">
        <v>54</v>
      </c>
      <c r="N307" s="80" t="s">
        <v>3508</v>
      </c>
      <c r="O307" s="82" t="s">
        <v>4799</v>
      </c>
      <c r="P307" s="76" t="s">
        <v>4522</v>
      </c>
      <c r="Q307" s="80" t="s">
        <v>4523</v>
      </c>
      <c r="R307" s="79" t="s">
        <v>3357</v>
      </c>
      <c r="S307" s="62" t="s">
        <v>65</v>
      </c>
      <c r="T307" s="62" t="s">
        <v>2100</v>
      </c>
      <c r="U307" s="62" t="s">
        <v>70</v>
      </c>
      <c r="V307" s="62" t="s">
        <v>73</v>
      </c>
      <c r="W307" s="62" t="s">
        <v>76</v>
      </c>
      <c r="X307" s="62" t="s">
        <v>5323</v>
      </c>
      <c r="Y307" s="62" t="s">
        <v>5323</v>
      </c>
      <c r="Z307" s="63" t="s">
        <v>5323</v>
      </c>
      <c r="AA307" s="89"/>
      <c r="AB307" s="64"/>
      <c r="AC307" s="62"/>
      <c r="AD307" s="62"/>
      <c r="AE307" s="62"/>
      <c r="AF307" s="85">
        <f>INDEX([3]汇总带公式!$L:$L,MATCH(B307,[3]汇总带公式!$B:$B,0))</f>
        <v>15</v>
      </c>
      <c r="AG307" s="85" t="s">
        <v>5493</v>
      </c>
      <c r="AH307" s="85">
        <f t="shared" si="24"/>
        <v>15</v>
      </c>
      <c r="AI307" s="79">
        <v>5</v>
      </c>
      <c r="AJ307" s="85" t="s">
        <v>5493</v>
      </c>
      <c r="AK307" s="85">
        <f t="shared" si="25"/>
        <v>5</v>
      </c>
      <c r="AL307" s="85" t="s">
        <v>5493</v>
      </c>
      <c r="AM307" s="85">
        <f t="shared" si="26"/>
        <v>5</v>
      </c>
      <c r="AN307" s="85" t="s">
        <v>5493</v>
      </c>
      <c r="AO307" s="85" t="s">
        <v>5493</v>
      </c>
      <c r="AP307" s="79" t="s">
        <v>4818</v>
      </c>
    </row>
    <row r="308" spans="1:42" ht="40.5" customHeight="1">
      <c r="A308" s="78" t="s">
        <v>2628</v>
      </c>
      <c r="B308" s="79" t="s">
        <v>2932</v>
      </c>
      <c r="C308" s="80" t="s">
        <v>3122</v>
      </c>
      <c r="D308" s="80" t="s">
        <v>5547</v>
      </c>
      <c r="E308" s="62" t="s">
        <v>5494</v>
      </c>
      <c r="F308" s="62" t="s">
        <v>1479</v>
      </c>
      <c r="G308" s="62" t="str">
        <f>INDEX(辅助数据!F:F,MATCH(项目信息统计表!F308,辅助数据!E:E,0))</f>
        <v>E48</v>
      </c>
      <c r="H308" s="62" t="s">
        <v>192</v>
      </c>
      <c r="I308" s="62">
        <f>INDEX(辅助数据!B:B,MATCH(项目信息统计表!H308,辅助数据!A:A,0))</f>
        <v>560</v>
      </c>
      <c r="J308" s="66" t="str">
        <f t="shared" si="23"/>
        <v>2022-01</v>
      </c>
      <c r="K308" s="66">
        <v>45261</v>
      </c>
      <c r="L308" s="62" t="str">
        <f t="shared" si="22"/>
        <v>2022</v>
      </c>
      <c r="M308" s="62" t="s">
        <v>54</v>
      </c>
      <c r="N308" s="80" t="s">
        <v>3509</v>
      </c>
      <c r="O308" s="82" t="s">
        <v>4799</v>
      </c>
      <c r="P308" s="76" t="s">
        <v>4538</v>
      </c>
      <c r="Q308" s="80" t="s">
        <v>3163</v>
      </c>
      <c r="R308" s="79">
        <v>180003</v>
      </c>
      <c r="S308" s="62" t="s">
        <v>65</v>
      </c>
      <c r="T308" s="62" t="s">
        <v>2116</v>
      </c>
      <c r="U308" s="62" t="s">
        <v>70</v>
      </c>
      <c r="V308" s="62" t="s">
        <v>73</v>
      </c>
      <c r="W308" s="62" t="s">
        <v>3516</v>
      </c>
      <c r="X308" s="62" t="s">
        <v>5323</v>
      </c>
      <c r="Y308" s="62" t="s">
        <v>5323</v>
      </c>
      <c r="Z308" s="63" t="s">
        <v>5323</v>
      </c>
      <c r="AA308" s="62" t="s">
        <v>5360</v>
      </c>
      <c r="AB308" s="64">
        <v>1998</v>
      </c>
      <c r="AC308" s="62" t="s">
        <v>2349</v>
      </c>
      <c r="AD308" s="62" t="s">
        <v>5323</v>
      </c>
      <c r="AE308" s="62"/>
      <c r="AF308" s="85">
        <f>INDEX([3]汇总带公式!$L:$L,MATCH(B308,[3]汇总带公式!$B:$B,0))</f>
        <v>5</v>
      </c>
      <c r="AG308" s="85" t="s">
        <v>5493</v>
      </c>
      <c r="AH308" s="85">
        <f t="shared" si="24"/>
        <v>5</v>
      </c>
      <c r="AI308" s="79">
        <v>2</v>
      </c>
      <c r="AJ308" s="85" t="s">
        <v>5493</v>
      </c>
      <c r="AK308" s="85">
        <f t="shared" si="25"/>
        <v>2</v>
      </c>
      <c r="AL308" s="85" t="s">
        <v>5493</v>
      </c>
      <c r="AM308" s="85">
        <f t="shared" si="26"/>
        <v>2</v>
      </c>
      <c r="AN308" s="85" t="s">
        <v>5493</v>
      </c>
      <c r="AO308" s="85" t="s">
        <v>5493</v>
      </c>
      <c r="AP308" s="79" t="s">
        <v>4818</v>
      </c>
    </row>
    <row r="309" spans="1:42" ht="40.5" customHeight="1">
      <c r="A309" s="78" t="s">
        <v>2652</v>
      </c>
      <c r="B309" s="79" t="s">
        <v>2956</v>
      </c>
      <c r="C309" s="80" t="s">
        <v>3122</v>
      </c>
      <c r="D309" s="80" t="s">
        <v>5547</v>
      </c>
      <c r="E309" s="62" t="s">
        <v>34</v>
      </c>
      <c r="F309" s="62" t="s">
        <v>1479</v>
      </c>
      <c r="G309" s="62" t="str">
        <f>INDEX(辅助数据!F:F,MATCH(项目信息统计表!F309,辅助数据!E:E,0))</f>
        <v>E48</v>
      </c>
      <c r="H309" s="62" t="s">
        <v>192</v>
      </c>
      <c r="I309" s="62">
        <f>INDEX(辅助数据!B:B,MATCH(项目信息统计表!H309,辅助数据!A:A,0))</f>
        <v>560</v>
      </c>
      <c r="J309" s="66" t="str">
        <f t="shared" si="23"/>
        <v>2022-01</v>
      </c>
      <c r="K309" s="66">
        <v>45261</v>
      </c>
      <c r="L309" s="62" t="str">
        <f t="shared" si="22"/>
        <v>2022</v>
      </c>
      <c r="M309" s="62" t="s">
        <v>54</v>
      </c>
      <c r="N309" s="80" t="s">
        <v>3509</v>
      </c>
      <c r="O309" s="82" t="s">
        <v>4799</v>
      </c>
      <c r="P309" s="76" t="s">
        <v>4562</v>
      </c>
      <c r="Q309" s="80" t="s">
        <v>3187</v>
      </c>
      <c r="R309" s="79" t="s">
        <v>3384</v>
      </c>
      <c r="S309" s="62" t="s">
        <v>65</v>
      </c>
      <c r="T309" s="62" t="s">
        <v>2131</v>
      </c>
      <c r="U309" s="62" t="s">
        <v>70</v>
      </c>
      <c r="V309" s="62" t="s">
        <v>73</v>
      </c>
      <c r="W309" s="62" t="s">
        <v>90</v>
      </c>
      <c r="X309" s="62" t="s">
        <v>5323</v>
      </c>
      <c r="Y309" s="62" t="s">
        <v>116</v>
      </c>
      <c r="Z309" s="63" t="s">
        <v>164</v>
      </c>
      <c r="AA309" s="62" t="s">
        <v>3307</v>
      </c>
      <c r="AB309" s="64" t="s">
        <v>2314</v>
      </c>
      <c r="AC309" s="62" t="s">
        <v>76</v>
      </c>
      <c r="AD309" s="62" t="s">
        <v>5323</v>
      </c>
      <c r="AE309" s="62"/>
      <c r="AF309" s="85">
        <f>INDEX([3]汇总带公式!$L:$L,MATCH(B309,[3]汇总带公式!$B:$B,0))</f>
        <v>8</v>
      </c>
      <c r="AG309" s="85" t="s">
        <v>5493</v>
      </c>
      <c r="AH309" s="85">
        <f t="shared" si="24"/>
        <v>8</v>
      </c>
      <c r="AI309" s="79">
        <v>5</v>
      </c>
      <c r="AJ309" s="85" t="s">
        <v>5493</v>
      </c>
      <c r="AK309" s="85">
        <f t="shared" si="25"/>
        <v>5</v>
      </c>
      <c r="AL309" s="85" t="s">
        <v>5493</v>
      </c>
      <c r="AM309" s="85">
        <f t="shared" si="26"/>
        <v>5</v>
      </c>
      <c r="AN309" s="85" t="s">
        <v>5493</v>
      </c>
      <c r="AO309" s="85" t="s">
        <v>5493</v>
      </c>
      <c r="AP309" s="79" t="s">
        <v>4818</v>
      </c>
    </row>
    <row r="310" spans="1:42" ht="40.5" customHeight="1">
      <c r="A310" s="78" t="s">
        <v>2664</v>
      </c>
      <c r="B310" s="79" t="s">
        <v>2968</v>
      </c>
      <c r="C310" s="80" t="s">
        <v>3122</v>
      </c>
      <c r="D310" s="80" t="s">
        <v>5547</v>
      </c>
      <c r="E310" s="62" t="s">
        <v>5494</v>
      </c>
      <c r="F310" s="62" t="s">
        <v>1484</v>
      </c>
      <c r="G310" s="62" t="str">
        <f>INDEX(辅助数据!F:F,MATCH(项目信息统计表!F310,辅助数据!E:E,0))</f>
        <v>G53</v>
      </c>
      <c r="H310" s="62" t="s">
        <v>122</v>
      </c>
      <c r="I310" s="62">
        <f>INDEX(辅助数据!B:B,MATCH(项目信息统计表!H310,辅助数据!A:A,0))</f>
        <v>580</v>
      </c>
      <c r="J310" s="66" t="str">
        <f t="shared" si="23"/>
        <v>2022-01</v>
      </c>
      <c r="K310" s="66">
        <v>45261</v>
      </c>
      <c r="L310" s="62" t="str">
        <f t="shared" si="22"/>
        <v>2022</v>
      </c>
      <c r="M310" s="62" t="s">
        <v>54</v>
      </c>
      <c r="N310" s="80" t="s">
        <v>3509</v>
      </c>
      <c r="O310" s="82" t="s">
        <v>4799</v>
      </c>
      <c r="P310" s="76" t="s">
        <v>4575</v>
      </c>
      <c r="Q310" s="80" t="s">
        <v>3197</v>
      </c>
      <c r="R310" s="79" t="s">
        <v>3395</v>
      </c>
      <c r="S310" s="62" t="s">
        <v>65</v>
      </c>
      <c r="T310" s="62" t="s">
        <v>2146</v>
      </c>
      <c r="U310" s="62" t="s">
        <v>70</v>
      </c>
      <c r="V310" s="62" t="s">
        <v>73</v>
      </c>
      <c r="W310" s="62" t="s">
        <v>90</v>
      </c>
      <c r="X310" s="62" t="s">
        <v>5323</v>
      </c>
      <c r="Y310" s="62" t="s">
        <v>5323</v>
      </c>
      <c r="Z310" s="63" t="s">
        <v>5323</v>
      </c>
      <c r="AA310" s="89"/>
      <c r="AB310" s="64"/>
      <c r="AC310" s="62"/>
      <c r="AD310" s="62"/>
      <c r="AE310" s="62"/>
      <c r="AF310" s="85">
        <f>INDEX([3]汇总带公式!$L:$L,MATCH(B310,[3]汇总带公式!$B:$B,0))</f>
        <v>5</v>
      </c>
      <c r="AG310" s="85" t="s">
        <v>5493</v>
      </c>
      <c r="AH310" s="85">
        <f t="shared" si="24"/>
        <v>5</v>
      </c>
      <c r="AI310" s="79">
        <v>2</v>
      </c>
      <c r="AJ310" s="85" t="s">
        <v>5493</v>
      </c>
      <c r="AK310" s="85">
        <f t="shared" si="25"/>
        <v>2</v>
      </c>
      <c r="AL310" s="85" t="s">
        <v>5493</v>
      </c>
      <c r="AM310" s="85">
        <f t="shared" si="26"/>
        <v>2</v>
      </c>
      <c r="AN310" s="85" t="s">
        <v>5493</v>
      </c>
      <c r="AO310" s="85" t="s">
        <v>5493</v>
      </c>
      <c r="AP310" s="79" t="s">
        <v>4818</v>
      </c>
    </row>
    <row r="311" spans="1:42" ht="40.5" customHeight="1">
      <c r="A311" s="78" t="s">
        <v>2665</v>
      </c>
      <c r="B311" s="79" t="s">
        <v>2969</v>
      </c>
      <c r="C311" s="80" t="s">
        <v>3122</v>
      </c>
      <c r="D311" s="80" t="s">
        <v>5547</v>
      </c>
      <c r="E311" s="62" t="s">
        <v>5494</v>
      </c>
      <c r="F311" s="62" t="s">
        <v>1485</v>
      </c>
      <c r="G311" s="62" t="str">
        <f>INDEX(辅助数据!F:F,MATCH(项目信息统计表!F311,辅助数据!E:E,0))</f>
        <v>G54</v>
      </c>
      <c r="H311" s="62" t="s">
        <v>122</v>
      </c>
      <c r="I311" s="62">
        <f>INDEX(辅助数据!B:B,MATCH(项目信息统计表!H311,辅助数据!A:A,0))</f>
        <v>580</v>
      </c>
      <c r="J311" s="66" t="str">
        <f t="shared" si="23"/>
        <v>2022-01</v>
      </c>
      <c r="K311" s="66">
        <v>45261</v>
      </c>
      <c r="L311" s="62" t="str">
        <f t="shared" si="22"/>
        <v>2022</v>
      </c>
      <c r="M311" s="62" t="s">
        <v>54</v>
      </c>
      <c r="N311" s="80" t="s">
        <v>3509</v>
      </c>
      <c r="O311" s="82" t="s">
        <v>4799</v>
      </c>
      <c r="P311" s="76" t="s">
        <v>4576</v>
      </c>
      <c r="Q311" s="80" t="s">
        <v>3198</v>
      </c>
      <c r="R311" s="79" t="s">
        <v>3396</v>
      </c>
      <c r="S311" s="62" t="s">
        <v>65</v>
      </c>
      <c r="T311" s="62" t="s">
        <v>2134</v>
      </c>
      <c r="U311" s="62" t="s">
        <v>70</v>
      </c>
      <c r="V311" s="62" t="s">
        <v>73</v>
      </c>
      <c r="W311" s="62" t="s">
        <v>90</v>
      </c>
      <c r="X311" s="62" t="s">
        <v>5323</v>
      </c>
      <c r="Y311" s="62" t="s">
        <v>155</v>
      </c>
      <c r="Z311" s="63" t="s">
        <v>156</v>
      </c>
      <c r="AA311" s="62" t="s">
        <v>3311</v>
      </c>
      <c r="AB311" s="64" t="s">
        <v>2330</v>
      </c>
      <c r="AC311" s="62" t="s">
        <v>76</v>
      </c>
      <c r="AD311" s="62" t="s">
        <v>5329</v>
      </c>
      <c r="AE311" s="62"/>
      <c r="AF311" s="85">
        <f>INDEX([3]汇总带公式!$L:$L,MATCH(B311,[3]汇总带公式!$B:$B,0))</f>
        <v>8</v>
      </c>
      <c r="AG311" s="85" t="s">
        <v>5493</v>
      </c>
      <c r="AH311" s="85">
        <f t="shared" si="24"/>
        <v>8</v>
      </c>
      <c r="AI311" s="79">
        <v>5</v>
      </c>
      <c r="AJ311" s="85" t="s">
        <v>5493</v>
      </c>
      <c r="AK311" s="85">
        <f t="shared" si="25"/>
        <v>5</v>
      </c>
      <c r="AL311" s="85" t="s">
        <v>5493</v>
      </c>
      <c r="AM311" s="85">
        <f t="shared" si="26"/>
        <v>5</v>
      </c>
      <c r="AN311" s="85" t="s">
        <v>5493</v>
      </c>
      <c r="AO311" s="85" t="s">
        <v>5493</v>
      </c>
      <c r="AP311" s="79" t="s">
        <v>4818</v>
      </c>
    </row>
    <row r="312" spans="1:42" ht="40.5" customHeight="1">
      <c r="A312" s="78" t="s">
        <v>2668</v>
      </c>
      <c r="B312" s="79" t="s">
        <v>2972</v>
      </c>
      <c r="C312" s="80" t="s">
        <v>3122</v>
      </c>
      <c r="D312" s="80" t="s">
        <v>5547</v>
      </c>
      <c r="E312" s="62" t="s">
        <v>5494</v>
      </c>
      <c r="F312" s="62" t="s">
        <v>1504</v>
      </c>
      <c r="G312" s="62" t="str">
        <f>INDEX(辅助数据!F:F,MATCH(项目信息统计表!F312,辅助数据!E:E,0))</f>
        <v>M73</v>
      </c>
      <c r="H312" s="62" t="s">
        <v>201</v>
      </c>
      <c r="I312" s="62">
        <f>INDEX(辅助数据!B:B,MATCH(项目信息统计表!H312,辅助数据!A:A,0))</f>
        <v>430</v>
      </c>
      <c r="J312" s="66" t="str">
        <f t="shared" si="23"/>
        <v>2022-01</v>
      </c>
      <c r="K312" s="66">
        <v>45261</v>
      </c>
      <c r="L312" s="62" t="str">
        <f t="shared" si="22"/>
        <v>2022</v>
      </c>
      <c r="M312" s="62" t="s">
        <v>54</v>
      </c>
      <c r="N312" s="80" t="s">
        <v>3509</v>
      </c>
      <c r="O312" s="82" t="s">
        <v>4799</v>
      </c>
      <c r="P312" s="76" t="s">
        <v>4579</v>
      </c>
      <c r="Q312" s="80" t="s">
        <v>3201</v>
      </c>
      <c r="R312" s="79" t="s">
        <v>3399</v>
      </c>
      <c r="S312" s="62" t="s">
        <v>65</v>
      </c>
      <c r="T312" s="62" t="s">
        <v>2106</v>
      </c>
      <c r="U312" s="62" t="s">
        <v>70</v>
      </c>
      <c r="V312" s="62" t="s">
        <v>73</v>
      </c>
      <c r="W312" s="62" t="s">
        <v>90</v>
      </c>
      <c r="X312" s="62" t="s">
        <v>5323</v>
      </c>
      <c r="Y312" s="62" t="s">
        <v>5331</v>
      </c>
      <c r="Z312" s="63" t="s">
        <v>161</v>
      </c>
      <c r="AA312" s="62" t="s">
        <v>3304</v>
      </c>
      <c r="AB312" s="64" t="s">
        <v>2320</v>
      </c>
      <c r="AC312" s="62" t="s">
        <v>76</v>
      </c>
      <c r="AD312" s="62" t="s">
        <v>5323</v>
      </c>
      <c r="AE312" s="62"/>
      <c r="AF312" s="85">
        <f>INDEX([3]汇总带公式!$L:$L,MATCH(B312,[3]汇总带公式!$B:$B,0))</f>
        <v>5</v>
      </c>
      <c r="AG312" s="85" t="s">
        <v>5493</v>
      </c>
      <c r="AH312" s="85">
        <f t="shared" si="24"/>
        <v>5</v>
      </c>
      <c r="AI312" s="79">
        <v>2</v>
      </c>
      <c r="AJ312" s="85" t="s">
        <v>5493</v>
      </c>
      <c r="AK312" s="85">
        <f t="shared" si="25"/>
        <v>2</v>
      </c>
      <c r="AL312" s="85" t="s">
        <v>5493</v>
      </c>
      <c r="AM312" s="85">
        <f t="shared" si="26"/>
        <v>2</v>
      </c>
      <c r="AN312" s="85" t="s">
        <v>5493</v>
      </c>
      <c r="AO312" s="85" t="s">
        <v>5493</v>
      </c>
      <c r="AP312" s="79" t="s">
        <v>4818</v>
      </c>
    </row>
    <row r="313" spans="1:42" ht="40.5" customHeight="1">
      <c r="A313" s="78" t="s">
        <v>2669</v>
      </c>
      <c r="B313" s="79" t="s">
        <v>2973</v>
      </c>
      <c r="C313" s="80" t="s">
        <v>3122</v>
      </c>
      <c r="D313" s="80" t="s">
        <v>5547</v>
      </c>
      <c r="E313" s="62" t="s">
        <v>5494</v>
      </c>
      <c r="F313" s="62" t="s">
        <v>1485</v>
      </c>
      <c r="G313" s="62" t="str">
        <f>INDEX(辅助数据!F:F,MATCH(项目信息统计表!F313,辅助数据!E:E,0))</f>
        <v>G54</v>
      </c>
      <c r="H313" s="62" t="s">
        <v>122</v>
      </c>
      <c r="I313" s="62">
        <f>INDEX(辅助数据!B:B,MATCH(项目信息统计表!H313,辅助数据!A:A,0))</f>
        <v>580</v>
      </c>
      <c r="J313" s="66" t="str">
        <f t="shared" si="23"/>
        <v>2022-01</v>
      </c>
      <c r="K313" s="66">
        <v>45261</v>
      </c>
      <c r="L313" s="62" t="str">
        <f t="shared" si="22"/>
        <v>2022</v>
      </c>
      <c r="M313" s="62" t="s">
        <v>54</v>
      </c>
      <c r="N313" s="80" t="s">
        <v>3509</v>
      </c>
      <c r="O313" s="82" t="s">
        <v>4799</v>
      </c>
      <c r="P313" s="76" t="s">
        <v>4580</v>
      </c>
      <c r="Q313" s="80" t="s">
        <v>3202</v>
      </c>
      <c r="R313" s="79" t="s">
        <v>3400</v>
      </c>
      <c r="S313" s="62" t="s">
        <v>4816</v>
      </c>
      <c r="T313" s="62" t="s">
        <v>2127</v>
      </c>
      <c r="U313" s="62" t="s">
        <v>70</v>
      </c>
      <c r="V313" s="62" t="s">
        <v>73</v>
      </c>
      <c r="W313" s="62" t="s">
        <v>90</v>
      </c>
      <c r="X313" s="62" t="s">
        <v>5323</v>
      </c>
      <c r="Y313" s="62" t="s">
        <v>5323</v>
      </c>
      <c r="Z313" s="63" t="s">
        <v>5323</v>
      </c>
      <c r="AA313" s="62" t="s">
        <v>5381</v>
      </c>
      <c r="AB313" s="64" t="s">
        <v>2328</v>
      </c>
      <c r="AC313" s="62" t="s">
        <v>3516</v>
      </c>
      <c r="AD313" s="62" t="s">
        <v>5323</v>
      </c>
      <c r="AE313" s="62"/>
      <c r="AF313" s="85">
        <f>INDEX([3]汇总带公式!$L:$L,MATCH(B313,[3]汇总带公式!$B:$B,0))</f>
        <v>5</v>
      </c>
      <c r="AG313" s="85" t="s">
        <v>5493</v>
      </c>
      <c r="AH313" s="85">
        <f t="shared" si="24"/>
        <v>5</v>
      </c>
      <c r="AI313" s="79">
        <v>2</v>
      </c>
      <c r="AJ313" s="85" t="s">
        <v>5493</v>
      </c>
      <c r="AK313" s="85">
        <f t="shared" si="25"/>
        <v>2</v>
      </c>
      <c r="AL313" s="85" t="s">
        <v>5493</v>
      </c>
      <c r="AM313" s="85">
        <f t="shared" si="26"/>
        <v>2</v>
      </c>
      <c r="AN313" s="85" t="s">
        <v>5493</v>
      </c>
      <c r="AO313" s="85" t="s">
        <v>5493</v>
      </c>
      <c r="AP313" s="79" t="s">
        <v>4818</v>
      </c>
    </row>
    <row r="314" spans="1:42" ht="40.5" customHeight="1">
      <c r="A314" s="78" t="s">
        <v>2700</v>
      </c>
      <c r="B314" s="79" t="s">
        <v>3004</v>
      </c>
      <c r="C314" s="80" t="s">
        <v>3122</v>
      </c>
      <c r="D314" s="80" t="s">
        <v>5547</v>
      </c>
      <c r="E314" s="62" t="s">
        <v>5494</v>
      </c>
      <c r="F314" s="62" t="s">
        <v>1479</v>
      </c>
      <c r="G314" s="62" t="str">
        <f>INDEX(辅助数据!F:F,MATCH(项目信息统计表!F314,辅助数据!E:E,0))</f>
        <v>E48</v>
      </c>
      <c r="H314" s="62" t="s">
        <v>122</v>
      </c>
      <c r="I314" s="62">
        <f>INDEX(辅助数据!B:B,MATCH(项目信息统计表!H314,辅助数据!A:A,0))</f>
        <v>580</v>
      </c>
      <c r="J314" s="66" t="str">
        <f t="shared" si="23"/>
        <v>2022-01</v>
      </c>
      <c r="K314" s="66">
        <v>45261</v>
      </c>
      <c r="L314" s="62" t="str">
        <f t="shared" ref="L314:L327" si="27">"202"&amp;MID(B314,9,1)</f>
        <v>2022</v>
      </c>
      <c r="M314" s="62" t="s">
        <v>54</v>
      </c>
      <c r="N314" s="80" t="s">
        <v>3509</v>
      </c>
      <c r="O314" s="82" t="s">
        <v>4799</v>
      </c>
      <c r="P314" s="76" t="s">
        <v>4612</v>
      </c>
      <c r="Q314" s="80" t="s">
        <v>3229</v>
      </c>
      <c r="R314" s="79" t="s">
        <v>3430</v>
      </c>
      <c r="S314" s="62" t="s">
        <v>4816</v>
      </c>
      <c r="T314" s="62" t="s">
        <v>1684</v>
      </c>
      <c r="U314" s="62" t="s">
        <v>70</v>
      </c>
      <c r="V314" s="62" t="s">
        <v>73</v>
      </c>
      <c r="W314" s="62" t="s">
        <v>90</v>
      </c>
      <c r="X314" s="62" t="s">
        <v>5323</v>
      </c>
      <c r="Y314" s="62" t="s">
        <v>5323</v>
      </c>
      <c r="Z314" s="63" t="s">
        <v>5323</v>
      </c>
      <c r="AA314" s="62" t="s">
        <v>5396</v>
      </c>
      <c r="AB314" s="64" t="s">
        <v>2314</v>
      </c>
      <c r="AC314" s="62" t="s">
        <v>76</v>
      </c>
      <c r="AD314" s="62" t="s">
        <v>5323</v>
      </c>
      <c r="AE314" s="62"/>
      <c r="AF314" s="85">
        <f>INDEX([3]汇总带公式!$L:$L,MATCH(B314,[3]汇总带公式!$B:$B,0))</f>
        <v>5</v>
      </c>
      <c r="AG314" s="85" t="s">
        <v>5493</v>
      </c>
      <c r="AH314" s="85">
        <f t="shared" si="24"/>
        <v>5</v>
      </c>
      <c r="AI314" s="79">
        <v>2</v>
      </c>
      <c r="AJ314" s="85" t="s">
        <v>5493</v>
      </c>
      <c r="AK314" s="85">
        <f t="shared" si="25"/>
        <v>2</v>
      </c>
      <c r="AL314" s="85" t="s">
        <v>5493</v>
      </c>
      <c r="AM314" s="85">
        <f t="shared" si="26"/>
        <v>2</v>
      </c>
      <c r="AN314" s="85" t="s">
        <v>5493</v>
      </c>
      <c r="AO314" s="85" t="s">
        <v>5493</v>
      </c>
      <c r="AP314" s="79" t="s">
        <v>4818</v>
      </c>
    </row>
    <row r="315" spans="1:42" ht="40.5" customHeight="1">
      <c r="A315" s="78" t="s">
        <v>2713</v>
      </c>
      <c r="B315" s="79" t="s">
        <v>3017</v>
      </c>
      <c r="C315" s="80" t="s">
        <v>3122</v>
      </c>
      <c r="D315" s="80" t="s">
        <v>5547</v>
      </c>
      <c r="E315" s="62" t="s">
        <v>5494</v>
      </c>
      <c r="F315" s="62" t="s">
        <v>1479</v>
      </c>
      <c r="G315" s="62" t="str">
        <f>INDEX(辅助数据!F:F,MATCH(项目信息统计表!F315,辅助数据!E:E,0))</f>
        <v>E48</v>
      </c>
      <c r="H315" s="62" t="s">
        <v>192</v>
      </c>
      <c r="I315" s="62">
        <f>INDEX(辅助数据!B:B,MATCH(项目信息统计表!H315,辅助数据!A:A,0))</f>
        <v>560</v>
      </c>
      <c r="J315" s="66" t="str">
        <f t="shared" si="23"/>
        <v>2022-01</v>
      </c>
      <c r="K315" s="66">
        <v>45261</v>
      </c>
      <c r="L315" s="62" t="str">
        <f t="shared" si="27"/>
        <v>2022</v>
      </c>
      <c r="M315" s="62" t="s">
        <v>54</v>
      </c>
      <c r="N315" s="80" t="s">
        <v>3509</v>
      </c>
      <c r="O315" s="82" t="s">
        <v>4799</v>
      </c>
      <c r="P315" s="76" t="s">
        <v>4627</v>
      </c>
      <c r="Q315" s="80" t="s">
        <v>3239</v>
      </c>
      <c r="R315" s="79" t="s">
        <v>3442</v>
      </c>
      <c r="S315" s="62" t="s">
        <v>65</v>
      </c>
      <c r="T315" s="62" t="s">
        <v>1655</v>
      </c>
      <c r="U315" s="62" t="s">
        <v>70</v>
      </c>
      <c r="V315" s="62" t="s">
        <v>73</v>
      </c>
      <c r="W315" s="62" t="s">
        <v>90</v>
      </c>
      <c r="X315" s="62" t="s">
        <v>5323</v>
      </c>
      <c r="Y315" s="62" t="s">
        <v>155</v>
      </c>
      <c r="Z315" s="63" t="s">
        <v>5333</v>
      </c>
      <c r="AA315" s="62" t="s">
        <v>4864</v>
      </c>
      <c r="AB315" s="64">
        <v>1983</v>
      </c>
      <c r="AC315" s="62" t="s">
        <v>3516</v>
      </c>
      <c r="AD315" s="62" t="s">
        <v>5323</v>
      </c>
      <c r="AE315" s="62"/>
      <c r="AF315" s="85">
        <f>INDEX([3]汇总带公式!$L:$L,MATCH(B315,[3]汇总带公式!$B:$B,0))</f>
        <v>8</v>
      </c>
      <c r="AG315" s="85" t="s">
        <v>5493</v>
      </c>
      <c r="AH315" s="85">
        <f t="shared" si="24"/>
        <v>8</v>
      </c>
      <c r="AI315" s="79">
        <v>5</v>
      </c>
      <c r="AJ315" s="85" t="s">
        <v>5493</v>
      </c>
      <c r="AK315" s="85">
        <f t="shared" si="25"/>
        <v>5</v>
      </c>
      <c r="AL315" s="85" t="s">
        <v>5493</v>
      </c>
      <c r="AM315" s="85">
        <f t="shared" si="26"/>
        <v>5</v>
      </c>
      <c r="AN315" s="85" t="s">
        <v>5493</v>
      </c>
      <c r="AO315" s="85" t="s">
        <v>5493</v>
      </c>
      <c r="AP315" s="79" t="s">
        <v>4818</v>
      </c>
    </row>
    <row r="316" spans="1:42" ht="40.5" customHeight="1">
      <c r="A316" s="78" t="s">
        <v>2743</v>
      </c>
      <c r="B316" s="79" t="s">
        <v>3052</v>
      </c>
      <c r="C316" s="80" t="s">
        <v>3122</v>
      </c>
      <c r="D316" s="80" t="s">
        <v>5547</v>
      </c>
      <c r="E316" s="62" t="s">
        <v>5494</v>
      </c>
      <c r="F316" s="62" t="s">
        <v>1479</v>
      </c>
      <c r="G316" s="62" t="str">
        <f>INDEX(辅助数据!F:F,MATCH(项目信息统计表!F316,辅助数据!E:E,0))</f>
        <v>E48</v>
      </c>
      <c r="H316" s="62" t="s">
        <v>122</v>
      </c>
      <c r="I316" s="62">
        <f>INDEX(辅助数据!B:B,MATCH(项目信息统计表!H316,辅助数据!A:A,0))</f>
        <v>580</v>
      </c>
      <c r="J316" s="66" t="str">
        <f t="shared" si="23"/>
        <v>2022-01</v>
      </c>
      <c r="K316" s="66">
        <v>45261</v>
      </c>
      <c r="L316" s="62" t="str">
        <f t="shared" si="27"/>
        <v>2022</v>
      </c>
      <c r="M316" s="62" t="s">
        <v>54</v>
      </c>
      <c r="N316" s="80" t="s">
        <v>4433</v>
      </c>
      <c r="O316" s="82" t="s">
        <v>4799</v>
      </c>
      <c r="P316" s="76" t="s">
        <v>4641</v>
      </c>
      <c r="Q316" s="80" t="s">
        <v>3249</v>
      </c>
      <c r="R316" s="79" t="s">
        <v>5276</v>
      </c>
      <c r="S316" s="62" t="s">
        <v>65</v>
      </c>
      <c r="T316" s="62" t="s">
        <v>1621</v>
      </c>
      <c r="U316" s="62" t="s">
        <v>70</v>
      </c>
      <c r="V316" s="62" t="s">
        <v>73</v>
      </c>
      <c r="W316" s="62" t="s">
        <v>76</v>
      </c>
      <c r="X316" s="62" t="s">
        <v>5323</v>
      </c>
      <c r="Y316" s="62" t="s">
        <v>116</v>
      </c>
      <c r="Z316" s="63" t="s">
        <v>2563</v>
      </c>
      <c r="AA316" s="62" t="s">
        <v>4931</v>
      </c>
      <c r="AB316" s="64" t="s">
        <v>2336</v>
      </c>
      <c r="AC316" s="62" t="s">
        <v>90</v>
      </c>
      <c r="AD316" s="62" t="s">
        <v>5323</v>
      </c>
      <c r="AE316" s="62"/>
      <c r="AF316" s="85">
        <f>INDEX([3]汇总带公式!$L:$L,MATCH(B316,[3]汇总带公式!$B:$B,0))</f>
        <v>100</v>
      </c>
      <c r="AG316" s="85" t="s">
        <v>5493</v>
      </c>
      <c r="AH316" s="85">
        <f t="shared" si="24"/>
        <v>100</v>
      </c>
      <c r="AI316" s="79">
        <v>50</v>
      </c>
      <c r="AJ316" s="85" t="s">
        <v>5493</v>
      </c>
      <c r="AK316" s="85">
        <f t="shared" si="25"/>
        <v>50</v>
      </c>
      <c r="AL316" s="85" t="s">
        <v>5493</v>
      </c>
      <c r="AM316" s="85">
        <f t="shared" si="26"/>
        <v>50</v>
      </c>
      <c r="AN316" s="85" t="s">
        <v>5493</v>
      </c>
      <c r="AO316" s="85" t="s">
        <v>5493</v>
      </c>
      <c r="AP316" s="79" t="s">
        <v>4818</v>
      </c>
    </row>
    <row r="317" spans="1:42" ht="40.5" customHeight="1">
      <c r="A317" s="78" t="s">
        <v>2745</v>
      </c>
      <c r="B317" s="79" t="s">
        <v>3054</v>
      </c>
      <c r="C317" s="80" t="s">
        <v>3122</v>
      </c>
      <c r="D317" s="80" t="s">
        <v>5547</v>
      </c>
      <c r="E317" s="62" t="s">
        <v>34</v>
      </c>
      <c r="F317" s="62" t="s">
        <v>1479</v>
      </c>
      <c r="G317" s="62" t="str">
        <f>INDEX(辅助数据!F:F,MATCH(项目信息统计表!F317,辅助数据!E:E,0))</f>
        <v>E48</v>
      </c>
      <c r="H317" s="62" t="s">
        <v>122</v>
      </c>
      <c r="I317" s="62">
        <f>INDEX(辅助数据!B:B,MATCH(项目信息统计表!H317,辅助数据!A:A,0))</f>
        <v>580</v>
      </c>
      <c r="J317" s="66" t="str">
        <f t="shared" si="23"/>
        <v>2022-01</v>
      </c>
      <c r="K317" s="66">
        <v>45261</v>
      </c>
      <c r="L317" s="62" t="str">
        <f t="shared" si="27"/>
        <v>2022</v>
      </c>
      <c r="M317" s="62" t="s">
        <v>54</v>
      </c>
      <c r="N317" s="80" t="s">
        <v>4433</v>
      </c>
      <c r="O317" s="82" t="s">
        <v>4799</v>
      </c>
      <c r="P317" s="76" t="s">
        <v>4643</v>
      </c>
      <c r="Q317" s="80" t="s">
        <v>3251</v>
      </c>
      <c r="R317" s="79" t="s">
        <v>5277</v>
      </c>
      <c r="S317" s="62" t="s">
        <v>65</v>
      </c>
      <c r="T317" s="62" t="s">
        <v>1722</v>
      </c>
      <c r="U317" s="62" t="s">
        <v>70</v>
      </c>
      <c r="V317" s="62" t="s">
        <v>73</v>
      </c>
      <c r="W317" s="62" t="s">
        <v>3516</v>
      </c>
      <c r="X317" s="62" t="s">
        <v>5323</v>
      </c>
      <c r="Y317" s="62" t="s">
        <v>116</v>
      </c>
      <c r="Z317" s="63" t="s">
        <v>164</v>
      </c>
      <c r="AA317" s="62" t="s">
        <v>5409</v>
      </c>
      <c r="AB317" s="64" t="s">
        <v>2333</v>
      </c>
      <c r="AC317" s="62" t="s">
        <v>3516</v>
      </c>
      <c r="AD317" s="62" t="s">
        <v>5323</v>
      </c>
      <c r="AE317" s="62"/>
      <c r="AF317" s="85">
        <f>INDEX([3]汇总带公式!$L:$L,MATCH(B317,[3]汇总带公式!$B:$B,0))</f>
        <v>100</v>
      </c>
      <c r="AG317" s="85" t="s">
        <v>5493</v>
      </c>
      <c r="AH317" s="85">
        <f t="shared" si="24"/>
        <v>100</v>
      </c>
      <c r="AI317" s="79">
        <v>50</v>
      </c>
      <c r="AJ317" s="85" t="s">
        <v>5493</v>
      </c>
      <c r="AK317" s="85">
        <f t="shared" si="25"/>
        <v>50</v>
      </c>
      <c r="AL317" s="85" t="s">
        <v>5493</v>
      </c>
      <c r="AM317" s="85">
        <f t="shared" si="26"/>
        <v>50</v>
      </c>
      <c r="AN317" s="85" t="s">
        <v>5493</v>
      </c>
      <c r="AO317" s="85" t="s">
        <v>5493</v>
      </c>
      <c r="AP317" s="79" t="s">
        <v>4818</v>
      </c>
    </row>
    <row r="318" spans="1:42" ht="40.5" customHeight="1">
      <c r="A318" s="78" t="s">
        <v>2746</v>
      </c>
      <c r="B318" s="79" t="s">
        <v>3055</v>
      </c>
      <c r="C318" s="80" t="s">
        <v>3122</v>
      </c>
      <c r="D318" s="80" t="s">
        <v>5547</v>
      </c>
      <c r="E318" s="62" t="s">
        <v>5494</v>
      </c>
      <c r="F318" s="62" t="s">
        <v>1485</v>
      </c>
      <c r="G318" s="62" t="str">
        <f>INDEX(辅助数据!F:F,MATCH(项目信息统计表!F318,辅助数据!E:E,0))</f>
        <v>G54</v>
      </c>
      <c r="H318" s="62" t="s">
        <v>122</v>
      </c>
      <c r="I318" s="62">
        <f>INDEX(辅助数据!B:B,MATCH(项目信息统计表!H318,辅助数据!A:A,0))</f>
        <v>580</v>
      </c>
      <c r="J318" s="66" t="str">
        <f t="shared" si="23"/>
        <v>2022-01</v>
      </c>
      <c r="K318" s="66">
        <v>45261</v>
      </c>
      <c r="L318" s="62" t="str">
        <f t="shared" si="27"/>
        <v>2022</v>
      </c>
      <c r="M318" s="62" t="s">
        <v>54</v>
      </c>
      <c r="N318" s="80" t="s">
        <v>4433</v>
      </c>
      <c r="O318" s="82" t="s">
        <v>4799</v>
      </c>
      <c r="P318" s="76" t="s">
        <v>4644</v>
      </c>
      <c r="Q318" s="80" t="s">
        <v>3252</v>
      </c>
      <c r="R318" s="79" t="s">
        <v>3453</v>
      </c>
      <c r="S318" s="62" t="s">
        <v>65</v>
      </c>
      <c r="T318" s="62" t="s">
        <v>2087</v>
      </c>
      <c r="U318" s="62" t="s">
        <v>70</v>
      </c>
      <c r="V318" s="62" t="s">
        <v>73</v>
      </c>
      <c r="W318" s="62" t="s">
        <v>3516</v>
      </c>
      <c r="X318" s="62" t="s">
        <v>5330</v>
      </c>
      <c r="Y318" s="62" t="s">
        <v>116</v>
      </c>
      <c r="Z318" s="63" t="s">
        <v>2282</v>
      </c>
      <c r="AA318" s="62" t="s">
        <v>4492</v>
      </c>
      <c r="AB318" s="64" t="s">
        <v>2324</v>
      </c>
      <c r="AC318" s="62" t="s">
        <v>76</v>
      </c>
      <c r="AD318" s="62" t="s">
        <v>5323</v>
      </c>
      <c r="AE318" s="62"/>
      <c r="AF318" s="85">
        <f>INDEX([3]汇总带公式!$L:$L,MATCH(B318,[3]汇总带公式!$B:$B,0))</f>
        <v>60</v>
      </c>
      <c r="AG318" s="85" t="s">
        <v>5493</v>
      </c>
      <c r="AH318" s="85">
        <f t="shared" si="24"/>
        <v>60</v>
      </c>
      <c r="AI318" s="79">
        <v>30</v>
      </c>
      <c r="AJ318" s="85" t="s">
        <v>5493</v>
      </c>
      <c r="AK318" s="85">
        <f t="shared" si="25"/>
        <v>30</v>
      </c>
      <c r="AL318" s="85" t="s">
        <v>5493</v>
      </c>
      <c r="AM318" s="85">
        <f t="shared" si="26"/>
        <v>30</v>
      </c>
      <c r="AN318" s="85" t="s">
        <v>5493</v>
      </c>
      <c r="AO318" s="85" t="s">
        <v>5493</v>
      </c>
      <c r="AP318" s="79" t="s">
        <v>4818</v>
      </c>
    </row>
    <row r="319" spans="1:42" ht="40.5" customHeight="1">
      <c r="A319" s="78" t="s">
        <v>2747</v>
      </c>
      <c r="B319" s="79" t="s">
        <v>3056</v>
      </c>
      <c r="C319" s="80" t="s">
        <v>3122</v>
      </c>
      <c r="D319" s="80" t="s">
        <v>5547</v>
      </c>
      <c r="E319" s="62" t="s">
        <v>5494</v>
      </c>
      <c r="F319" s="62" t="s">
        <v>1485</v>
      </c>
      <c r="G319" s="62" t="str">
        <f>INDEX(辅助数据!F:F,MATCH(项目信息统计表!F319,辅助数据!E:E,0))</f>
        <v>G54</v>
      </c>
      <c r="H319" s="62" t="s">
        <v>122</v>
      </c>
      <c r="I319" s="62">
        <f>INDEX(辅助数据!B:B,MATCH(项目信息统计表!H319,辅助数据!A:A,0))</f>
        <v>580</v>
      </c>
      <c r="J319" s="66" t="str">
        <f t="shared" si="23"/>
        <v>2022-01</v>
      </c>
      <c r="K319" s="66">
        <v>45261</v>
      </c>
      <c r="L319" s="62" t="str">
        <f t="shared" si="27"/>
        <v>2022</v>
      </c>
      <c r="M319" s="62" t="s">
        <v>54</v>
      </c>
      <c r="N319" s="80" t="s">
        <v>4433</v>
      </c>
      <c r="O319" s="82" t="s">
        <v>4799</v>
      </c>
      <c r="P319" s="76" t="s">
        <v>4645</v>
      </c>
      <c r="Q319" s="80" t="s">
        <v>3253</v>
      </c>
      <c r="R319" s="79" t="s">
        <v>3454</v>
      </c>
      <c r="S319" s="62" t="s">
        <v>65</v>
      </c>
      <c r="T319" s="62" t="s">
        <v>2086</v>
      </c>
      <c r="U319" s="62" t="s">
        <v>70</v>
      </c>
      <c r="V319" s="62" t="s">
        <v>73</v>
      </c>
      <c r="W319" s="62" t="s">
        <v>76</v>
      </c>
      <c r="X319" s="62" t="s">
        <v>5330</v>
      </c>
      <c r="Y319" s="62" t="s">
        <v>116</v>
      </c>
      <c r="Z319" s="63" t="s">
        <v>2280</v>
      </c>
      <c r="AA319" s="89"/>
      <c r="AB319" s="64"/>
      <c r="AC319" s="62"/>
      <c r="AD319" s="62"/>
      <c r="AE319" s="62"/>
      <c r="AF319" s="85">
        <f>INDEX([3]汇总带公式!$L:$L,MATCH(B319,[3]汇总带公式!$B:$B,0))</f>
        <v>30</v>
      </c>
      <c r="AG319" s="85" t="s">
        <v>5493</v>
      </c>
      <c r="AH319" s="85">
        <f t="shared" si="24"/>
        <v>30</v>
      </c>
      <c r="AI319" s="79">
        <v>15</v>
      </c>
      <c r="AJ319" s="85" t="s">
        <v>5493</v>
      </c>
      <c r="AK319" s="85">
        <f t="shared" si="25"/>
        <v>15</v>
      </c>
      <c r="AL319" s="85" t="s">
        <v>5493</v>
      </c>
      <c r="AM319" s="85">
        <f t="shared" si="26"/>
        <v>15</v>
      </c>
      <c r="AN319" s="85" t="s">
        <v>5493</v>
      </c>
      <c r="AO319" s="85" t="s">
        <v>5493</v>
      </c>
      <c r="AP319" s="79" t="s">
        <v>4818</v>
      </c>
    </row>
    <row r="320" spans="1:42" ht="40.5" customHeight="1">
      <c r="A320" s="78" t="s">
        <v>2748</v>
      </c>
      <c r="B320" s="79" t="s">
        <v>3057</v>
      </c>
      <c r="C320" s="80" t="s">
        <v>3122</v>
      </c>
      <c r="D320" s="80" t="s">
        <v>5547</v>
      </c>
      <c r="E320" s="62" t="s">
        <v>5494</v>
      </c>
      <c r="F320" s="62" t="s">
        <v>1479</v>
      </c>
      <c r="G320" s="62" t="str">
        <f>INDEX(辅助数据!F:F,MATCH(项目信息统计表!F320,辅助数据!E:E,0))</f>
        <v>E48</v>
      </c>
      <c r="H320" s="62" t="s">
        <v>122</v>
      </c>
      <c r="I320" s="62">
        <f>INDEX(辅助数据!B:B,MATCH(项目信息统计表!H320,辅助数据!A:A,0))</f>
        <v>580</v>
      </c>
      <c r="J320" s="66" t="str">
        <f t="shared" si="23"/>
        <v>2022-01</v>
      </c>
      <c r="K320" s="66">
        <v>45261</v>
      </c>
      <c r="L320" s="62" t="str">
        <f t="shared" si="27"/>
        <v>2022</v>
      </c>
      <c r="M320" s="62" t="s">
        <v>54</v>
      </c>
      <c r="N320" s="80" t="s">
        <v>4433</v>
      </c>
      <c r="O320" s="82" t="s">
        <v>4799</v>
      </c>
      <c r="P320" s="76" t="s">
        <v>4646</v>
      </c>
      <c r="Q320" s="80" t="s">
        <v>3254</v>
      </c>
      <c r="R320" s="79" t="s">
        <v>3455</v>
      </c>
      <c r="S320" s="62" t="s">
        <v>65</v>
      </c>
      <c r="T320" s="62" t="s">
        <v>2079</v>
      </c>
      <c r="U320" s="62" t="s">
        <v>70</v>
      </c>
      <c r="V320" s="62" t="s">
        <v>73</v>
      </c>
      <c r="W320" s="62" t="s">
        <v>76</v>
      </c>
      <c r="X320" s="62" t="s">
        <v>5323</v>
      </c>
      <c r="Y320" s="62" t="s">
        <v>116</v>
      </c>
      <c r="Z320" s="63" t="s">
        <v>2282</v>
      </c>
      <c r="AA320" s="62" t="s">
        <v>3261</v>
      </c>
      <c r="AB320" s="64" t="s">
        <v>2333</v>
      </c>
      <c r="AC320" s="62" t="s">
        <v>90</v>
      </c>
      <c r="AD320" s="62" t="s">
        <v>5323</v>
      </c>
      <c r="AE320" s="62"/>
      <c r="AF320" s="85">
        <f>INDEX([3]汇总带公式!$L:$L,MATCH(B320,[3]汇总带公式!$B:$B,0))</f>
        <v>60</v>
      </c>
      <c r="AG320" s="85" t="s">
        <v>5493</v>
      </c>
      <c r="AH320" s="85">
        <f t="shared" si="24"/>
        <v>60</v>
      </c>
      <c r="AI320" s="79">
        <v>30</v>
      </c>
      <c r="AJ320" s="85" t="s">
        <v>5493</v>
      </c>
      <c r="AK320" s="85">
        <f t="shared" si="25"/>
        <v>30</v>
      </c>
      <c r="AL320" s="85" t="s">
        <v>5493</v>
      </c>
      <c r="AM320" s="85">
        <f t="shared" si="26"/>
        <v>30</v>
      </c>
      <c r="AN320" s="85" t="s">
        <v>5493</v>
      </c>
      <c r="AO320" s="85" t="s">
        <v>5493</v>
      </c>
      <c r="AP320" s="79" t="s">
        <v>4818</v>
      </c>
    </row>
    <row r="321" spans="1:42" ht="40.5" customHeight="1">
      <c r="A321" s="78" t="s">
        <v>2749</v>
      </c>
      <c r="B321" s="79" t="s">
        <v>3058</v>
      </c>
      <c r="C321" s="80" t="s">
        <v>3122</v>
      </c>
      <c r="D321" s="80" t="s">
        <v>5547</v>
      </c>
      <c r="E321" s="62" t="s">
        <v>34</v>
      </c>
      <c r="F321" s="62" t="s">
        <v>1479</v>
      </c>
      <c r="G321" s="62" t="str">
        <f>INDEX(辅助数据!F:F,MATCH(项目信息统计表!F321,辅助数据!E:E,0))</f>
        <v>E48</v>
      </c>
      <c r="H321" s="62" t="s">
        <v>122</v>
      </c>
      <c r="I321" s="62">
        <f>INDEX(辅助数据!B:B,MATCH(项目信息统计表!H321,辅助数据!A:A,0))</f>
        <v>580</v>
      </c>
      <c r="J321" s="66" t="str">
        <f t="shared" si="23"/>
        <v>2022-01</v>
      </c>
      <c r="K321" s="66">
        <v>45261</v>
      </c>
      <c r="L321" s="62" t="str">
        <f t="shared" si="27"/>
        <v>2022</v>
      </c>
      <c r="M321" s="62" t="s">
        <v>54</v>
      </c>
      <c r="N321" s="80" t="s">
        <v>4433</v>
      </c>
      <c r="O321" s="82" t="s">
        <v>4799</v>
      </c>
      <c r="P321" s="76" t="s">
        <v>4647</v>
      </c>
      <c r="Q321" s="80" t="s">
        <v>3255</v>
      </c>
      <c r="R321" s="79" t="s">
        <v>3456</v>
      </c>
      <c r="S321" s="62" t="s">
        <v>65</v>
      </c>
      <c r="T321" s="62" t="s">
        <v>1708</v>
      </c>
      <c r="U321" s="62" t="s">
        <v>70</v>
      </c>
      <c r="V321" s="62" t="s">
        <v>73</v>
      </c>
      <c r="W321" s="62" t="s">
        <v>90</v>
      </c>
      <c r="X321" s="62" t="s">
        <v>5323</v>
      </c>
      <c r="Y321" s="62" t="s">
        <v>116</v>
      </c>
      <c r="Z321" s="63" t="s">
        <v>164</v>
      </c>
      <c r="AA321" s="62" t="s">
        <v>5409</v>
      </c>
      <c r="AB321" s="64" t="s">
        <v>2333</v>
      </c>
      <c r="AC321" s="62" t="s">
        <v>3516</v>
      </c>
      <c r="AD321" s="62" t="s">
        <v>5323</v>
      </c>
      <c r="AE321" s="62"/>
      <c r="AF321" s="85">
        <f>INDEX([3]汇总带公式!$L:$L,MATCH(B321,[3]汇总带公式!$B:$B,0))</f>
        <v>60</v>
      </c>
      <c r="AG321" s="85" t="s">
        <v>5493</v>
      </c>
      <c r="AH321" s="85">
        <f t="shared" si="24"/>
        <v>60</v>
      </c>
      <c r="AI321" s="79">
        <v>30</v>
      </c>
      <c r="AJ321" s="85" t="s">
        <v>5493</v>
      </c>
      <c r="AK321" s="85">
        <f t="shared" si="25"/>
        <v>30</v>
      </c>
      <c r="AL321" s="85" t="s">
        <v>5493</v>
      </c>
      <c r="AM321" s="85">
        <f t="shared" si="26"/>
        <v>30</v>
      </c>
      <c r="AN321" s="85" t="s">
        <v>5493</v>
      </c>
      <c r="AO321" s="85" t="s">
        <v>5493</v>
      </c>
      <c r="AP321" s="79" t="s">
        <v>4818</v>
      </c>
    </row>
    <row r="322" spans="1:42" ht="40.5" customHeight="1">
      <c r="A322" s="78" t="s">
        <v>2750</v>
      </c>
      <c r="B322" s="79" t="s">
        <v>3059</v>
      </c>
      <c r="C322" s="80" t="s">
        <v>3122</v>
      </c>
      <c r="D322" s="80" t="s">
        <v>5547</v>
      </c>
      <c r="E322" s="62" t="s">
        <v>34</v>
      </c>
      <c r="F322" s="62" t="s">
        <v>1479</v>
      </c>
      <c r="G322" s="62" t="str">
        <f>INDEX(辅助数据!F:F,MATCH(项目信息统计表!F322,辅助数据!E:E,0))</f>
        <v>E48</v>
      </c>
      <c r="H322" s="62" t="s">
        <v>192</v>
      </c>
      <c r="I322" s="62">
        <f>INDEX(辅助数据!B:B,MATCH(项目信息统计表!H322,辅助数据!A:A,0))</f>
        <v>560</v>
      </c>
      <c r="J322" s="66" t="str">
        <f t="shared" si="23"/>
        <v>2022-01</v>
      </c>
      <c r="K322" s="66">
        <v>45261</v>
      </c>
      <c r="L322" s="62" t="str">
        <f t="shared" si="27"/>
        <v>2022</v>
      </c>
      <c r="M322" s="62" t="s">
        <v>54</v>
      </c>
      <c r="N322" s="80" t="s">
        <v>4433</v>
      </c>
      <c r="O322" s="82" t="s">
        <v>4799</v>
      </c>
      <c r="P322" s="76" t="s">
        <v>4648</v>
      </c>
      <c r="Q322" s="80" t="s">
        <v>3256</v>
      </c>
      <c r="R322" s="79" t="s">
        <v>3457</v>
      </c>
      <c r="S322" s="62" t="s">
        <v>65</v>
      </c>
      <c r="T322" s="62" t="s">
        <v>1710</v>
      </c>
      <c r="U322" s="62" t="s">
        <v>70</v>
      </c>
      <c r="V322" s="62" t="s">
        <v>73</v>
      </c>
      <c r="W322" s="62" t="s">
        <v>3516</v>
      </c>
      <c r="X322" s="62" t="s">
        <v>5323</v>
      </c>
      <c r="Y322" s="62" t="s">
        <v>116</v>
      </c>
      <c r="Z322" s="63" t="s">
        <v>2282</v>
      </c>
      <c r="AA322" s="62" t="s">
        <v>5410</v>
      </c>
      <c r="AB322" s="64" t="s">
        <v>2313</v>
      </c>
      <c r="AC322" s="62" t="s">
        <v>76</v>
      </c>
      <c r="AD322" s="62" t="s">
        <v>5323</v>
      </c>
      <c r="AE322" s="62"/>
      <c r="AF322" s="85">
        <f>INDEX([3]汇总带公式!$L:$L,MATCH(B322,[3]汇总带公式!$B:$B,0))</f>
        <v>50</v>
      </c>
      <c r="AG322" s="85" t="s">
        <v>5493</v>
      </c>
      <c r="AH322" s="85">
        <f t="shared" si="24"/>
        <v>50</v>
      </c>
      <c r="AI322" s="79">
        <v>25</v>
      </c>
      <c r="AJ322" s="85" t="s">
        <v>5493</v>
      </c>
      <c r="AK322" s="85">
        <f t="shared" si="25"/>
        <v>25</v>
      </c>
      <c r="AL322" s="85" t="s">
        <v>5493</v>
      </c>
      <c r="AM322" s="85">
        <f t="shared" si="26"/>
        <v>25</v>
      </c>
      <c r="AN322" s="85" t="s">
        <v>5493</v>
      </c>
      <c r="AO322" s="85" t="s">
        <v>5493</v>
      </c>
      <c r="AP322" s="79" t="s">
        <v>4818</v>
      </c>
    </row>
    <row r="323" spans="1:42" ht="40.5" customHeight="1">
      <c r="A323" s="78" t="s">
        <v>2751</v>
      </c>
      <c r="B323" s="79" t="s">
        <v>3060</v>
      </c>
      <c r="C323" s="80" t="s">
        <v>3122</v>
      </c>
      <c r="D323" s="80" t="s">
        <v>5547</v>
      </c>
      <c r="E323" s="62" t="s">
        <v>5494</v>
      </c>
      <c r="F323" s="62" t="s">
        <v>1485</v>
      </c>
      <c r="G323" s="62" t="str">
        <f>INDEX(辅助数据!F:F,MATCH(项目信息统计表!F323,辅助数据!E:E,0))</f>
        <v>G54</v>
      </c>
      <c r="H323" s="62" t="s">
        <v>122</v>
      </c>
      <c r="I323" s="62">
        <f>INDEX(辅助数据!B:B,MATCH(项目信息统计表!H323,辅助数据!A:A,0))</f>
        <v>580</v>
      </c>
      <c r="J323" s="66" t="str">
        <f t="shared" si="23"/>
        <v>2022-01</v>
      </c>
      <c r="K323" s="66">
        <v>45261</v>
      </c>
      <c r="L323" s="62" t="str">
        <f t="shared" si="27"/>
        <v>2022</v>
      </c>
      <c r="M323" s="62" t="s">
        <v>54</v>
      </c>
      <c r="N323" s="80" t="s">
        <v>4433</v>
      </c>
      <c r="O323" s="82" t="s">
        <v>4799</v>
      </c>
      <c r="P323" s="76" t="s">
        <v>4649</v>
      </c>
      <c r="Q323" s="80" t="s">
        <v>3257</v>
      </c>
      <c r="R323" s="79" t="s">
        <v>3458</v>
      </c>
      <c r="S323" s="62" t="s">
        <v>65</v>
      </c>
      <c r="T323" s="62" t="s">
        <v>1676</v>
      </c>
      <c r="U323" s="62" t="s">
        <v>70</v>
      </c>
      <c r="V323" s="62" t="s">
        <v>73</v>
      </c>
      <c r="W323" s="62" t="s">
        <v>76</v>
      </c>
      <c r="X323" s="62" t="s">
        <v>5323</v>
      </c>
      <c r="Y323" s="62" t="s">
        <v>155</v>
      </c>
      <c r="Z323" s="63" t="s">
        <v>156</v>
      </c>
      <c r="AA323" s="62" t="s">
        <v>4929</v>
      </c>
      <c r="AB323" s="64" t="s">
        <v>2340</v>
      </c>
      <c r="AC323" s="62" t="s">
        <v>90</v>
      </c>
      <c r="AD323" s="62" t="s">
        <v>5323</v>
      </c>
      <c r="AE323" s="62"/>
      <c r="AF323" s="85">
        <f>INDEX([3]汇总带公式!$L:$L,MATCH(B323,[3]汇总带公式!$B:$B,0))</f>
        <v>60</v>
      </c>
      <c r="AG323" s="85" t="s">
        <v>5493</v>
      </c>
      <c r="AH323" s="85">
        <f t="shared" si="24"/>
        <v>60</v>
      </c>
      <c r="AI323" s="79">
        <v>30</v>
      </c>
      <c r="AJ323" s="85" t="s">
        <v>5493</v>
      </c>
      <c r="AK323" s="85">
        <f t="shared" si="25"/>
        <v>30</v>
      </c>
      <c r="AL323" s="85" t="s">
        <v>5493</v>
      </c>
      <c r="AM323" s="85">
        <f t="shared" si="26"/>
        <v>30</v>
      </c>
      <c r="AN323" s="85" t="s">
        <v>5493</v>
      </c>
      <c r="AO323" s="85" t="s">
        <v>5493</v>
      </c>
      <c r="AP323" s="79" t="s">
        <v>4818</v>
      </c>
    </row>
    <row r="324" spans="1:42" ht="40.5" customHeight="1">
      <c r="A324" s="78" t="s">
        <v>2752</v>
      </c>
      <c r="B324" s="79" t="s">
        <v>3061</v>
      </c>
      <c r="C324" s="80" t="s">
        <v>3122</v>
      </c>
      <c r="D324" s="80" t="s">
        <v>5547</v>
      </c>
      <c r="E324" s="62" t="s">
        <v>5494</v>
      </c>
      <c r="F324" s="62" t="s">
        <v>1479</v>
      </c>
      <c r="G324" s="62" t="str">
        <f>INDEX(辅助数据!F:F,MATCH(项目信息统计表!F324,辅助数据!E:E,0))</f>
        <v>E48</v>
      </c>
      <c r="H324" s="62" t="s">
        <v>192</v>
      </c>
      <c r="I324" s="62">
        <f>INDEX(辅助数据!B:B,MATCH(项目信息统计表!H324,辅助数据!A:A,0))</f>
        <v>560</v>
      </c>
      <c r="J324" s="66" t="str">
        <f t="shared" ref="J324:J387" si="28">L324&amp;"-01"</f>
        <v>2022-01</v>
      </c>
      <c r="K324" s="66">
        <v>45261</v>
      </c>
      <c r="L324" s="62" t="str">
        <f t="shared" si="27"/>
        <v>2022</v>
      </c>
      <c r="M324" s="62" t="s">
        <v>54</v>
      </c>
      <c r="N324" s="80" t="s">
        <v>4433</v>
      </c>
      <c r="O324" s="82" t="s">
        <v>4799</v>
      </c>
      <c r="P324" s="76" t="s">
        <v>4650</v>
      </c>
      <c r="Q324" s="80" t="s">
        <v>3258</v>
      </c>
      <c r="R324" s="79" t="s">
        <v>3459</v>
      </c>
      <c r="S324" s="62" t="s">
        <v>65</v>
      </c>
      <c r="T324" s="62" t="s">
        <v>2109</v>
      </c>
      <c r="U324" s="62" t="s">
        <v>70</v>
      </c>
      <c r="V324" s="62" t="s">
        <v>73</v>
      </c>
      <c r="W324" s="62" t="s">
        <v>3516</v>
      </c>
      <c r="X324" s="62" t="s">
        <v>5323</v>
      </c>
      <c r="Y324" s="62" t="s">
        <v>116</v>
      </c>
      <c r="Z324" s="63" t="s">
        <v>2282</v>
      </c>
      <c r="AA324" s="62" t="s">
        <v>5056</v>
      </c>
      <c r="AB324" s="64" t="s">
        <v>2340</v>
      </c>
      <c r="AC324" s="62" t="s">
        <v>3516</v>
      </c>
      <c r="AD324" s="62" t="s">
        <v>5323</v>
      </c>
      <c r="AE324" s="62"/>
      <c r="AF324" s="85">
        <f>INDEX([3]汇总带公式!$L:$L,MATCH(B324,[3]汇总带公式!$B:$B,0))</f>
        <v>20</v>
      </c>
      <c r="AG324" s="85" t="s">
        <v>5493</v>
      </c>
      <c r="AH324" s="85">
        <f t="shared" ref="AH324:AH387" si="29">SUM(AF324:AG324)</f>
        <v>20</v>
      </c>
      <c r="AI324" s="79">
        <v>10</v>
      </c>
      <c r="AJ324" s="85" t="s">
        <v>5493</v>
      </c>
      <c r="AK324" s="85">
        <f t="shared" ref="AK324:AK387" si="30">SUM(AI324:AJ324)</f>
        <v>10</v>
      </c>
      <c r="AL324" s="85" t="s">
        <v>5493</v>
      </c>
      <c r="AM324" s="85">
        <f t="shared" ref="AM324:AM387" si="31">SUM(AK324:AL324)</f>
        <v>10</v>
      </c>
      <c r="AN324" s="85" t="s">
        <v>5493</v>
      </c>
      <c r="AO324" s="85" t="s">
        <v>5493</v>
      </c>
      <c r="AP324" s="79" t="s">
        <v>4818</v>
      </c>
    </row>
    <row r="325" spans="1:42" ht="40.5" customHeight="1">
      <c r="A325" s="78" t="s">
        <v>2753</v>
      </c>
      <c r="B325" s="79" t="s">
        <v>3062</v>
      </c>
      <c r="C325" s="80" t="s">
        <v>3122</v>
      </c>
      <c r="D325" s="80" t="s">
        <v>5547</v>
      </c>
      <c r="E325" s="62" t="s">
        <v>5494</v>
      </c>
      <c r="F325" s="62" t="s">
        <v>1479</v>
      </c>
      <c r="G325" s="62" t="str">
        <f>INDEX(辅助数据!F:F,MATCH(项目信息统计表!F325,辅助数据!E:E,0))</f>
        <v>E48</v>
      </c>
      <c r="H325" s="62" t="s">
        <v>122</v>
      </c>
      <c r="I325" s="62">
        <f>INDEX(辅助数据!B:B,MATCH(项目信息统计表!H325,辅助数据!A:A,0))</f>
        <v>580</v>
      </c>
      <c r="J325" s="66" t="str">
        <f t="shared" si="28"/>
        <v>2022-01</v>
      </c>
      <c r="K325" s="66">
        <v>45261</v>
      </c>
      <c r="L325" s="62" t="str">
        <f t="shared" si="27"/>
        <v>2022</v>
      </c>
      <c r="M325" s="62" t="s">
        <v>54</v>
      </c>
      <c r="N325" s="80" t="s">
        <v>4433</v>
      </c>
      <c r="O325" s="82" t="s">
        <v>4799</v>
      </c>
      <c r="P325" s="76" t="s">
        <v>4651</v>
      </c>
      <c r="Q325" s="80" t="s">
        <v>3259</v>
      </c>
      <c r="R325" s="79" t="s">
        <v>3460</v>
      </c>
      <c r="S325" s="62" t="s">
        <v>65</v>
      </c>
      <c r="T325" s="62" t="s">
        <v>1647</v>
      </c>
      <c r="U325" s="62" t="s">
        <v>70</v>
      </c>
      <c r="V325" s="62" t="s">
        <v>73</v>
      </c>
      <c r="W325" s="62" t="s">
        <v>3516</v>
      </c>
      <c r="X325" s="62" t="s">
        <v>5323</v>
      </c>
      <c r="Y325" s="62" t="s">
        <v>5331</v>
      </c>
      <c r="Z325" s="63" t="s">
        <v>161</v>
      </c>
      <c r="AA325" s="62" t="s">
        <v>2458</v>
      </c>
      <c r="AB325" s="64" t="s">
        <v>2334</v>
      </c>
      <c r="AC325" s="62" t="s">
        <v>90</v>
      </c>
      <c r="AD325" s="62" t="s">
        <v>5323</v>
      </c>
      <c r="AE325" s="62"/>
      <c r="AF325" s="85">
        <f>INDEX([3]汇总带公式!$L:$L,MATCH(B325,[3]汇总带公式!$B:$B,0))</f>
        <v>20</v>
      </c>
      <c r="AG325" s="85" t="s">
        <v>5493</v>
      </c>
      <c r="AH325" s="85">
        <f t="shared" si="29"/>
        <v>20</v>
      </c>
      <c r="AI325" s="79">
        <v>10</v>
      </c>
      <c r="AJ325" s="85" t="s">
        <v>5493</v>
      </c>
      <c r="AK325" s="85">
        <f t="shared" si="30"/>
        <v>10</v>
      </c>
      <c r="AL325" s="85" t="s">
        <v>5493</v>
      </c>
      <c r="AM325" s="85">
        <f t="shared" si="31"/>
        <v>10</v>
      </c>
      <c r="AN325" s="85" t="s">
        <v>5493</v>
      </c>
      <c r="AO325" s="85" t="s">
        <v>5493</v>
      </c>
      <c r="AP325" s="79" t="s">
        <v>4818</v>
      </c>
    </row>
    <row r="326" spans="1:42" ht="40.5" customHeight="1">
      <c r="A326" s="78" t="s">
        <v>2754</v>
      </c>
      <c r="B326" s="79" t="s">
        <v>3063</v>
      </c>
      <c r="C326" s="80" t="s">
        <v>3122</v>
      </c>
      <c r="D326" s="80" t="s">
        <v>5547</v>
      </c>
      <c r="E326" s="62" t="s">
        <v>34</v>
      </c>
      <c r="F326" s="62" t="s">
        <v>1485</v>
      </c>
      <c r="G326" s="62" t="str">
        <f>INDEX(辅助数据!F:F,MATCH(项目信息统计表!F326,辅助数据!E:E,0))</f>
        <v>G54</v>
      </c>
      <c r="H326" s="62" t="s">
        <v>122</v>
      </c>
      <c r="I326" s="62">
        <f>INDEX(辅助数据!B:B,MATCH(项目信息统计表!H326,辅助数据!A:A,0))</f>
        <v>580</v>
      </c>
      <c r="J326" s="66" t="str">
        <f t="shared" si="28"/>
        <v>2022-01</v>
      </c>
      <c r="K326" s="66">
        <v>45261</v>
      </c>
      <c r="L326" s="62" t="str">
        <f t="shared" si="27"/>
        <v>2022</v>
      </c>
      <c r="M326" s="62" t="s">
        <v>54</v>
      </c>
      <c r="N326" s="80" t="s">
        <v>4433</v>
      </c>
      <c r="O326" s="82" t="s">
        <v>4799</v>
      </c>
      <c r="P326" s="76" t="s">
        <v>4652</v>
      </c>
      <c r="Q326" s="80" t="s">
        <v>3260</v>
      </c>
      <c r="R326" s="79" t="s">
        <v>3461</v>
      </c>
      <c r="S326" s="62" t="s">
        <v>65</v>
      </c>
      <c r="T326" s="62" t="s">
        <v>1695</v>
      </c>
      <c r="U326" s="62" t="s">
        <v>70</v>
      </c>
      <c r="V326" s="62" t="s">
        <v>73</v>
      </c>
      <c r="W326" s="62" t="s">
        <v>3516</v>
      </c>
      <c r="X326" s="62" t="s">
        <v>5323</v>
      </c>
      <c r="Y326" s="62" t="s">
        <v>116</v>
      </c>
      <c r="Z326" s="63" t="s">
        <v>2280</v>
      </c>
      <c r="AA326" s="62" t="s">
        <v>4483</v>
      </c>
      <c r="AB326" s="64">
        <v>1980</v>
      </c>
      <c r="AC326" s="62" t="s">
        <v>76</v>
      </c>
      <c r="AD326" s="62" t="s">
        <v>5330</v>
      </c>
      <c r="AE326" s="62"/>
      <c r="AF326" s="85">
        <f>INDEX([3]汇总带公式!$L:$L,MATCH(B326,[3]汇总带公式!$B:$B,0))</f>
        <v>20</v>
      </c>
      <c r="AG326" s="85" t="s">
        <v>5493</v>
      </c>
      <c r="AH326" s="85">
        <f t="shared" si="29"/>
        <v>20</v>
      </c>
      <c r="AI326" s="79">
        <v>10</v>
      </c>
      <c r="AJ326" s="85" t="s">
        <v>5493</v>
      </c>
      <c r="AK326" s="85">
        <f t="shared" si="30"/>
        <v>10</v>
      </c>
      <c r="AL326" s="85" t="s">
        <v>5493</v>
      </c>
      <c r="AM326" s="85">
        <f t="shared" si="31"/>
        <v>10</v>
      </c>
      <c r="AN326" s="85" t="s">
        <v>5493</v>
      </c>
      <c r="AO326" s="85" t="s">
        <v>5493</v>
      </c>
      <c r="AP326" s="79" t="s">
        <v>4818</v>
      </c>
    </row>
    <row r="327" spans="1:42" ht="40.5" customHeight="1">
      <c r="A327" s="78" t="s">
        <v>2755</v>
      </c>
      <c r="B327" s="79" t="s">
        <v>3064</v>
      </c>
      <c r="C327" s="80" t="s">
        <v>3122</v>
      </c>
      <c r="D327" s="80" t="s">
        <v>5547</v>
      </c>
      <c r="E327" s="62" t="s">
        <v>5494</v>
      </c>
      <c r="F327" s="62" t="s">
        <v>1479</v>
      </c>
      <c r="G327" s="62" t="str">
        <f>INDEX(辅助数据!F:F,MATCH(项目信息统计表!F327,辅助数据!E:E,0))</f>
        <v>E48</v>
      </c>
      <c r="H327" s="62" t="s">
        <v>192</v>
      </c>
      <c r="I327" s="62">
        <f>INDEX(辅助数据!B:B,MATCH(项目信息统计表!H327,辅助数据!A:A,0))</f>
        <v>560</v>
      </c>
      <c r="J327" s="66" t="str">
        <f t="shared" si="28"/>
        <v>2022-01</v>
      </c>
      <c r="K327" s="66">
        <v>45261</v>
      </c>
      <c r="L327" s="62" t="str">
        <f t="shared" si="27"/>
        <v>2022</v>
      </c>
      <c r="M327" s="62" t="s">
        <v>54</v>
      </c>
      <c r="N327" s="80" t="s">
        <v>4433</v>
      </c>
      <c r="O327" s="82" t="s">
        <v>4799</v>
      </c>
      <c r="P327" s="76" t="s">
        <v>4653</v>
      </c>
      <c r="Q327" s="80" t="s">
        <v>3261</v>
      </c>
      <c r="R327" s="79" t="s">
        <v>3462</v>
      </c>
      <c r="S327" s="62" t="s">
        <v>65</v>
      </c>
      <c r="T327" s="62" t="s">
        <v>2095</v>
      </c>
      <c r="U327" s="62" t="s">
        <v>70</v>
      </c>
      <c r="V327" s="62" t="s">
        <v>73</v>
      </c>
      <c r="W327" s="62" t="s">
        <v>90</v>
      </c>
      <c r="X327" s="62" t="s">
        <v>5323</v>
      </c>
      <c r="Y327" s="62" t="s">
        <v>116</v>
      </c>
      <c r="Z327" s="63" t="s">
        <v>2282</v>
      </c>
      <c r="AA327" s="62" t="s">
        <v>3254</v>
      </c>
      <c r="AB327" s="64" t="s">
        <v>2327</v>
      </c>
      <c r="AC327" s="62" t="s">
        <v>76</v>
      </c>
      <c r="AD327" s="62" t="s">
        <v>5323</v>
      </c>
      <c r="AE327" s="62"/>
      <c r="AF327" s="85">
        <f>INDEX([3]汇总带公式!$L:$L,MATCH(B327,[3]汇总带公式!$B:$B,0))</f>
        <v>20</v>
      </c>
      <c r="AG327" s="85" t="s">
        <v>5493</v>
      </c>
      <c r="AH327" s="85">
        <f t="shared" si="29"/>
        <v>20</v>
      </c>
      <c r="AI327" s="79">
        <v>10</v>
      </c>
      <c r="AJ327" s="85" t="s">
        <v>5493</v>
      </c>
      <c r="AK327" s="85">
        <f t="shared" si="30"/>
        <v>10</v>
      </c>
      <c r="AL327" s="85" t="s">
        <v>5493</v>
      </c>
      <c r="AM327" s="85">
        <f t="shared" si="31"/>
        <v>10</v>
      </c>
      <c r="AN327" s="85" t="s">
        <v>5493</v>
      </c>
      <c r="AO327" s="85" t="s">
        <v>5493</v>
      </c>
      <c r="AP327" s="79" t="s">
        <v>4818</v>
      </c>
    </row>
    <row r="328" spans="1:42" ht="40.5" customHeight="1">
      <c r="A328" s="78" t="s">
        <v>2860</v>
      </c>
      <c r="B328" s="79" t="s">
        <v>3116</v>
      </c>
      <c r="C328" s="80" t="s">
        <v>3122</v>
      </c>
      <c r="D328" s="80" t="s">
        <v>5547</v>
      </c>
      <c r="E328" s="62" t="s">
        <v>5494</v>
      </c>
      <c r="F328" s="62" t="s">
        <v>1479</v>
      </c>
      <c r="G328" s="62" t="str">
        <f>INDEX(辅助数据!F:F,MATCH(项目信息统计表!F328,辅助数据!E:E,0))</f>
        <v>E48</v>
      </c>
      <c r="H328" s="62" t="s">
        <v>192</v>
      </c>
      <c r="I328" s="62">
        <f>INDEX(辅助数据!B:B,MATCH(项目信息统计表!H328,辅助数据!A:A,0))</f>
        <v>560</v>
      </c>
      <c r="J328" s="66" t="str">
        <f t="shared" si="28"/>
        <v>2019-01</v>
      </c>
      <c r="K328" s="66">
        <v>44896</v>
      </c>
      <c r="L328" s="62">
        <v>2019</v>
      </c>
      <c r="M328" s="62" t="s">
        <v>54</v>
      </c>
      <c r="N328" s="80" t="s">
        <v>4433</v>
      </c>
      <c r="O328" s="82" t="s">
        <v>4799</v>
      </c>
      <c r="P328" s="76" t="s">
        <v>4654</v>
      </c>
      <c r="Q328" s="80" t="s">
        <v>3304</v>
      </c>
      <c r="R328" s="79" t="s">
        <v>3502</v>
      </c>
      <c r="S328" s="62" t="s">
        <v>65</v>
      </c>
      <c r="T328" s="62" t="s">
        <v>2024</v>
      </c>
      <c r="U328" s="62" t="s">
        <v>70</v>
      </c>
      <c r="V328" s="62" t="s">
        <v>73</v>
      </c>
      <c r="W328" s="62" t="s">
        <v>76</v>
      </c>
      <c r="X328" s="62" t="s">
        <v>5323</v>
      </c>
      <c r="Y328" s="62" t="s">
        <v>5331</v>
      </c>
      <c r="Z328" s="63" t="s">
        <v>161</v>
      </c>
      <c r="AA328" s="62" t="s">
        <v>2456</v>
      </c>
      <c r="AB328" s="64" t="s">
        <v>2332</v>
      </c>
      <c r="AC328" s="62" t="s">
        <v>3516</v>
      </c>
      <c r="AD328" s="62" t="s">
        <v>5323</v>
      </c>
      <c r="AE328" s="62"/>
      <c r="AF328" s="85">
        <f>INDEX([8]项目列表!$AB$1:$AB$65536,MATCH(B328,[8]项目列表!$C$1:$C$65536,0))</f>
        <v>300</v>
      </c>
      <c r="AG328" s="85" t="s">
        <v>5493</v>
      </c>
      <c r="AH328" s="85">
        <f t="shared" si="29"/>
        <v>300</v>
      </c>
      <c r="AI328" s="79">
        <v>70</v>
      </c>
      <c r="AJ328" s="85" t="s">
        <v>5493</v>
      </c>
      <c r="AK328" s="85">
        <f t="shared" si="30"/>
        <v>70</v>
      </c>
      <c r="AL328" s="85" t="s">
        <v>5493</v>
      </c>
      <c r="AM328" s="85">
        <f t="shared" si="31"/>
        <v>70</v>
      </c>
      <c r="AN328" s="85" t="s">
        <v>5493</v>
      </c>
      <c r="AO328" s="85" t="s">
        <v>5493</v>
      </c>
      <c r="AP328" s="79" t="s">
        <v>4818</v>
      </c>
    </row>
    <row r="329" spans="1:42" ht="40.5" customHeight="1">
      <c r="A329" s="78" t="s">
        <v>3916</v>
      </c>
      <c r="B329" s="79" t="s">
        <v>3120</v>
      </c>
      <c r="C329" s="80" t="s">
        <v>3122</v>
      </c>
      <c r="D329" s="80" t="s">
        <v>5547</v>
      </c>
      <c r="E329" s="62" t="s">
        <v>34</v>
      </c>
      <c r="F329" s="62" t="s">
        <v>1485</v>
      </c>
      <c r="G329" s="62" t="str">
        <f>INDEX(辅助数据!F:F,MATCH(项目信息统计表!F329,辅助数据!E:E,0))</f>
        <v>G54</v>
      </c>
      <c r="H329" s="62" t="s">
        <v>122</v>
      </c>
      <c r="I329" s="62">
        <f>INDEX(辅助数据!B:B,MATCH(项目信息统计表!H329,辅助数据!A:A,0))</f>
        <v>580</v>
      </c>
      <c r="J329" s="66" t="str">
        <f t="shared" si="28"/>
        <v>2022-01</v>
      </c>
      <c r="K329" s="66">
        <v>45627</v>
      </c>
      <c r="L329" s="62" t="str">
        <f t="shared" ref="L329:L334" si="32">"202"&amp;MID(B329,9,1)</f>
        <v>2022</v>
      </c>
      <c r="M329" s="62" t="s">
        <v>54</v>
      </c>
      <c r="N329" s="80" t="s">
        <v>4433</v>
      </c>
      <c r="O329" s="82" t="s">
        <v>4799</v>
      </c>
      <c r="P329" s="76" t="s">
        <v>4655</v>
      </c>
      <c r="Q329" s="80" t="s">
        <v>3310</v>
      </c>
      <c r="R329" s="79" t="s">
        <v>3506</v>
      </c>
      <c r="S329" s="62" t="s">
        <v>65</v>
      </c>
      <c r="T329" s="62" t="s">
        <v>2066</v>
      </c>
      <c r="U329" s="62" t="s">
        <v>70</v>
      </c>
      <c r="V329" s="62" t="s">
        <v>73</v>
      </c>
      <c r="W329" s="62" t="s">
        <v>76</v>
      </c>
      <c r="X329" s="62" t="s">
        <v>5330</v>
      </c>
      <c r="Y329" s="62" t="s">
        <v>155</v>
      </c>
      <c r="Z329" s="63" t="s">
        <v>156</v>
      </c>
      <c r="AA329" s="62" t="s">
        <v>3310</v>
      </c>
      <c r="AB329" s="64">
        <v>1977</v>
      </c>
      <c r="AC329" s="62" t="s">
        <v>76</v>
      </c>
      <c r="AD329" s="62" t="s">
        <v>5330</v>
      </c>
      <c r="AE329" s="62"/>
      <c r="AF329" s="85">
        <f>INDEX([3]汇总带公式!$L:$L,MATCH(B329,[3]汇总带公式!$B:$B,0))</f>
        <v>110</v>
      </c>
      <c r="AG329" s="85" t="s">
        <v>5493</v>
      </c>
      <c r="AH329" s="85">
        <f t="shared" si="29"/>
        <v>110</v>
      </c>
      <c r="AI329" s="79">
        <v>50</v>
      </c>
      <c r="AJ329" s="85" t="s">
        <v>5493</v>
      </c>
      <c r="AK329" s="85">
        <f t="shared" si="30"/>
        <v>50</v>
      </c>
      <c r="AL329" s="85" t="s">
        <v>5493</v>
      </c>
      <c r="AM329" s="85">
        <f t="shared" si="31"/>
        <v>50</v>
      </c>
      <c r="AN329" s="85" t="s">
        <v>5493</v>
      </c>
      <c r="AO329" s="85" t="s">
        <v>5493</v>
      </c>
      <c r="AP329" s="79" t="s">
        <v>4818</v>
      </c>
    </row>
    <row r="330" spans="1:42" ht="40.5" customHeight="1">
      <c r="A330" s="78" t="s">
        <v>2825</v>
      </c>
      <c r="B330" s="79" t="s">
        <v>2378</v>
      </c>
      <c r="C330" s="80" t="s">
        <v>3122</v>
      </c>
      <c r="D330" s="80" t="s">
        <v>5547</v>
      </c>
      <c r="E330" s="62" t="s">
        <v>5494</v>
      </c>
      <c r="F330" s="62" t="s">
        <v>1479</v>
      </c>
      <c r="G330" s="62" t="str">
        <f>INDEX(辅助数据!F:F,MATCH(项目信息统计表!F330,辅助数据!E:E,0))</f>
        <v>E48</v>
      </c>
      <c r="H330" s="62" t="s">
        <v>192</v>
      </c>
      <c r="I330" s="62">
        <f>INDEX(辅助数据!B:B,MATCH(项目信息统计表!H330,辅助数据!A:A,0))</f>
        <v>560</v>
      </c>
      <c r="J330" s="66" t="str">
        <f t="shared" si="28"/>
        <v>2021-01</v>
      </c>
      <c r="K330" s="66">
        <v>45261</v>
      </c>
      <c r="L330" s="62" t="str">
        <f t="shared" si="32"/>
        <v>2021</v>
      </c>
      <c r="M330" s="62" t="s">
        <v>54</v>
      </c>
      <c r="N330" s="80" t="s">
        <v>3508</v>
      </c>
      <c r="O330" s="82" t="s">
        <v>4799</v>
      </c>
      <c r="P330" s="76" t="s">
        <v>4709</v>
      </c>
      <c r="Q330" s="80" t="s">
        <v>2456</v>
      </c>
      <c r="R330" s="79" t="s">
        <v>2457</v>
      </c>
      <c r="S330" s="62" t="s">
        <v>4816</v>
      </c>
      <c r="T330" s="62" t="s">
        <v>1648</v>
      </c>
      <c r="U330" s="62" t="s">
        <v>70</v>
      </c>
      <c r="V330" s="62" t="s">
        <v>73</v>
      </c>
      <c r="W330" s="62" t="s">
        <v>3516</v>
      </c>
      <c r="X330" s="62" t="s">
        <v>5323</v>
      </c>
      <c r="Y330" s="62" t="s">
        <v>116</v>
      </c>
      <c r="Z330" s="63" t="s">
        <v>164</v>
      </c>
      <c r="AA330" s="62" t="s">
        <v>3304</v>
      </c>
      <c r="AB330" s="64" t="s">
        <v>2320</v>
      </c>
      <c r="AC330" s="62" t="s">
        <v>76</v>
      </c>
      <c r="AD330" s="62" t="s">
        <v>5323</v>
      </c>
      <c r="AE330" s="62"/>
      <c r="AF330" s="85">
        <f>INDEX([3]汇总带公式!$L:$L,MATCH(B330,[3]汇总带公式!$B:$B,0))</f>
        <v>15</v>
      </c>
      <c r="AG330" s="85" t="s">
        <v>5493</v>
      </c>
      <c r="AH330" s="85">
        <f t="shared" si="29"/>
        <v>15</v>
      </c>
      <c r="AI330" s="79">
        <v>5</v>
      </c>
      <c r="AJ330" s="85" t="s">
        <v>5493</v>
      </c>
      <c r="AK330" s="85">
        <f t="shared" si="30"/>
        <v>5</v>
      </c>
      <c r="AL330" s="85" t="s">
        <v>5493</v>
      </c>
      <c r="AM330" s="85">
        <f t="shared" si="31"/>
        <v>5</v>
      </c>
      <c r="AN330" s="85" t="s">
        <v>5493</v>
      </c>
      <c r="AO330" s="85" t="s">
        <v>5493</v>
      </c>
      <c r="AP330" s="79" t="s">
        <v>4818</v>
      </c>
    </row>
    <row r="331" spans="1:42" ht="40.5" customHeight="1">
      <c r="A331" s="78" t="s">
        <v>2826</v>
      </c>
      <c r="B331" s="79" t="s">
        <v>2379</v>
      </c>
      <c r="C331" s="80" t="s">
        <v>3122</v>
      </c>
      <c r="D331" s="80" t="s">
        <v>5547</v>
      </c>
      <c r="E331" s="62" t="s">
        <v>34</v>
      </c>
      <c r="F331" s="62" t="s">
        <v>1479</v>
      </c>
      <c r="G331" s="62" t="str">
        <f>INDEX(辅助数据!F:F,MATCH(项目信息统计表!F331,辅助数据!E:E,0))</f>
        <v>E48</v>
      </c>
      <c r="H331" s="62" t="s">
        <v>192</v>
      </c>
      <c r="I331" s="62">
        <f>INDEX(辅助数据!B:B,MATCH(项目信息统计表!H331,辅助数据!A:A,0))</f>
        <v>560</v>
      </c>
      <c r="J331" s="66" t="str">
        <f t="shared" si="28"/>
        <v>2021-01</v>
      </c>
      <c r="K331" s="66">
        <v>45261</v>
      </c>
      <c r="L331" s="62" t="str">
        <f t="shared" si="32"/>
        <v>2021</v>
      </c>
      <c r="M331" s="62" t="s">
        <v>54</v>
      </c>
      <c r="N331" s="80" t="s">
        <v>3508</v>
      </c>
      <c r="O331" s="82" t="s">
        <v>4799</v>
      </c>
      <c r="P331" s="76" t="s">
        <v>4710</v>
      </c>
      <c r="Q331" s="80" t="s">
        <v>2458</v>
      </c>
      <c r="R331" s="79" t="s">
        <v>2459</v>
      </c>
      <c r="S331" s="62" t="s">
        <v>65</v>
      </c>
      <c r="T331" s="62" t="s">
        <v>1618</v>
      </c>
      <c r="U331" s="62" t="s">
        <v>70</v>
      </c>
      <c r="V331" s="62" t="s">
        <v>73</v>
      </c>
      <c r="W331" s="62" t="s">
        <v>90</v>
      </c>
      <c r="X331" s="62" t="s">
        <v>5323</v>
      </c>
      <c r="Y331" s="62" t="s">
        <v>116</v>
      </c>
      <c r="Z331" s="63" t="s">
        <v>2282</v>
      </c>
      <c r="AA331" s="62" t="s">
        <v>5438</v>
      </c>
      <c r="AB331" s="64" t="s">
        <v>2328</v>
      </c>
      <c r="AC331" s="62" t="s">
        <v>76</v>
      </c>
      <c r="AD331" s="62" t="s">
        <v>5323</v>
      </c>
      <c r="AE331" s="62"/>
      <c r="AF331" s="85">
        <f>INDEX([3]汇总带公式!$L:$L,MATCH(B331,[3]汇总带公式!$B:$B,0))</f>
        <v>15</v>
      </c>
      <c r="AG331" s="85" t="s">
        <v>5493</v>
      </c>
      <c r="AH331" s="85">
        <f t="shared" si="29"/>
        <v>15</v>
      </c>
      <c r="AI331" s="79">
        <v>5</v>
      </c>
      <c r="AJ331" s="85" t="s">
        <v>5493</v>
      </c>
      <c r="AK331" s="85">
        <f t="shared" si="30"/>
        <v>5</v>
      </c>
      <c r="AL331" s="85" t="s">
        <v>5493</v>
      </c>
      <c r="AM331" s="85">
        <f t="shared" si="31"/>
        <v>5</v>
      </c>
      <c r="AN331" s="85" t="s">
        <v>5493</v>
      </c>
      <c r="AO331" s="85" t="s">
        <v>5493</v>
      </c>
      <c r="AP331" s="79" t="s">
        <v>4818</v>
      </c>
    </row>
    <row r="332" spans="1:42" ht="40.5" customHeight="1">
      <c r="A332" s="78" t="s">
        <v>2827</v>
      </c>
      <c r="B332" s="79" t="s">
        <v>2380</v>
      </c>
      <c r="C332" s="80" t="s">
        <v>3122</v>
      </c>
      <c r="D332" s="80" t="s">
        <v>5547</v>
      </c>
      <c r="E332" s="62" t="s">
        <v>34</v>
      </c>
      <c r="F332" s="62" t="s">
        <v>1479</v>
      </c>
      <c r="G332" s="62" t="str">
        <f>INDEX(辅助数据!F:F,MATCH(项目信息统计表!F332,辅助数据!E:E,0))</f>
        <v>E48</v>
      </c>
      <c r="H332" s="62" t="s">
        <v>192</v>
      </c>
      <c r="I332" s="62">
        <f>INDEX(辅助数据!B:B,MATCH(项目信息统计表!H332,辅助数据!A:A,0))</f>
        <v>560</v>
      </c>
      <c r="J332" s="66" t="str">
        <f t="shared" si="28"/>
        <v>2021-01</v>
      </c>
      <c r="K332" s="66">
        <v>45261</v>
      </c>
      <c r="L332" s="62" t="str">
        <f t="shared" si="32"/>
        <v>2021</v>
      </c>
      <c r="M332" s="62" t="s">
        <v>54</v>
      </c>
      <c r="N332" s="80" t="s">
        <v>3508</v>
      </c>
      <c r="O332" s="82" t="s">
        <v>4799</v>
      </c>
      <c r="P332" s="76" t="s">
        <v>4711</v>
      </c>
      <c r="Q332" s="80" t="s">
        <v>2460</v>
      </c>
      <c r="R332" s="79" t="s">
        <v>2461</v>
      </c>
      <c r="S332" s="62" t="s">
        <v>65</v>
      </c>
      <c r="T332" s="62" t="s">
        <v>2095</v>
      </c>
      <c r="U332" s="62" t="s">
        <v>70</v>
      </c>
      <c r="V332" s="62" t="s">
        <v>73</v>
      </c>
      <c r="W332" s="62" t="s">
        <v>76</v>
      </c>
      <c r="X332" s="62" t="s">
        <v>5323</v>
      </c>
      <c r="Y332" s="62" t="s">
        <v>155</v>
      </c>
      <c r="Z332" s="63" t="s">
        <v>156</v>
      </c>
      <c r="AA332" s="62" t="s">
        <v>5439</v>
      </c>
      <c r="AB332" s="64" t="s">
        <v>2343</v>
      </c>
      <c r="AC332" s="62" t="s">
        <v>2349</v>
      </c>
      <c r="AD332" s="62" t="s">
        <v>5323</v>
      </c>
      <c r="AE332" s="62"/>
      <c r="AF332" s="85">
        <f>INDEX([3]汇总带公式!$L:$L,MATCH(B332,[3]汇总带公式!$B:$B,0))</f>
        <v>15</v>
      </c>
      <c r="AG332" s="85" t="s">
        <v>5493</v>
      </c>
      <c r="AH332" s="85">
        <f t="shared" si="29"/>
        <v>15</v>
      </c>
      <c r="AI332" s="79">
        <v>5</v>
      </c>
      <c r="AJ332" s="85" t="s">
        <v>5493</v>
      </c>
      <c r="AK332" s="85">
        <f t="shared" si="30"/>
        <v>5</v>
      </c>
      <c r="AL332" s="85" t="s">
        <v>5493</v>
      </c>
      <c r="AM332" s="85">
        <f t="shared" si="31"/>
        <v>5</v>
      </c>
      <c r="AN332" s="85" t="s">
        <v>5493</v>
      </c>
      <c r="AO332" s="85" t="s">
        <v>5493</v>
      </c>
      <c r="AP332" s="79" t="s">
        <v>4818</v>
      </c>
    </row>
    <row r="333" spans="1:42" ht="40.5" customHeight="1">
      <c r="A333" s="78" t="s">
        <v>2828</v>
      </c>
      <c r="B333" s="79" t="s">
        <v>2381</v>
      </c>
      <c r="C333" s="80" t="s">
        <v>3122</v>
      </c>
      <c r="D333" s="80" t="s">
        <v>5547</v>
      </c>
      <c r="E333" s="62" t="s">
        <v>34</v>
      </c>
      <c r="F333" s="62" t="s">
        <v>1479</v>
      </c>
      <c r="G333" s="62" t="str">
        <f>INDEX(辅助数据!F:F,MATCH(项目信息统计表!F333,辅助数据!E:E,0))</f>
        <v>E48</v>
      </c>
      <c r="H333" s="62" t="s">
        <v>122</v>
      </c>
      <c r="I333" s="62">
        <f>INDEX(辅助数据!B:B,MATCH(项目信息统计表!H333,辅助数据!A:A,0))</f>
        <v>580</v>
      </c>
      <c r="J333" s="66" t="str">
        <f t="shared" si="28"/>
        <v>2021-01</v>
      </c>
      <c r="K333" s="66">
        <v>45261</v>
      </c>
      <c r="L333" s="62" t="str">
        <f t="shared" si="32"/>
        <v>2021</v>
      </c>
      <c r="M333" s="62" t="s">
        <v>54</v>
      </c>
      <c r="N333" s="80" t="s">
        <v>3508</v>
      </c>
      <c r="O333" s="82" t="s">
        <v>4799</v>
      </c>
      <c r="P333" s="76" t="s">
        <v>4712</v>
      </c>
      <c r="Q333" s="80" t="s">
        <v>2462</v>
      </c>
      <c r="R333" s="79" t="s">
        <v>2463</v>
      </c>
      <c r="S333" s="62" t="s">
        <v>4816</v>
      </c>
      <c r="T333" s="62" t="s">
        <v>2084</v>
      </c>
      <c r="U333" s="62" t="s">
        <v>70</v>
      </c>
      <c r="V333" s="62" t="s">
        <v>73</v>
      </c>
      <c r="W333" s="62" t="s">
        <v>3516</v>
      </c>
      <c r="X333" s="62" t="s">
        <v>5330</v>
      </c>
      <c r="Y333" s="62" t="s">
        <v>116</v>
      </c>
      <c r="Z333" s="63" t="s">
        <v>164</v>
      </c>
      <c r="AA333" s="62" t="s">
        <v>5440</v>
      </c>
      <c r="AB333" s="64" t="s">
        <v>2343</v>
      </c>
      <c r="AC333" s="62" t="s">
        <v>2349</v>
      </c>
      <c r="AD333" s="62" t="s">
        <v>5323</v>
      </c>
      <c r="AE333" s="62"/>
      <c r="AF333" s="85">
        <f>INDEX([3]汇总带公式!$L:$L,MATCH(B333,[3]汇总带公式!$B:$B,0))</f>
        <v>15</v>
      </c>
      <c r="AG333" s="85" t="s">
        <v>5493</v>
      </c>
      <c r="AH333" s="85">
        <f t="shared" si="29"/>
        <v>15</v>
      </c>
      <c r="AI333" s="79">
        <v>5</v>
      </c>
      <c r="AJ333" s="85" t="s">
        <v>5493</v>
      </c>
      <c r="AK333" s="85">
        <f t="shared" si="30"/>
        <v>5</v>
      </c>
      <c r="AL333" s="85" t="s">
        <v>5493</v>
      </c>
      <c r="AM333" s="85">
        <f t="shared" si="31"/>
        <v>5</v>
      </c>
      <c r="AN333" s="85" t="s">
        <v>5493</v>
      </c>
      <c r="AO333" s="85" t="s">
        <v>5493</v>
      </c>
      <c r="AP333" s="79" t="s">
        <v>4818</v>
      </c>
    </row>
    <row r="334" spans="1:42" ht="40.5" customHeight="1">
      <c r="A334" s="78" t="s">
        <v>2829</v>
      </c>
      <c r="B334" s="79" t="s">
        <v>2382</v>
      </c>
      <c r="C334" s="80" t="s">
        <v>3122</v>
      </c>
      <c r="D334" s="80" t="s">
        <v>5547</v>
      </c>
      <c r="E334" s="62" t="s">
        <v>5494</v>
      </c>
      <c r="F334" s="62" t="s">
        <v>1479</v>
      </c>
      <c r="G334" s="62" t="str">
        <f>INDEX(辅助数据!F:F,MATCH(项目信息统计表!F334,辅助数据!E:E,0))</f>
        <v>E48</v>
      </c>
      <c r="H334" s="62" t="s">
        <v>187</v>
      </c>
      <c r="I334" s="62">
        <f>INDEX(辅助数据!B:B,MATCH(项目信息统计表!H334,辅助数据!A:A,0))</f>
        <v>170</v>
      </c>
      <c r="J334" s="66" t="str">
        <f t="shared" si="28"/>
        <v>2021-01</v>
      </c>
      <c r="K334" s="66">
        <v>45261</v>
      </c>
      <c r="L334" s="62" t="str">
        <f t="shared" si="32"/>
        <v>2021</v>
      </c>
      <c r="M334" s="62" t="s">
        <v>54</v>
      </c>
      <c r="N334" s="80" t="s">
        <v>3508</v>
      </c>
      <c r="O334" s="82" t="s">
        <v>4799</v>
      </c>
      <c r="P334" s="76" t="s">
        <v>4713</v>
      </c>
      <c r="Q334" s="80" t="s">
        <v>2464</v>
      </c>
      <c r="R334" s="79" t="s">
        <v>2465</v>
      </c>
      <c r="S334" s="62" t="s">
        <v>65</v>
      </c>
      <c r="T334" s="62" t="s">
        <v>1660</v>
      </c>
      <c r="U334" s="62" t="s">
        <v>70</v>
      </c>
      <c r="V334" s="62" t="s">
        <v>73</v>
      </c>
      <c r="W334" s="62" t="s">
        <v>3516</v>
      </c>
      <c r="X334" s="62" t="s">
        <v>5323</v>
      </c>
      <c r="Y334" s="62" t="s">
        <v>116</v>
      </c>
      <c r="Z334" s="63" t="s">
        <v>164</v>
      </c>
      <c r="AA334" s="62" t="s">
        <v>5441</v>
      </c>
      <c r="AB334" s="64" t="s">
        <v>2336</v>
      </c>
      <c r="AC334" s="62" t="s">
        <v>90</v>
      </c>
      <c r="AD334" s="62" t="s">
        <v>5323</v>
      </c>
      <c r="AE334" s="62"/>
      <c r="AF334" s="85">
        <f>INDEX([3]汇总带公式!$L:$L,MATCH(B334,[3]汇总带公式!$B:$B,0))</f>
        <v>15</v>
      </c>
      <c r="AG334" s="85" t="s">
        <v>5493</v>
      </c>
      <c r="AH334" s="85">
        <f t="shared" si="29"/>
        <v>15</v>
      </c>
      <c r="AI334" s="79">
        <v>5</v>
      </c>
      <c r="AJ334" s="85" t="s">
        <v>5493</v>
      </c>
      <c r="AK334" s="85">
        <f t="shared" si="30"/>
        <v>5</v>
      </c>
      <c r="AL334" s="85" t="s">
        <v>5493</v>
      </c>
      <c r="AM334" s="85">
        <f t="shared" si="31"/>
        <v>5</v>
      </c>
      <c r="AN334" s="85" t="s">
        <v>5493</v>
      </c>
      <c r="AO334" s="85" t="s">
        <v>5493</v>
      </c>
      <c r="AP334" s="79" t="s">
        <v>4818</v>
      </c>
    </row>
    <row r="335" spans="1:42" ht="40.5" customHeight="1">
      <c r="A335" s="78" t="s">
        <v>2859</v>
      </c>
      <c r="B335" s="79" t="s">
        <v>3115</v>
      </c>
      <c r="C335" s="80" t="s">
        <v>3122</v>
      </c>
      <c r="D335" s="80" t="s">
        <v>5547</v>
      </c>
      <c r="E335" s="62" t="s">
        <v>34</v>
      </c>
      <c r="F335" s="62" t="s">
        <v>1485</v>
      </c>
      <c r="G335" s="62" t="str">
        <f>INDEX(辅助数据!F:F,MATCH(项目信息统计表!F335,辅助数据!E:E,0))</f>
        <v>G54</v>
      </c>
      <c r="H335" s="62" t="s">
        <v>122</v>
      </c>
      <c r="I335" s="62">
        <f>INDEX(辅助数据!B:B,MATCH(项目信息统计表!H335,辅助数据!A:A,0))</f>
        <v>580</v>
      </c>
      <c r="J335" s="66" t="str">
        <f t="shared" si="28"/>
        <v>2019-01</v>
      </c>
      <c r="K335" s="66">
        <v>44896</v>
      </c>
      <c r="L335" s="62" t="str">
        <f>"201"&amp;MID(B335,9,1)</f>
        <v>2019</v>
      </c>
      <c r="M335" s="62" t="s">
        <v>54</v>
      </c>
      <c r="N335" s="80" t="s">
        <v>4437</v>
      </c>
      <c r="O335" s="82" t="s">
        <v>4799</v>
      </c>
      <c r="P335" s="76" t="s">
        <v>4775</v>
      </c>
      <c r="Q335" s="80" t="s">
        <v>3303</v>
      </c>
      <c r="R335" s="79" t="s">
        <v>3501</v>
      </c>
      <c r="S335" s="62" t="s">
        <v>65</v>
      </c>
      <c r="T335" s="62" t="s">
        <v>1649</v>
      </c>
      <c r="U335" s="62" t="s">
        <v>70</v>
      </c>
      <c r="V335" s="62" t="s">
        <v>73</v>
      </c>
      <c r="W335" s="62" t="s">
        <v>76</v>
      </c>
      <c r="X335" s="85" t="s">
        <v>79</v>
      </c>
      <c r="Y335" s="62" t="s">
        <v>5331</v>
      </c>
      <c r="Z335" s="63" t="s">
        <v>184</v>
      </c>
      <c r="AA335" s="62" t="s">
        <v>5471</v>
      </c>
      <c r="AB335" s="64" t="s">
        <v>2339</v>
      </c>
      <c r="AC335" s="62" t="s">
        <v>90</v>
      </c>
      <c r="AD335" s="62" t="s">
        <v>5323</v>
      </c>
      <c r="AE335" s="62"/>
      <c r="AF335" s="85">
        <f>INDEX([8]项目列表!$AB$1:$AB$65536,MATCH(B335,[8]项目列表!$C$1:$C$65536,0))</f>
        <v>300</v>
      </c>
      <c r="AG335" s="85" t="s">
        <v>5493</v>
      </c>
      <c r="AH335" s="85">
        <f t="shared" si="29"/>
        <v>300</v>
      </c>
      <c r="AI335" s="79">
        <v>30</v>
      </c>
      <c r="AJ335" s="85" t="s">
        <v>5493</v>
      </c>
      <c r="AK335" s="85">
        <f t="shared" si="30"/>
        <v>30</v>
      </c>
      <c r="AL335" s="85" t="s">
        <v>5493</v>
      </c>
      <c r="AM335" s="85">
        <f t="shared" si="31"/>
        <v>30</v>
      </c>
      <c r="AN335" s="85" t="s">
        <v>5493</v>
      </c>
      <c r="AO335" s="85" t="s">
        <v>5493</v>
      </c>
      <c r="AP335" s="79" t="s">
        <v>4818</v>
      </c>
    </row>
    <row r="336" spans="1:42" ht="40.5" customHeight="1">
      <c r="A336" s="78" t="s">
        <v>2861</v>
      </c>
      <c r="B336" s="79" t="s">
        <v>2423</v>
      </c>
      <c r="C336" s="80" t="s">
        <v>3122</v>
      </c>
      <c r="D336" s="80" t="s">
        <v>5547</v>
      </c>
      <c r="E336" s="62" t="s">
        <v>34</v>
      </c>
      <c r="F336" s="62" t="s">
        <v>1479</v>
      </c>
      <c r="G336" s="62" t="str">
        <f>INDEX(辅助数据!F:F,MATCH(项目信息统计表!F336,辅助数据!E:E,0))</f>
        <v>E48</v>
      </c>
      <c r="H336" s="62" t="s">
        <v>122</v>
      </c>
      <c r="I336" s="62">
        <f>INDEX(辅助数据!B:B,MATCH(项目信息统计表!H336,辅助数据!A:A,0))</f>
        <v>580</v>
      </c>
      <c r="J336" s="66" t="str">
        <f t="shared" si="28"/>
        <v>2021-01</v>
      </c>
      <c r="K336" s="85" t="s">
        <v>5326</v>
      </c>
      <c r="L336" s="62" t="str">
        <f>"202"&amp;MID(B336,9,1)</f>
        <v>2021</v>
      </c>
      <c r="M336" s="62" t="s">
        <v>54</v>
      </c>
      <c r="N336" s="80" t="s">
        <v>4437</v>
      </c>
      <c r="O336" s="82" t="s">
        <v>4799</v>
      </c>
      <c r="P336" s="76" t="s">
        <v>4776</v>
      </c>
      <c r="Q336" s="80" t="s">
        <v>2540</v>
      </c>
      <c r="R336" s="79" t="s">
        <v>2541</v>
      </c>
      <c r="S336" s="62" t="s">
        <v>65</v>
      </c>
      <c r="T336" s="62" t="s">
        <v>2129</v>
      </c>
      <c r="U336" s="62" t="s">
        <v>70</v>
      </c>
      <c r="V336" s="62" t="s">
        <v>73</v>
      </c>
      <c r="W336" s="62" t="s">
        <v>90</v>
      </c>
      <c r="X336" s="62" t="s">
        <v>5323</v>
      </c>
      <c r="Y336" s="62" t="s">
        <v>155</v>
      </c>
      <c r="Z336" s="63" t="s">
        <v>156</v>
      </c>
      <c r="AA336" s="62" t="s">
        <v>5472</v>
      </c>
      <c r="AB336" s="64">
        <v>1971</v>
      </c>
      <c r="AC336" s="62" t="s">
        <v>76</v>
      </c>
      <c r="AD336" s="62" t="s">
        <v>5330</v>
      </c>
      <c r="AE336" s="62"/>
      <c r="AF336" s="85">
        <f>INDEX([3]汇总带公式!$L:$L,MATCH(B336,[3]汇总带公式!$B:$B,0))</f>
        <v>300</v>
      </c>
      <c r="AG336" s="85" t="s">
        <v>5493</v>
      </c>
      <c r="AH336" s="85">
        <f t="shared" si="29"/>
        <v>300</v>
      </c>
      <c r="AI336" s="79">
        <v>30</v>
      </c>
      <c r="AJ336" s="85" t="s">
        <v>5493</v>
      </c>
      <c r="AK336" s="85">
        <f t="shared" si="30"/>
        <v>30</v>
      </c>
      <c r="AL336" s="85" t="s">
        <v>5493</v>
      </c>
      <c r="AM336" s="85">
        <f t="shared" si="31"/>
        <v>30</v>
      </c>
      <c r="AN336" s="85" t="s">
        <v>5493</v>
      </c>
      <c r="AO336" s="85" t="s">
        <v>5493</v>
      </c>
      <c r="AP336" s="79" t="s">
        <v>4818</v>
      </c>
    </row>
    <row r="337" spans="1:42" ht="40.5" customHeight="1">
      <c r="A337" s="78" t="s">
        <v>2863</v>
      </c>
      <c r="B337" s="79" t="s">
        <v>3117</v>
      </c>
      <c r="C337" s="80" t="s">
        <v>3122</v>
      </c>
      <c r="D337" s="80" t="s">
        <v>5547</v>
      </c>
      <c r="E337" s="62" t="s">
        <v>34</v>
      </c>
      <c r="F337" s="62" t="s">
        <v>1479</v>
      </c>
      <c r="G337" s="62" t="str">
        <f>INDEX(辅助数据!F:F,MATCH(项目信息统计表!F337,辅助数据!E:E,0))</f>
        <v>E48</v>
      </c>
      <c r="H337" s="62" t="s">
        <v>122</v>
      </c>
      <c r="I337" s="62">
        <f>INDEX(辅助数据!B:B,MATCH(项目信息统计表!H337,辅助数据!A:A,0))</f>
        <v>580</v>
      </c>
      <c r="J337" s="66" t="str">
        <f t="shared" si="28"/>
        <v>2020-01</v>
      </c>
      <c r="K337" s="66">
        <v>44896</v>
      </c>
      <c r="L337" s="62" t="str">
        <f>"202"&amp;MID(B337,9,1)</f>
        <v>2020</v>
      </c>
      <c r="M337" s="62" t="s">
        <v>54</v>
      </c>
      <c r="N337" s="80" t="s">
        <v>4437</v>
      </c>
      <c r="O337" s="82" t="s">
        <v>4799</v>
      </c>
      <c r="P337" s="76" t="s">
        <v>4778</v>
      </c>
      <c r="Q337" s="80" t="s">
        <v>3306</v>
      </c>
      <c r="R337" s="79" t="s">
        <v>3503</v>
      </c>
      <c r="S337" s="62" t="s">
        <v>65</v>
      </c>
      <c r="T337" s="62" t="s">
        <v>1693</v>
      </c>
      <c r="U337" s="62" t="s">
        <v>70</v>
      </c>
      <c r="V337" s="62" t="s">
        <v>73</v>
      </c>
      <c r="W337" s="62" t="s">
        <v>76</v>
      </c>
      <c r="X337" s="62" t="s">
        <v>5323</v>
      </c>
      <c r="Y337" s="62" t="s">
        <v>155</v>
      </c>
      <c r="Z337" s="63" t="s">
        <v>156</v>
      </c>
      <c r="AA337" s="62" t="s">
        <v>5474</v>
      </c>
      <c r="AB337" s="64" t="s">
        <v>2333</v>
      </c>
      <c r="AC337" s="62" t="s">
        <v>90</v>
      </c>
      <c r="AD337" s="62" t="s">
        <v>5323</v>
      </c>
      <c r="AE337" s="62"/>
      <c r="AF337" s="85">
        <f>INDEX([8]项目列表!$AB$1:$AB$65536,MATCH(B337,[8]项目列表!$C$1:$C$65536,0))</f>
        <v>200</v>
      </c>
      <c r="AG337" s="85" t="s">
        <v>5493</v>
      </c>
      <c r="AH337" s="85">
        <f t="shared" si="29"/>
        <v>200</v>
      </c>
      <c r="AI337" s="79">
        <v>20</v>
      </c>
      <c r="AJ337" s="85" t="s">
        <v>5493</v>
      </c>
      <c r="AK337" s="85">
        <f t="shared" si="30"/>
        <v>20</v>
      </c>
      <c r="AL337" s="85" t="s">
        <v>5493</v>
      </c>
      <c r="AM337" s="85">
        <f t="shared" si="31"/>
        <v>20</v>
      </c>
      <c r="AN337" s="85" t="s">
        <v>5493</v>
      </c>
      <c r="AO337" s="85" t="s">
        <v>5493</v>
      </c>
      <c r="AP337" s="79" t="s">
        <v>4818</v>
      </c>
    </row>
    <row r="338" spans="1:42" ht="40.5" customHeight="1">
      <c r="A338" s="78" t="s">
        <v>2864</v>
      </c>
      <c r="B338" s="79" t="s">
        <v>3118</v>
      </c>
      <c r="C338" s="80" t="s">
        <v>3122</v>
      </c>
      <c r="D338" s="80" t="s">
        <v>5547</v>
      </c>
      <c r="E338" s="62" t="s">
        <v>34</v>
      </c>
      <c r="F338" s="62" t="s">
        <v>1479</v>
      </c>
      <c r="G338" s="62" t="str">
        <f>INDEX(辅助数据!F:F,MATCH(项目信息统计表!F338,辅助数据!E:E,0))</f>
        <v>E48</v>
      </c>
      <c r="H338" s="62" t="s">
        <v>192</v>
      </c>
      <c r="I338" s="62">
        <f>INDEX(辅助数据!B:B,MATCH(项目信息统计表!H338,辅助数据!A:A,0))</f>
        <v>560</v>
      </c>
      <c r="J338" s="66" t="str">
        <f t="shared" si="28"/>
        <v>2019-01</v>
      </c>
      <c r="K338" s="66">
        <v>44896</v>
      </c>
      <c r="L338" s="62" t="str">
        <f>"201"&amp;MID(B338,9,1)</f>
        <v>2019</v>
      </c>
      <c r="M338" s="62" t="s">
        <v>54</v>
      </c>
      <c r="N338" s="80" t="s">
        <v>4437</v>
      </c>
      <c r="O338" s="82" t="s">
        <v>4799</v>
      </c>
      <c r="P338" s="76" t="s">
        <v>4779</v>
      </c>
      <c r="Q338" s="80" t="s">
        <v>3307</v>
      </c>
      <c r="R338" s="79" t="s">
        <v>3504</v>
      </c>
      <c r="S338" s="62" t="s">
        <v>65</v>
      </c>
      <c r="T338" s="62" t="s">
        <v>1957</v>
      </c>
      <c r="U338" s="62" t="s">
        <v>70</v>
      </c>
      <c r="V338" s="62" t="s">
        <v>73</v>
      </c>
      <c r="W338" s="62" t="s">
        <v>76</v>
      </c>
      <c r="X338" s="62" t="s">
        <v>5323</v>
      </c>
      <c r="Y338" s="62" t="s">
        <v>155</v>
      </c>
      <c r="Z338" s="63" t="s">
        <v>163</v>
      </c>
      <c r="AA338" s="62" t="s">
        <v>5054</v>
      </c>
      <c r="AB338" s="64" t="s">
        <v>2337</v>
      </c>
      <c r="AC338" s="62" t="s">
        <v>90</v>
      </c>
      <c r="AD338" s="62" t="s">
        <v>5323</v>
      </c>
      <c r="AE338" s="62"/>
      <c r="AF338" s="85">
        <f>INDEX([8]项目列表!$AB$1:$AB$65536,MATCH(B338,[8]项目列表!$C$1:$C$65536,0))</f>
        <v>200</v>
      </c>
      <c r="AG338" s="85" t="s">
        <v>5493</v>
      </c>
      <c r="AH338" s="85">
        <f t="shared" si="29"/>
        <v>200</v>
      </c>
      <c r="AI338" s="79">
        <v>20</v>
      </c>
      <c r="AJ338" s="85" t="s">
        <v>5493</v>
      </c>
      <c r="AK338" s="85">
        <f t="shared" si="30"/>
        <v>20</v>
      </c>
      <c r="AL338" s="85" t="s">
        <v>5493</v>
      </c>
      <c r="AM338" s="85">
        <f t="shared" si="31"/>
        <v>20</v>
      </c>
      <c r="AN338" s="85" t="s">
        <v>5493</v>
      </c>
      <c r="AO338" s="85" t="s">
        <v>5493</v>
      </c>
      <c r="AP338" s="79" t="s">
        <v>4818</v>
      </c>
    </row>
    <row r="339" spans="1:42" ht="40.5" customHeight="1">
      <c r="A339" s="78" t="s">
        <v>2868</v>
      </c>
      <c r="B339" s="79" t="s">
        <v>2414</v>
      </c>
      <c r="C339" s="80" t="s">
        <v>3122</v>
      </c>
      <c r="D339" s="80" t="s">
        <v>5547</v>
      </c>
      <c r="E339" s="62" t="s">
        <v>5494</v>
      </c>
      <c r="F339" s="62" t="s">
        <v>1479</v>
      </c>
      <c r="G339" s="62" t="str">
        <f>INDEX(辅助数据!F:F,MATCH(项目信息统计表!F339,辅助数据!E:E,0))</f>
        <v>E48</v>
      </c>
      <c r="H339" s="62" t="s">
        <v>122</v>
      </c>
      <c r="I339" s="62">
        <f>INDEX(辅助数据!B:B,MATCH(项目信息统计表!H339,辅助数据!A:A,0))</f>
        <v>580</v>
      </c>
      <c r="J339" s="66" t="str">
        <f t="shared" si="28"/>
        <v>2021-01</v>
      </c>
      <c r="K339" s="66">
        <v>44896</v>
      </c>
      <c r="L339" s="62" t="str">
        <f>"202"&amp;MID(B339,9,1)</f>
        <v>2021</v>
      </c>
      <c r="M339" s="62" t="s">
        <v>54</v>
      </c>
      <c r="N339" s="80" t="s">
        <v>4437</v>
      </c>
      <c r="O339" s="82" t="s">
        <v>4799</v>
      </c>
      <c r="P339" s="76" t="s">
        <v>4783</v>
      </c>
      <c r="Q339" s="80" t="s">
        <v>2525</v>
      </c>
      <c r="R339" s="79" t="s">
        <v>2526</v>
      </c>
      <c r="S339" s="62" t="s">
        <v>65</v>
      </c>
      <c r="T339" s="62" t="s">
        <v>1674</v>
      </c>
      <c r="U339" s="62" t="s">
        <v>70</v>
      </c>
      <c r="V339" s="62" t="s">
        <v>73</v>
      </c>
      <c r="W339" s="62" t="s">
        <v>76</v>
      </c>
      <c r="X339" s="62" t="s">
        <v>5323</v>
      </c>
      <c r="Y339" s="62" t="s">
        <v>155</v>
      </c>
      <c r="Z339" s="63" t="s">
        <v>156</v>
      </c>
      <c r="AA339" s="62" t="s">
        <v>5475</v>
      </c>
      <c r="AB339" s="64" t="s">
        <v>2334</v>
      </c>
      <c r="AC339" s="62" t="s">
        <v>3516</v>
      </c>
      <c r="AD339" s="62" t="s">
        <v>5323</v>
      </c>
      <c r="AE339" s="62"/>
      <c r="AF339" s="85">
        <f>INDEX([3]汇总带公式!$L:$L,MATCH(B339,[3]汇总带公式!$B:$B,0))</f>
        <v>5</v>
      </c>
      <c r="AG339" s="85" t="s">
        <v>5493</v>
      </c>
      <c r="AH339" s="85">
        <f t="shared" si="29"/>
        <v>5</v>
      </c>
      <c r="AI339" s="79">
        <v>20</v>
      </c>
      <c r="AJ339" s="85" t="s">
        <v>5493</v>
      </c>
      <c r="AK339" s="85">
        <f t="shared" si="30"/>
        <v>20</v>
      </c>
      <c r="AL339" s="85" t="s">
        <v>5493</v>
      </c>
      <c r="AM339" s="85">
        <f t="shared" si="31"/>
        <v>20</v>
      </c>
      <c r="AN339" s="85" t="s">
        <v>5493</v>
      </c>
      <c r="AO339" s="85" t="s">
        <v>5493</v>
      </c>
      <c r="AP339" s="79" t="s">
        <v>4818</v>
      </c>
    </row>
    <row r="340" spans="1:42" ht="40.5" customHeight="1">
      <c r="A340" s="78" t="s">
        <v>2873</v>
      </c>
      <c r="B340" s="79" t="s">
        <v>2412</v>
      </c>
      <c r="C340" s="80" t="s">
        <v>3122</v>
      </c>
      <c r="D340" s="80" t="s">
        <v>5547</v>
      </c>
      <c r="E340" s="62" t="s">
        <v>5494</v>
      </c>
      <c r="F340" s="62" t="s">
        <v>1485</v>
      </c>
      <c r="G340" s="62" t="str">
        <f>INDEX(辅助数据!F:F,MATCH(项目信息统计表!F340,辅助数据!E:E,0))</f>
        <v>G54</v>
      </c>
      <c r="H340" s="62" t="s">
        <v>122</v>
      </c>
      <c r="I340" s="62">
        <f>INDEX(辅助数据!B:B,MATCH(项目信息统计表!H340,辅助数据!A:A,0))</f>
        <v>580</v>
      </c>
      <c r="J340" s="66" t="str">
        <f t="shared" si="28"/>
        <v>2021-01</v>
      </c>
      <c r="K340" s="66">
        <v>44531</v>
      </c>
      <c r="L340" s="62" t="str">
        <f>"202"&amp;MID(B340,9,1)</f>
        <v>2021</v>
      </c>
      <c r="M340" s="62" t="s">
        <v>54</v>
      </c>
      <c r="N340" s="80" t="s">
        <v>4437</v>
      </c>
      <c r="O340" s="82" t="s">
        <v>4799</v>
      </c>
      <c r="P340" s="76" t="s">
        <v>4788</v>
      </c>
      <c r="Q340" s="80" t="s">
        <v>2521</v>
      </c>
      <c r="R340" s="79" t="s">
        <v>2522</v>
      </c>
      <c r="S340" s="62" t="s">
        <v>65</v>
      </c>
      <c r="T340" s="62" t="s">
        <v>1609</v>
      </c>
      <c r="U340" s="62" t="s">
        <v>70</v>
      </c>
      <c r="V340" s="62" t="s">
        <v>73</v>
      </c>
      <c r="W340" s="62" t="s">
        <v>76</v>
      </c>
      <c r="X340" s="62" t="s">
        <v>5330</v>
      </c>
      <c r="Y340" s="62" t="s">
        <v>155</v>
      </c>
      <c r="Z340" s="63" t="s">
        <v>156</v>
      </c>
      <c r="AA340" s="62" t="s">
        <v>5477</v>
      </c>
      <c r="AB340" s="64" t="s">
        <v>2342</v>
      </c>
      <c r="AC340" s="62" t="s">
        <v>2349</v>
      </c>
      <c r="AD340" s="62" t="s">
        <v>5323</v>
      </c>
      <c r="AE340" s="62"/>
      <c r="AF340" s="85">
        <f>INDEX([3]汇总带公式!$L:$L,MATCH(B340,[3]汇总带公式!$B:$B,0))</f>
        <v>7.5</v>
      </c>
      <c r="AG340" s="85" t="s">
        <v>5493</v>
      </c>
      <c r="AH340" s="85">
        <f t="shared" si="29"/>
        <v>7.5</v>
      </c>
      <c r="AI340" s="79">
        <v>20</v>
      </c>
      <c r="AJ340" s="85" t="s">
        <v>5493</v>
      </c>
      <c r="AK340" s="85">
        <f t="shared" si="30"/>
        <v>20</v>
      </c>
      <c r="AL340" s="85" t="s">
        <v>5493</v>
      </c>
      <c r="AM340" s="85">
        <f t="shared" si="31"/>
        <v>20</v>
      </c>
      <c r="AN340" s="85" t="s">
        <v>5493</v>
      </c>
      <c r="AO340" s="85" t="s">
        <v>5493</v>
      </c>
      <c r="AP340" s="79" t="s">
        <v>4818</v>
      </c>
    </row>
    <row r="341" spans="1:42" ht="40.5" customHeight="1">
      <c r="A341" s="78" t="s">
        <v>2875</v>
      </c>
      <c r="B341" s="79" t="s">
        <v>3121</v>
      </c>
      <c r="C341" s="80" t="s">
        <v>3122</v>
      </c>
      <c r="D341" s="80" t="s">
        <v>5547</v>
      </c>
      <c r="E341" s="62" t="s">
        <v>34</v>
      </c>
      <c r="F341" s="62" t="s">
        <v>1485</v>
      </c>
      <c r="G341" s="62" t="str">
        <f>INDEX(辅助数据!F:F,MATCH(项目信息统计表!F341,辅助数据!E:E,0))</f>
        <v>G54</v>
      </c>
      <c r="H341" s="62" t="s">
        <v>122</v>
      </c>
      <c r="I341" s="62">
        <f>INDEX(辅助数据!B:B,MATCH(项目信息统计表!H341,辅助数据!A:A,0))</f>
        <v>580</v>
      </c>
      <c r="J341" s="66" t="str">
        <f t="shared" si="28"/>
        <v>2019-01</v>
      </c>
      <c r="K341" s="66">
        <v>44896</v>
      </c>
      <c r="L341" s="62" t="str">
        <f>"201"&amp;MID(B341,9,1)</f>
        <v>2019</v>
      </c>
      <c r="M341" s="62" t="s">
        <v>54</v>
      </c>
      <c r="N341" s="80" t="s">
        <v>4437</v>
      </c>
      <c r="O341" s="82" t="s">
        <v>4799</v>
      </c>
      <c r="P341" s="76" t="s">
        <v>4790</v>
      </c>
      <c r="Q341" s="80" t="s">
        <v>3311</v>
      </c>
      <c r="R341" s="79" t="s">
        <v>3507</v>
      </c>
      <c r="S341" s="62" t="s">
        <v>65</v>
      </c>
      <c r="T341" s="62" t="s">
        <v>1656</v>
      </c>
      <c r="U341" s="62" t="s">
        <v>70</v>
      </c>
      <c r="V341" s="62" t="s">
        <v>73</v>
      </c>
      <c r="W341" s="62" t="s">
        <v>76</v>
      </c>
      <c r="X341" s="62" t="s">
        <v>5329</v>
      </c>
      <c r="Y341" s="62" t="s">
        <v>155</v>
      </c>
      <c r="Z341" s="63" t="s">
        <v>156</v>
      </c>
      <c r="AA341" s="62" t="s">
        <v>4448</v>
      </c>
      <c r="AB341" s="64" t="s">
        <v>2329</v>
      </c>
      <c r="AC341" s="62" t="s">
        <v>3516</v>
      </c>
      <c r="AD341" s="62" t="s">
        <v>5323</v>
      </c>
      <c r="AE341" s="62"/>
      <c r="AF341" s="85">
        <f>INDEX([8]项目列表!$AB$1:$AB$65536,MATCH(B341,[8]项目列表!$C$1:$C$65536,0))</f>
        <v>50</v>
      </c>
      <c r="AG341" s="85" t="s">
        <v>5493</v>
      </c>
      <c r="AH341" s="85">
        <f t="shared" si="29"/>
        <v>50</v>
      </c>
      <c r="AI341" s="79">
        <v>20</v>
      </c>
      <c r="AJ341" s="85" t="s">
        <v>5493</v>
      </c>
      <c r="AK341" s="85">
        <f t="shared" si="30"/>
        <v>20</v>
      </c>
      <c r="AL341" s="85" t="s">
        <v>5493</v>
      </c>
      <c r="AM341" s="85">
        <f t="shared" si="31"/>
        <v>20</v>
      </c>
      <c r="AN341" s="85" t="s">
        <v>5493</v>
      </c>
      <c r="AO341" s="85" t="s">
        <v>5493</v>
      </c>
      <c r="AP341" s="79" t="s">
        <v>4818</v>
      </c>
    </row>
    <row r="342" spans="1:42" ht="40.5" customHeight="1">
      <c r="A342" s="78" t="s">
        <v>3953</v>
      </c>
      <c r="B342" s="79" t="s">
        <v>3028</v>
      </c>
      <c r="C342" s="80" t="s">
        <v>3122</v>
      </c>
      <c r="D342" s="80" t="s">
        <v>5547</v>
      </c>
      <c r="E342" s="62" t="s">
        <v>5494</v>
      </c>
      <c r="F342" s="62" t="s">
        <v>1479</v>
      </c>
      <c r="G342" s="62" t="str">
        <f>INDEX(辅助数据!F:F,MATCH(项目信息统计表!F342,辅助数据!E:E,0))</f>
        <v>E48</v>
      </c>
      <c r="H342" s="62" t="s">
        <v>122</v>
      </c>
      <c r="I342" s="62">
        <f>INDEX(辅助数据!B:B,MATCH(项目信息统计表!H342,辅助数据!A:A,0))</f>
        <v>580</v>
      </c>
      <c r="J342" s="66" t="str">
        <f t="shared" si="28"/>
        <v>2022-01</v>
      </c>
      <c r="K342" s="66">
        <v>45261</v>
      </c>
      <c r="L342" s="62" t="str">
        <f t="shared" ref="L342:L373" si="33">"202"&amp;MID(B342,9,1)</f>
        <v>2022</v>
      </c>
      <c r="M342" s="62" t="s">
        <v>54</v>
      </c>
      <c r="N342" s="80" t="s">
        <v>4437</v>
      </c>
      <c r="O342" s="82" t="s">
        <v>4799</v>
      </c>
      <c r="P342" s="76" t="s">
        <v>4794</v>
      </c>
      <c r="Q342" s="80" t="s">
        <v>4795</v>
      </c>
      <c r="R342" s="79">
        <v>200131</v>
      </c>
      <c r="S342" s="62" t="s">
        <v>65</v>
      </c>
      <c r="T342" s="62" t="s">
        <v>1619</v>
      </c>
      <c r="U342" s="62" t="s">
        <v>70</v>
      </c>
      <c r="V342" s="62" t="s">
        <v>73</v>
      </c>
      <c r="W342" s="62" t="s">
        <v>3516</v>
      </c>
      <c r="X342" s="62" t="s">
        <v>5323</v>
      </c>
      <c r="Y342" s="62" t="s">
        <v>155</v>
      </c>
      <c r="Z342" s="63" t="s">
        <v>156</v>
      </c>
      <c r="AA342" s="89"/>
      <c r="AB342" s="64"/>
      <c r="AC342" s="62"/>
      <c r="AD342" s="62"/>
      <c r="AE342" s="62"/>
      <c r="AF342" s="85">
        <f>INDEX([3]汇总带公式!$L:$L,MATCH(B342,[3]汇总带公式!$B:$B,0))</f>
        <v>50</v>
      </c>
      <c r="AG342" s="85" t="s">
        <v>5493</v>
      </c>
      <c r="AH342" s="85">
        <f t="shared" si="29"/>
        <v>50</v>
      </c>
      <c r="AI342" s="79">
        <v>20</v>
      </c>
      <c r="AJ342" s="85" t="s">
        <v>5493</v>
      </c>
      <c r="AK342" s="85">
        <f t="shared" si="30"/>
        <v>20</v>
      </c>
      <c r="AL342" s="85" t="s">
        <v>5493</v>
      </c>
      <c r="AM342" s="85">
        <f t="shared" si="31"/>
        <v>20</v>
      </c>
      <c r="AN342" s="85" t="s">
        <v>5493</v>
      </c>
      <c r="AO342" s="85" t="s">
        <v>5493</v>
      </c>
      <c r="AP342" s="79" t="s">
        <v>4818</v>
      </c>
    </row>
    <row r="343" spans="1:42" ht="40.5" customHeight="1">
      <c r="A343" s="78" t="s">
        <v>3539</v>
      </c>
      <c r="B343" s="79" t="s">
        <v>3971</v>
      </c>
      <c r="C343" s="80" t="s">
        <v>3131</v>
      </c>
      <c r="D343" s="80" t="s">
        <v>5547</v>
      </c>
      <c r="E343" s="62"/>
      <c r="F343" s="62"/>
      <c r="G343" s="62" t="e">
        <f>INDEX(辅助数据!F:F,MATCH(项目信息统计表!F343,辅助数据!E:E,0))</f>
        <v>#N/A</v>
      </c>
      <c r="H343" s="62"/>
      <c r="I343" s="62" t="e">
        <f>INDEX(辅助数据!B:B,MATCH(项目信息统计表!H343,辅助数据!A:A,0))</f>
        <v>#N/A</v>
      </c>
      <c r="J343" s="66" t="str">
        <f t="shared" si="28"/>
        <v>2023-01</v>
      </c>
      <c r="K343" s="66">
        <v>45627</v>
      </c>
      <c r="L343" s="62" t="str">
        <f t="shared" si="33"/>
        <v>2023</v>
      </c>
      <c r="M343" s="62" t="s">
        <v>54</v>
      </c>
      <c r="N343" s="80" t="s">
        <v>3509</v>
      </c>
      <c r="O343" s="82" t="s">
        <v>4799</v>
      </c>
      <c r="P343" s="76"/>
      <c r="Q343" s="80" t="s">
        <v>4851</v>
      </c>
      <c r="R343" s="79" t="s">
        <v>4852</v>
      </c>
      <c r="S343" s="62" t="s">
        <v>4816</v>
      </c>
      <c r="T343" s="62" t="s">
        <v>2152</v>
      </c>
      <c r="U343" s="62" t="s">
        <v>70</v>
      </c>
      <c r="V343" s="62" t="s">
        <v>73</v>
      </c>
      <c r="W343" s="62" t="s">
        <v>90</v>
      </c>
      <c r="X343" s="62"/>
      <c r="Y343" s="62"/>
      <c r="Z343" s="63"/>
      <c r="AA343" s="62"/>
      <c r="AB343" s="64"/>
      <c r="AC343" s="62"/>
      <c r="AD343" s="62"/>
      <c r="AE343" s="62"/>
      <c r="AF343" s="85">
        <f>INDEX([3]汇总带公式!$L:$L,MATCH(B343,[3]汇总带公式!$B:$B,0))</f>
        <v>5</v>
      </c>
      <c r="AG343" s="85" t="s">
        <v>5493</v>
      </c>
      <c r="AH343" s="85">
        <f t="shared" si="29"/>
        <v>5</v>
      </c>
      <c r="AI343" s="79">
        <v>3</v>
      </c>
      <c r="AJ343" s="85" t="s">
        <v>5493</v>
      </c>
      <c r="AK343" s="85">
        <f t="shared" si="30"/>
        <v>3</v>
      </c>
      <c r="AL343" s="85" t="s">
        <v>5493</v>
      </c>
      <c r="AM343" s="85">
        <f t="shared" si="31"/>
        <v>3</v>
      </c>
      <c r="AN343" s="85" t="s">
        <v>5493</v>
      </c>
      <c r="AO343" s="85" t="s">
        <v>5493</v>
      </c>
      <c r="AP343" s="79" t="s">
        <v>4817</v>
      </c>
    </row>
    <row r="344" spans="1:42" ht="40.5" customHeight="1">
      <c r="A344" s="78" t="s">
        <v>3545</v>
      </c>
      <c r="B344" s="79" t="s">
        <v>3977</v>
      </c>
      <c r="C344" s="80" t="s">
        <v>3131</v>
      </c>
      <c r="D344" s="80" t="s">
        <v>5547</v>
      </c>
      <c r="E344" s="62"/>
      <c r="F344" s="62"/>
      <c r="G344" s="62" t="e">
        <f>INDEX(辅助数据!F:F,MATCH(项目信息统计表!F344,辅助数据!E:E,0))</f>
        <v>#N/A</v>
      </c>
      <c r="H344" s="62"/>
      <c r="I344" s="62" t="e">
        <f>INDEX(辅助数据!B:B,MATCH(项目信息统计表!H344,辅助数据!A:A,0))</f>
        <v>#N/A</v>
      </c>
      <c r="J344" s="66" t="str">
        <f t="shared" si="28"/>
        <v>2023-01</v>
      </c>
      <c r="K344" s="66">
        <v>45627</v>
      </c>
      <c r="L344" s="62" t="str">
        <f t="shared" si="33"/>
        <v>2023</v>
      </c>
      <c r="M344" s="62" t="s">
        <v>54</v>
      </c>
      <c r="N344" s="80" t="s">
        <v>3509</v>
      </c>
      <c r="O344" s="82" t="s">
        <v>4799</v>
      </c>
      <c r="P344" s="76"/>
      <c r="Q344" s="80" t="s">
        <v>4862</v>
      </c>
      <c r="R344" s="79" t="s">
        <v>4863</v>
      </c>
      <c r="S344" s="62" t="s">
        <v>65</v>
      </c>
      <c r="T344" s="62" t="s">
        <v>2216</v>
      </c>
      <c r="U344" s="62" t="s">
        <v>70</v>
      </c>
      <c r="V344" s="62" t="s">
        <v>73</v>
      </c>
      <c r="W344" s="62" t="s">
        <v>90</v>
      </c>
      <c r="X344" s="62"/>
      <c r="Y344" s="62"/>
      <c r="Z344" s="63"/>
      <c r="AA344" s="62"/>
      <c r="AB344" s="64"/>
      <c r="AC344" s="62"/>
      <c r="AD344" s="62"/>
      <c r="AE344" s="62"/>
      <c r="AF344" s="85">
        <f>INDEX([3]汇总带公式!$L:$L,MATCH(B344,[3]汇总带公式!$B:$B,0))</f>
        <v>5</v>
      </c>
      <c r="AG344" s="85" t="s">
        <v>5493</v>
      </c>
      <c r="AH344" s="85">
        <f t="shared" si="29"/>
        <v>5</v>
      </c>
      <c r="AI344" s="79">
        <v>3</v>
      </c>
      <c r="AJ344" s="85" t="s">
        <v>5493</v>
      </c>
      <c r="AK344" s="85">
        <f t="shared" si="30"/>
        <v>3</v>
      </c>
      <c r="AL344" s="85" t="s">
        <v>5493</v>
      </c>
      <c r="AM344" s="85">
        <f t="shared" si="31"/>
        <v>3</v>
      </c>
      <c r="AN344" s="85" t="s">
        <v>5493</v>
      </c>
      <c r="AO344" s="85" t="s">
        <v>5493</v>
      </c>
      <c r="AP344" s="79" t="s">
        <v>4817</v>
      </c>
    </row>
    <row r="345" spans="1:42" ht="40.5" customHeight="1">
      <c r="A345" s="78" t="s">
        <v>3559</v>
      </c>
      <c r="B345" s="79" t="s">
        <v>3991</v>
      </c>
      <c r="C345" s="80" t="s">
        <v>3131</v>
      </c>
      <c r="D345" s="80" t="s">
        <v>5547</v>
      </c>
      <c r="E345" s="62"/>
      <c r="F345" s="62"/>
      <c r="G345" s="62" t="e">
        <f>INDEX(辅助数据!F:F,MATCH(项目信息统计表!F345,辅助数据!E:E,0))</f>
        <v>#N/A</v>
      </c>
      <c r="H345" s="62"/>
      <c r="I345" s="62" t="e">
        <f>INDEX(辅助数据!B:B,MATCH(项目信息统计表!H345,辅助数据!A:A,0))</f>
        <v>#N/A</v>
      </c>
      <c r="J345" s="66" t="str">
        <f t="shared" si="28"/>
        <v>2023-01</v>
      </c>
      <c r="K345" s="66">
        <v>45627</v>
      </c>
      <c r="L345" s="62" t="str">
        <f t="shared" si="33"/>
        <v>2023</v>
      </c>
      <c r="M345" s="62" t="s">
        <v>54</v>
      </c>
      <c r="N345" s="80" t="s">
        <v>3509</v>
      </c>
      <c r="O345" s="82" t="s">
        <v>4799</v>
      </c>
      <c r="P345" s="76"/>
      <c r="Q345" s="80" t="s">
        <v>4889</v>
      </c>
      <c r="R345" s="79" t="s">
        <v>4890</v>
      </c>
      <c r="S345" s="62" t="s">
        <v>65</v>
      </c>
      <c r="T345" s="62" t="s">
        <v>2133</v>
      </c>
      <c r="U345" s="62" t="s">
        <v>70</v>
      </c>
      <c r="V345" s="62" t="s">
        <v>73</v>
      </c>
      <c r="W345" s="62" t="s">
        <v>90</v>
      </c>
      <c r="X345" s="62"/>
      <c r="Y345" s="62"/>
      <c r="Z345" s="63"/>
      <c r="AA345" s="62"/>
      <c r="AB345" s="64"/>
      <c r="AC345" s="62"/>
      <c r="AD345" s="62"/>
      <c r="AE345" s="62"/>
      <c r="AF345" s="85">
        <f>INDEX([3]汇总带公式!$L:$L,MATCH(B345,[3]汇总带公式!$B:$B,0))</f>
        <v>5</v>
      </c>
      <c r="AG345" s="85" t="s">
        <v>5493</v>
      </c>
      <c r="AH345" s="85">
        <f t="shared" si="29"/>
        <v>5</v>
      </c>
      <c r="AI345" s="79">
        <v>3</v>
      </c>
      <c r="AJ345" s="85" t="s">
        <v>5493</v>
      </c>
      <c r="AK345" s="85">
        <f t="shared" si="30"/>
        <v>3</v>
      </c>
      <c r="AL345" s="85" t="s">
        <v>5493</v>
      </c>
      <c r="AM345" s="85">
        <f t="shared" si="31"/>
        <v>3</v>
      </c>
      <c r="AN345" s="85" t="s">
        <v>5493</v>
      </c>
      <c r="AO345" s="85" t="s">
        <v>5493</v>
      </c>
      <c r="AP345" s="79" t="s">
        <v>4817</v>
      </c>
    </row>
    <row r="346" spans="1:42" ht="40.5" customHeight="1">
      <c r="A346" s="78" t="s">
        <v>3566</v>
      </c>
      <c r="B346" s="79" t="s">
        <v>3998</v>
      </c>
      <c r="C346" s="80" t="s">
        <v>3131</v>
      </c>
      <c r="D346" s="80" t="s">
        <v>5547</v>
      </c>
      <c r="E346" s="62"/>
      <c r="F346" s="62"/>
      <c r="G346" s="62" t="e">
        <f>INDEX(辅助数据!F:F,MATCH(项目信息统计表!F346,辅助数据!E:E,0))</f>
        <v>#N/A</v>
      </c>
      <c r="H346" s="62"/>
      <c r="I346" s="62" t="e">
        <f>INDEX(辅助数据!B:B,MATCH(项目信息统计表!H346,辅助数据!A:A,0))</f>
        <v>#N/A</v>
      </c>
      <c r="J346" s="66" t="str">
        <f t="shared" si="28"/>
        <v>2023-01</v>
      </c>
      <c r="K346" s="66">
        <v>45627</v>
      </c>
      <c r="L346" s="62" t="str">
        <f t="shared" si="33"/>
        <v>2023</v>
      </c>
      <c r="M346" s="62" t="s">
        <v>54</v>
      </c>
      <c r="N346" s="80" t="s">
        <v>3509</v>
      </c>
      <c r="O346" s="82" t="s">
        <v>4799</v>
      </c>
      <c r="P346" s="76"/>
      <c r="Q346" s="80" t="s">
        <v>4902</v>
      </c>
      <c r="R346" s="79" t="s">
        <v>4903</v>
      </c>
      <c r="S346" s="62" t="s">
        <v>65</v>
      </c>
      <c r="T346" s="62" t="s">
        <v>2117</v>
      </c>
      <c r="U346" s="62" t="s">
        <v>70</v>
      </c>
      <c r="V346" s="62" t="s">
        <v>73</v>
      </c>
      <c r="W346" s="62" t="s">
        <v>90</v>
      </c>
      <c r="X346" s="62"/>
      <c r="Y346" s="62"/>
      <c r="Z346" s="63"/>
      <c r="AA346" s="62"/>
      <c r="AB346" s="64"/>
      <c r="AC346" s="62"/>
      <c r="AD346" s="62"/>
      <c r="AE346" s="62"/>
      <c r="AF346" s="85">
        <f>INDEX([3]汇总带公式!$L:$L,MATCH(B346,[3]汇总带公式!$B:$B,0))</f>
        <v>5</v>
      </c>
      <c r="AG346" s="85" t="s">
        <v>5493</v>
      </c>
      <c r="AH346" s="85">
        <f t="shared" si="29"/>
        <v>5</v>
      </c>
      <c r="AI346" s="79">
        <v>3</v>
      </c>
      <c r="AJ346" s="85" t="s">
        <v>5493</v>
      </c>
      <c r="AK346" s="85">
        <f t="shared" si="30"/>
        <v>3</v>
      </c>
      <c r="AL346" s="85" t="s">
        <v>5493</v>
      </c>
      <c r="AM346" s="85">
        <f t="shared" si="31"/>
        <v>3</v>
      </c>
      <c r="AN346" s="85" t="s">
        <v>5493</v>
      </c>
      <c r="AO346" s="85" t="s">
        <v>5493</v>
      </c>
      <c r="AP346" s="79" t="s">
        <v>4817</v>
      </c>
    </row>
    <row r="347" spans="1:42" ht="40.5" customHeight="1">
      <c r="A347" s="78" t="s">
        <v>3586</v>
      </c>
      <c r="B347" s="79" t="s">
        <v>4018</v>
      </c>
      <c r="C347" s="80" t="s">
        <v>3131</v>
      </c>
      <c r="D347" s="80" t="s">
        <v>5547</v>
      </c>
      <c r="E347" s="62"/>
      <c r="F347" s="62"/>
      <c r="G347" s="62" t="e">
        <f>INDEX(辅助数据!F:F,MATCH(项目信息统计表!F347,辅助数据!E:E,0))</f>
        <v>#N/A</v>
      </c>
      <c r="H347" s="62"/>
      <c r="I347" s="62" t="e">
        <f>INDEX(辅助数据!B:B,MATCH(项目信息统计表!H347,辅助数据!A:A,0))</f>
        <v>#N/A</v>
      </c>
      <c r="J347" s="66" t="str">
        <f t="shared" si="28"/>
        <v>2023-01</v>
      </c>
      <c r="K347" s="66">
        <v>45627</v>
      </c>
      <c r="L347" s="62" t="str">
        <f t="shared" si="33"/>
        <v>2023</v>
      </c>
      <c r="M347" s="62" t="s">
        <v>54</v>
      </c>
      <c r="N347" s="80" t="s">
        <v>3509</v>
      </c>
      <c r="O347" s="82" t="s">
        <v>4799</v>
      </c>
      <c r="P347" s="76"/>
      <c r="Q347" s="80" t="s">
        <v>4938</v>
      </c>
      <c r="R347" s="79" t="s">
        <v>4939</v>
      </c>
      <c r="S347" s="62" t="s">
        <v>65</v>
      </c>
      <c r="T347" s="62" t="s">
        <v>2095</v>
      </c>
      <c r="U347" s="62" t="s">
        <v>70</v>
      </c>
      <c r="V347" s="62" t="s">
        <v>73</v>
      </c>
      <c r="W347" s="62" t="s">
        <v>3516</v>
      </c>
      <c r="X347" s="62"/>
      <c r="Y347" s="62"/>
      <c r="Z347" s="63"/>
      <c r="AA347" s="62"/>
      <c r="AB347" s="64"/>
      <c r="AC347" s="62"/>
      <c r="AD347" s="62"/>
      <c r="AE347" s="62"/>
      <c r="AF347" s="85">
        <f>INDEX([3]汇总带公式!$L:$L,MATCH(B347,[3]汇总带公式!$B:$B,0))</f>
        <v>5</v>
      </c>
      <c r="AG347" s="85" t="s">
        <v>5493</v>
      </c>
      <c r="AH347" s="85">
        <f t="shared" si="29"/>
        <v>5</v>
      </c>
      <c r="AI347" s="79">
        <v>3</v>
      </c>
      <c r="AJ347" s="85" t="s">
        <v>5493</v>
      </c>
      <c r="AK347" s="85">
        <f t="shared" si="30"/>
        <v>3</v>
      </c>
      <c r="AL347" s="85" t="s">
        <v>5493</v>
      </c>
      <c r="AM347" s="85">
        <f t="shared" si="31"/>
        <v>3</v>
      </c>
      <c r="AN347" s="85" t="s">
        <v>5493</v>
      </c>
      <c r="AO347" s="85" t="s">
        <v>5493</v>
      </c>
      <c r="AP347" s="79" t="s">
        <v>4817</v>
      </c>
    </row>
    <row r="348" spans="1:42" ht="40.5" customHeight="1">
      <c r="A348" s="78" t="s">
        <v>3588</v>
      </c>
      <c r="B348" s="79" t="s">
        <v>4020</v>
      </c>
      <c r="C348" s="80" t="s">
        <v>3131</v>
      </c>
      <c r="D348" s="80" t="s">
        <v>5547</v>
      </c>
      <c r="E348" s="62"/>
      <c r="F348" s="62"/>
      <c r="G348" s="62" t="e">
        <f>INDEX(辅助数据!F:F,MATCH(项目信息统计表!F348,辅助数据!E:E,0))</f>
        <v>#N/A</v>
      </c>
      <c r="H348" s="62"/>
      <c r="I348" s="62" t="e">
        <f>INDEX(辅助数据!B:B,MATCH(项目信息统计表!H348,辅助数据!A:A,0))</f>
        <v>#N/A</v>
      </c>
      <c r="J348" s="66" t="str">
        <f t="shared" si="28"/>
        <v>2023-01</v>
      </c>
      <c r="K348" s="66">
        <v>45627</v>
      </c>
      <c r="L348" s="62" t="str">
        <f t="shared" si="33"/>
        <v>2023</v>
      </c>
      <c r="M348" s="62" t="s">
        <v>54</v>
      </c>
      <c r="N348" s="80" t="s">
        <v>3509</v>
      </c>
      <c r="O348" s="82" t="s">
        <v>4799</v>
      </c>
      <c r="P348" s="76"/>
      <c r="Q348" s="80" t="s">
        <v>4942</v>
      </c>
      <c r="R348" s="79" t="s">
        <v>4943</v>
      </c>
      <c r="S348" s="62" t="s">
        <v>65</v>
      </c>
      <c r="T348" s="62" t="s">
        <v>2142</v>
      </c>
      <c r="U348" s="62" t="s">
        <v>70</v>
      </c>
      <c r="V348" s="62" t="s">
        <v>73</v>
      </c>
      <c r="W348" s="62" t="s">
        <v>90</v>
      </c>
      <c r="X348" s="62"/>
      <c r="Y348" s="62"/>
      <c r="Z348" s="63"/>
      <c r="AA348" s="62"/>
      <c r="AB348" s="64"/>
      <c r="AC348" s="62"/>
      <c r="AD348" s="62"/>
      <c r="AE348" s="62"/>
      <c r="AF348" s="85">
        <f>INDEX([3]汇总带公式!$L:$L,MATCH(B348,[3]汇总带公式!$B:$B,0))</f>
        <v>5</v>
      </c>
      <c r="AG348" s="85" t="s">
        <v>5493</v>
      </c>
      <c r="AH348" s="85">
        <f t="shared" si="29"/>
        <v>5</v>
      </c>
      <c r="AI348" s="79">
        <v>3</v>
      </c>
      <c r="AJ348" s="85" t="s">
        <v>5493</v>
      </c>
      <c r="AK348" s="85">
        <f t="shared" si="30"/>
        <v>3</v>
      </c>
      <c r="AL348" s="85" t="s">
        <v>5493</v>
      </c>
      <c r="AM348" s="85">
        <f t="shared" si="31"/>
        <v>3</v>
      </c>
      <c r="AN348" s="85" t="s">
        <v>5493</v>
      </c>
      <c r="AO348" s="85" t="s">
        <v>5493</v>
      </c>
      <c r="AP348" s="79" t="s">
        <v>4817</v>
      </c>
    </row>
    <row r="349" spans="1:42" ht="40.5" customHeight="1">
      <c r="A349" s="78" t="s">
        <v>3593</v>
      </c>
      <c r="B349" s="79" t="s">
        <v>4025</v>
      </c>
      <c r="C349" s="80" t="s">
        <v>3131</v>
      </c>
      <c r="D349" s="80" t="s">
        <v>5547</v>
      </c>
      <c r="E349" s="62"/>
      <c r="F349" s="62"/>
      <c r="G349" s="62" t="e">
        <f>INDEX(辅助数据!F:F,MATCH(项目信息统计表!F349,辅助数据!E:E,0))</f>
        <v>#N/A</v>
      </c>
      <c r="H349" s="62"/>
      <c r="I349" s="62" t="e">
        <f>INDEX(辅助数据!B:B,MATCH(项目信息统计表!H349,辅助数据!A:A,0))</f>
        <v>#N/A</v>
      </c>
      <c r="J349" s="66" t="str">
        <f t="shared" si="28"/>
        <v>2023-01</v>
      </c>
      <c r="K349" s="66">
        <v>45627</v>
      </c>
      <c r="L349" s="62" t="str">
        <f t="shared" si="33"/>
        <v>2023</v>
      </c>
      <c r="M349" s="62" t="s">
        <v>54</v>
      </c>
      <c r="N349" s="80" t="s">
        <v>3509</v>
      </c>
      <c r="O349" s="82" t="s">
        <v>4799</v>
      </c>
      <c r="P349" s="76"/>
      <c r="Q349" s="80" t="s">
        <v>4952</v>
      </c>
      <c r="R349" s="79" t="s">
        <v>4953</v>
      </c>
      <c r="S349" s="62" t="s">
        <v>65</v>
      </c>
      <c r="T349" s="62" t="s">
        <v>2088</v>
      </c>
      <c r="U349" s="62" t="s">
        <v>70</v>
      </c>
      <c r="V349" s="62" t="s">
        <v>73</v>
      </c>
      <c r="W349" s="62" t="s">
        <v>3516</v>
      </c>
      <c r="X349" s="62"/>
      <c r="Y349" s="62"/>
      <c r="Z349" s="63"/>
      <c r="AA349" s="62"/>
      <c r="AB349" s="64"/>
      <c r="AC349" s="62"/>
      <c r="AD349" s="62"/>
      <c r="AE349" s="62"/>
      <c r="AF349" s="85">
        <f>INDEX([3]汇总带公式!$L:$L,MATCH(B349,[3]汇总带公式!$B:$B,0))</f>
        <v>5</v>
      </c>
      <c r="AG349" s="85" t="s">
        <v>5493</v>
      </c>
      <c r="AH349" s="85">
        <f t="shared" si="29"/>
        <v>5</v>
      </c>
      <c r="AI349" s="79">
        <v>3</v>
      </c>
      <c r="AJ349" s="85" t="s">
        <v>5493</v>
      </c>
      <c r="AK349" s="85">
        <f t="shared" si="30"/>
        <v>3</v>
      </c>
      <c r="AL349" s="85" t="s">
        <v>5493</v>
      </c>
      <c r="AM349" s="85">
        <f t="shared" si="31"/>
        <v>3</v>
      </c>
      <c r="AN349" s="85" t="s">
        <v>5493</v>
      </c>
      <c r="AO349" s="85" t="s">
        <v>5493</v>
      </c>
      <c r="AP349" s="79" t="s">
        <v>4817</v>
      </c>
    </row>
    <row r="350" spans="1:42" ht="40.5" customHeight="1">
      <c r="A350" s="78" t="s">
        <v>3603</v>
      </c>
      <c r="B350" s="79" t="s">
        <v>4035</v>
      </c>
      <c r="C350" s="80" t="s">
        <v>3131</v>
      </c>
      <c r="D350" s="80" t="s">
        <v>5547</v>
      </c>
      <c r="E350" s="62"/>
      <c r="F350" s="62"/>
      <c r="G350" s="62" t="e">
        <f>INDEX(辅助数据!F:F,MATCH(项目信息统计表!F350,辅助数据!E:E,0))</f>
        <v>#N/A</v>
      </c>
      <c r="H350" s="62"/>
      <c r="I350" s="62" t="e">
        <f>INDEX(辅助数据!B:B,MATCH(项目信息统计表!H350,辅助数据!A:A,0))</f>
        <v>#N/A</v>
      </c>
      <c r="J350" s="66" t="str">
        <f t="shared" si="28"/>
        <v>2023-01</v>
      </c>
      <c r="K350" s="66">
        <v>45992</v>
      </c>
      <c r="L350" s="62" t="str">
        <f t="shared" si="33"/>
        <v>2023</v>
      </c>
      <c r="M350" s="62" t="s">
        <v>54</v>
      </c>
      <c r="N350" s="80" t="s">
        <v>3508</v>
      </c>
      <c r="O350" s="82" t="s">
        <v>4799</v>
      </c>
      <c r="P350" s="76"/>
      <c r="Q350" s="80" t="s">
        <v>4972</v>
      </c>
      <c r="R350" s="79" t="s">
        <v>4973</v>
      </c>
      <c r="S350" s="62" t="s">
        <v>65</v>
      </c>
      <c r="T350" s="62" t="s">
        <v>1707</v>
      </c>
      <c r="U350" s="62" t="s">
        <v>70</v>
      </c>
      <c r="V350" s="62" t="s">
        <v>73</v>
      </c>
      <c r="W350" s="62" t="s">
        <v>3516</v>
      </c>
      <c r="X350" s="62"/>
      <c r="Y350" s="62"/>
      <c r="Z350" s="63"/>
      <c r="AA350" s="62"/>
      <c r="AB350" s="64"/>
      <c r="AC350" s="62"/>
      <c r="AD350" s="62"/>
      <c r="AE350" s="62"/>
      <c r="AF350" s="85">
        <f>INDEX([3]汇总带公式!$L:$L,MATCH(B350,[3]汇总带公式!$B:$B,0))</f>
        <v>15</v>
      </c>
      <c r="AG350" s="85" t="s">
        <v>5493</v>
      </c>
      <c r="AH350" s="85">
        <f t="shared" si="29"/>
        <v>15</v>
      </c>
      <c r="AI350" s="79">
        <v>5</v>
      </c>
      <c r="AJ350" s="85" t="s">
        <v>5493</v>
      </c>
      <c r="AK350" s="85">
        <f t="shared" si="30"/>
        <v>5</v>
      </c>
      <c r="AL350" s="85" t="s">
        <v>5493</v>
      </c>
      <c r="AM350" s="85">
        <f t="shared" si="31"/>
        <v>5</v>
      </c>
      <c r="AN350" s="85" t="s">
        <v>5493</v>
      </c>
      <c r="AO350" s="85" t="s">
        <v>5493</v>
      </c>
      <c r="AP350" s="79" t="s">
        <v>4817</v>
      </c>
    </row>
    <row r="351" spans="1:42" ht="40.5" customHeight="1">
      <c r="A351" s="78" t="s">
        <v>3642</v>
      </c>
      <c r="B351" s="79" t="s">
        <v>4074</v>
      </c>
      <c r="C351" s="80" t="s">
        <v>3131</v>
      </c>
      <c r="D351" s="80" t="s">
        <v>5547</v>
      </c>
      <c r="E351" s="62"/>
      <c r="F351" s="62"/>
      <c r="G351" s="62" t="e">
        <f>INDEX(辅助数据!F:F,MATCH(项目信息统计表!F351,辅助数据!E:E,0))</f>
        <v>#N/A</v>
      </c>
      <c r="H351" s="62"/>
      <c r="I351" s="62" t="e">
        <f>INDEX(辅助数据!B:B,MATCH(项目信息统计表!H351,辅助数据!A:A,0))</f>
        <v>#N/A</v>
      </c>
      <c r="J351" s="66" t="str">
        <f t="shared" si="28"/>
        <v>2023-01</v>
      </c>
      <c r="K351" s="66">
        <v>45992</v>
      </c>
      <c r="L351" s="62" t="str">
        <f t="shared" si="33"/>
        <v>2023</v>
      </c>
      <c r="M351" s="62" t="s">
        <v>54</v>
      </c>
      <c r="N351" s="80" t="s">
        <v>3508</v>
      </c>
      <c r="O351" s="82" t="s">
        <v>4799</v>
      </c>
      <c r="P351" s="76"/>
      <c r="Q351" s="80" t="s">
        <v>5046</v>
      </c>
      <c r="R351" s="79" t="s">
        <v>5047</v>
      </c>
      <c r="S351" s="62" t="s">
        <v>65</v>
      </c>
      <c r="T351" s="62" t="s">
        <v>2137</v>
      </c>
      <c r="U351" s="62" t="s">
        <v>70</v>
      </c>
      <c r="V351" s="62" t="s">
        <v>73</v>
      </c>
      <c r="W351" s="62" t="s">
        <v>90</v>
      </c>
      <c r="X351" s="62"/>
      <c r="Y351" s="62"/>
      <c r="Z351" s="63"/>
      <c r="AA351" s="62"/>
      <c r="AB351" s="64"/>
      <c r="AC351" s="62"/>
      <c r="AD351" s="62"/>
      <c r="AE351" s="62"/>
      <c r="AF351" s="85">
        <f>INDEX([3]汇总带公式!$L:$L,MATCH(B351,[3]汇总带公式!$B:$B,0))</f>
        <v>15</v>
      </c>
      <c r="AG351" s="85" t="s">
        <v>5493</v>
      </c>
      <c r="AH351" s="85">
        <f t="shared" si="29"/>
        <v>15</v>
      </c>
      <c r="AI351" s="79">
        <v>5</v>
      </c>
      <c r="AJ351" s="85" t="s">
        <v>5493</v>
      </c>
      <c r="AK351" s="85">
        <f t="shared" si="30"/>
        <v>5</v>
      </c>
      <c r="AL351" s="85" t="s">
        <v>5493</v>
      </c>
      <c r="AM351" s="85">
        <f t="shared" si="31"/>
        <v>5</v>
      </c>
      <c r="AN351" s="85" t="s">
        <v>5493</v>
      </c>
      <c r="AO351" s="85" t="s">
        <v>5493</v>
      </c>
      <c r="AP351" s="79" t="s">
        <v>4817</v>
      </c>
    </row>
    <row r="352" spans="1:42" ht="40.5" customHeight="1">
      <c r="A352" s="78" t="s">
        <v>3643</v>
      </c>
      <c r="B352" s="79" t="s">
        <v>4075</v>
      </c>
      <c r="C352" s="80" t="s">
        <v>3131</v>
      </c>
      <c r="D352" s="80" t="s">
        <v>5547</v>
      </c>
      <c r="E352" s="62"/>
      <c r="F352" s="62"/>
      <c r="G352" s="62" t="e">
        <f>INDEX(辅助数据!F:F,MATCH(项目信息统计表!F352,辅助数据!E:E,0))</f>
        <v>#N/A</v>
      </c>
      <c r="H352" s="62"/>
      <c r="I352" s="62" t="e">
        <f>INDEX(辅助数据!B:B,MATCH(项目信息统计表!H352,辅助数据!A:A,0))</f>
        <v>#N/A</v>
      </c>
      <c r="J352" s="66" t="str">
        <f t="shared" si="28"/>
        <v>2023-01</v>
      </c>
      <c r="K352" s="66">
        <v>45992</v>
      </c>
      <c r="L352" s="62" t="str">
        <f t="shared" si="33"/>
        <v>2023</v>
      </c>
      <c r="M352" s="62" t="s">
        <v>54</v>
      </c>
      <c r="N352" s="80" t="s">
        <v>3508</v>
      </c>
      <c r="O352" s="82" t="s">
        <v>4799</v>
      </c>
      <c r="P352" s="76"/>
      <c r="Q352" s="80" t="s">
        <v>5048</v>
      </c>
      <c r="R352" s="79" t="s">
        <v>5049</v>
      </c>
      <c r="S352" s="62" t="s">
        <v>65</v>
      </c>
      <c r="T352" s="62" t="s">
        <v>2113</v>
      </c>
      <c r="U352" s="62" t="s">
        <v>70</v>
      </c>
      <c r="V352" s="62" t="s">
        <v>73</v>
      </c>
      <c r="W352" s="62" t="s">
        <v>90</v>
      </c>
      <c r="X352" s="62"/>
      <c r="Y352" s="62"/>
      <c r="Z352" s="63"/>
      <c r="AA352" s="62"/>
      <c r="AB352" s="64"/>
      <c r="AC352" s="62"/>
      <c r="AD352" s="62"/>
      <c r="AE352" s="62"/>
      <c r="AF352" s="85">
        <f>INDEX([3]汇总带公式!$L:$L,MATCH(B352,[3]汇总带公式!$B:$B,0))</f>
        <v>15</v>
      </c>
      <c r="AG352" s="85" t="s">
        <v>5493</v>
      </c>
      <c r="AH352" s="85">
        <f t="shared" si="29"/>
        <v>15</v>
      </c>
      <c r="AI352" s="79">
        <v>5</v>
      </c>
      <c r="AJ352" s="85" t="s">
        <v>5493</v>
      </c>
      <c r="AK352" s="85">
        <f t="shared" si="30"/>
        <v>5</v>
      </c>
      <c r="AL352" s="85" t="s">
        <v>5493</v>
      </c>
      <c r="AM352" s="85">
        <f t="shared" si="31"/>
        <v>5</v>
      </c>
      <c r="AN352" s="85" t="s">
        <v>5493</v>
      </c>
      <c r="AO352" s="85" t="s">
        <v>5493</v>
      </c>
      <c r="AP352" s="79" t="s">
        <v>4817</v>
      </c>
    </row>
    <row r="353" spans="1:42" ht="40.5" customHeight="1">
      <c r="A353" s="78" t="s">
        <v>3666</v>
      </c>
      <c r="B353" s="79" t="s">
        <v>4098</v>
      </c>
      <c r="C353" s="80" t="s">
        <v>3131</v>
      </c>
      <c r="D353" s="80" t="s">
        <v>5547</v>
      </c>
      <c r="E353" s="62"/>
      <c r="F353" s="62"/>
      <c r="G353" s="62" t="e">
        <f>INDEX(辅助数据!F:F,MATCH(项目信息统计表!F353,辅助数据!E:E,0))</f>
        <v>#N/A</v>
      </c>
      <c r="H353" s="62"/>
      <c r="I353" s="62" t="e">
        <f>INDEX(辅助数据!B:B,MATCH(项目信息统计表!H353,辅助数据!A:A,0))</f>
        <v>#N/A</v>
      </c>
      <c r="J353" s="66" t="str">
        <f t="shared" si="28"/>
        <v>2023-01</v>
      </c>
      <c r="K353" s="66">
        <v>45992</v>
      </c>
      <c r="L353" s="62" t="str">
        <f t="shared" si="33"/>
        <v>2023</v>
      </c>
      <c r="M353" s="62" t="s">
        <v>54</v>
      </c>
      <c r="N353" s="80" t="s">
        <v>3508</v>
      </c>
      <c r="O353" s="82" t="s">
        <v>4799</v>
      </c>
      <c r="P353" s="76"/>
      <c r="Q353" s="80" t="s">
        <v>5085</v>
      </c>
      <c r="R353" s="79" t="s">
        <v>5086</v>
      </c>
      <c r="S353" s="62" t="s">
        <v>65</v>
      </c>
      <c r="T353" s="62" t="s">
        <v>1693</v>
      </c>
      <c r="U353" s="62" t="s">
        <v>70</v>
      </c>
      <c r="V353" s="62" t="s">
        <v>73</v>
      </c>
      <c r="W353" s="62" t="s">
        <v>3516</v>
      </c>
      <c r="X353" s="62"/>
      <c r="Y353" s="62"/>
      <c r="Z353" s="63"/>
      <c r="AA353" s="62"/>
      <c r="AB353" s="64"/>
      <c r="AC353" s="62"/>
      <c r="AD353" s="62"/>
      <c r="AE353" s="62"/>
      <c r="AF353" s="85">
        <f>INDEX([3]汇总带公式!$L:$L,MATCH(B353,[3]汇总带公式!$B:$B,0))</f>
        <v>15</v>
      </c>
      <c r="AG353" s="85" t="s">
        <v>5493</v>
      </c>
      <c r="AH353" s="85">
        <f t="shared" si="29"/>
        <v>15</v>
      </c>
      <c r="AI353" s="79">
        <v>5</v>
      </c>
      <c r="AJ353" s="85" t="s">
        <v>5493</v>
      </c>
      <c r="AK353" s="85">
        <f t="shared" si="30"/>
        <v>5</v>
      </c>
      <c r="AL353" s="85" t="s">
        <v>5493</v>
      </c>
      <c r="AM353" s="85">
        <f t="shared" si="31"/>
        <v>5</v>
      </c>
      <c r="AN353" s="85" t="s">
        <v>5493</v>
      </c>
      <c r="AO353" s="85" t="s">
        <v>5493</v>
      </c>
      <c r="AP353" s="79" t="s">
        <v>4817</v>
      </c>
    </row>
    <row r="354" spans="1:42" s="67" customFormat="1" ht="40.5" customHeight="1">
      <c r="A354" s="78" t="s">
        <v>2601</v>
      </c>
      <c r="B354" s="79" t="s">
        <v>2906</v>
      </c>
      <c r="C354" s="80" t="s">
        <v>3131</v>
      </c>
      <c r="D354" s="80" t="s">
        <v>5547</v>
      </c>
      <c r="E354" s="62" t="s">
        <v>5494</v>
      </c>
      <c r="F354" s="62" t="s">
        <v>1496</v>
      </c>
      <c r="G354" s="62" t="str">
        <f>INDEX(辅助数据!F:F,MATCH(项目信息统计表!F354,辅助数据!E:E,0))</f>
        <v>I65</v>
      </c>
      <c r="H354" s="62" t="s">
        <v>167</v>
      </c>
      <c r="I354" s="62">
        <f>INDEX(辅助数据!B:B,MATCH(项目信息统计表!H354,辅助数据!A:A,0))</f>
        <v>460</v>
      </c>
      <c r="J354" s="66" t="str">
        <f t="shared" si="28"/>
        <v>2022-01</v>
      </c>
      <c r="K354" s="66">
        <v>45627</v>
      </c>
      <c r="L354" s="62" t="str">
        <f t="shared" si="33"/>
        <v>2022</v>
      </c>
      <c r="M354" s="62" t="s">
        <v>54</v>
      </c>
      <c r="N354" s="80" t="s">
        <v>3508</v>
      </c>
      <c r="O354" s="82" t="s">
        <v>4799</v>
      </c>
      <c r="P354" s="76" t="s">
        <v>4484</v>
      </c>
      <c r="Q354" s="80" t="s">
        <v>4485</v>
      </c>
      <c r="R354" s="79" t="s">
        <v>3336</v>
      </c>
      <c r="S354" s="62" t="s">
        <v>4816</v>
      </c>
      <c r="T354" s="62" t="s">
        <v>1709</v>
      </c>
      <c r="U354" s="62" t="s">
        <v>70</v>
      </c>
      <c r="V354" s="62" t="s">
        <v>73</v>
      </c>
      <c r="W354" s="62" t="s">
        <v>3516</v>
      </c>
      <c r="X354" s="62" t="s">
        <v>5323</v>
      </c>
      <c r="Y354" s="62" t="s">
        <v>155</v>
      </c>
      <c r="Z354" s="63" t="s">
        <v>180</v>
      </c>
      <c r="AA354" s="62" t="s">
        <v>5345</v>
      </c>
      <c r="AB354" s="64">
        <v>1983</v>
      </c>
      <c r="AC354" s="62" t="s">
        <v>3516</v>
      </c>
      <c r="AD354" s="62" t="s">
        <v>5323</v>
      </c>
      <c r="AE354" s="62"/>
      <c r="AF354" s="85">
        <f>INDEX([3]汇总带公式!$L:$L,MATCH(B354,[3]汇总带公式!$B:$B,0))</f>
        <v>15</v>
      </c>
      <c r="AG354" s="85" t="s">
        <v>5493</v>
      </c>
      <c r="AH354" s="85">
        <f t="shared" si="29"/>
        <v>15</v>
      </c>
      <c r="AI354" s="79">
        <v>5</v>
      </c>
      <c r="AJ354" s="85" t="s">
        <v>5493</v>
      </c>
      <c r="AK354" s="85">
        <f t="shared" si="30"/>
        <v>5</v>
      </c>
      <c r="AL354" s="85" t="s">
        <v>5493</v>
      </c>
      <c r="AM354" s="85">
        <f t="shared" si="31"/>
        <v>5</v>
      </c>
      <c r="AN354" s="85" t="s">
        <v>5493</v>
      </c>
      <c r="AO354" s="85" t="s">
        <v>5493</v>
      </c>
      <c r="AP354" s="79" t="s">
        <v>4818</v>
      </c>
    </row>
    <row r="355" spans="1:42" s="67" customFormat="1" ht="40.5" customHeight="1">
      <c r="A355" s="78" t="s">
        <v>2614</v>
      </c>
      <c r="B355" s="79" t="s">
        <v>2919</v>
      </c>
      <c r="C355" s="80" t="s">
        <v>3131</v>
      </c>
      <c r="D355" s="80" t="s">
        <v>5547</v>
      </c>
      <c r="E355" s="62" t="s">
        <v>5494</v>
      </c>
      <c r="F355" s="62" t="s">
        <v>1467</v>
      </c>
      <c r="G355" s="62" t="str">
        <f>INDEX(辅助数据!F:F,MATCH(项目信息统计表!F355,辅助数据!E:E,0))</f>
        <v>C35</v>
      </c>
      <c r="H355" s="62" t="s">
        <v>167</v>
      </c>
      <c r="I355" s="62">
        <f>INDEX(辅助数据!B:B,MATCH(项目信息统计表!H355,辅助数据!A:A,0))</f>
        <v>460</v>
      </c>
      <c r="J355" s="66" t="str">
        <f t="shared" si="28"/>
        <v>2022-01</v>
      </c>
      <c r="K355" s="66">
        <v>45627</v>
      </c>
      <c r="L355" s="62" t="str">
        <f t="shared" si="33"/>
        <v>2022</v>
      </c>
      <c r="M355" s="62" t="s">
        <v>54</v>
      </c>
      <c r="N355" s="80" t="s">
        <v>3508</v>
      </c>
      <c r="O355" s="82" t="s">
        <v>4799</v>
      </c>
      <c r="P355" s="76" t="s">
        <v>4508</v>
      </c>
      <c r="Q355" s="80" t="s">
        <v>4509</v>
      </c>
      <c r="R355" s="79" t="s">
        <v>3349</v>
      </c>
      <c r="S355" s="62" t="s">
        <v>65</v>
      </c>
      <c r="T355" s="62" t="s">
        <v>1631</v>
      </c>
      <c r="U355" s="62" t="s">
        <v>70</v>
      </c>
      <c r="V355" s="62" t="s">
        <v>73</v>
      </c>
      <c r="W355" s="62" t="s">
        <v>3516</v>
      </c>
      <c r="X355" s="62" t="s">
        <v>5323</v>
      </c>
      <c r="Y355" s="62" t="s">
        <v>155</v>
      </c>
      <c r="Z355" s="63" t="s">
        <v>180</v>
      </c>
      <c r="AA355" s="62" t="s">
        <v>5048</v>
      </c>
      <c r="AB355" s="64">
        <v>1989</v>
      </c>
      <c r="AC355" s="62" t="s">
        <v>90</v>
      </c>
      <c r="AD355" s="62" t="s">
        <v>5323</v>
      </c>
      <c r="AE355" s="62"/>
      <c r="AF355" s="85">
        <f>INDEX([3]汇总带公式!$L:$L,MATCH(B355,[3]汇总带公式!$B:$B,0))</f>
        <v>15</v>
      </c>
      <c r="AG355" s="85" t="s">
        <v>5493</v>
      </c>
      <c r="AH355" s="85">
        <f t="shared" si="29"/>
        <v>15</v>
      </c>
      <c r="AI355" s="79">
        <v>5</v>
      </c>
      <c r="AJ355" s="85" t="s">
        <v>5493</v>
      </c>
      <c r="AK355" s="85">
        <f t="shared" si="30"/>
        <v>5</v>
      </c>
      <c r="AL355" s="85" t="s">
        <v>5493</v>
      </c>
      <c r="AM355" s="85">
        <f t="shared" si="31"/>
        <v>5</v>
      </c>
      <c r="AN355" s="85" t="s">
        <v>5493</v>
      </c>
      <c r="AO355" s="85" t="s">
        <v>5493</v>
      </c>
      <c r="AP355" s="79" t="s">
        <v>4818</v>
      </c>
    </row>
    <row r="356" spans="1:42" ht="40.5" customHeight="1">
      <c r="A356" s="78" t="s">
        <v>2631</v>
      </c>
      <c r="B356" s="79" t="s">
        <v>2935</v>
      </c>
      <c r="C356" s="80" t="s">
        <v>3131</v>
      </c>
      <c r="D356" s="80" t="s">
        <v>5547</v>
      </c>
      <c r="E356" s="62" t="s">
        <v>5494</v>
      </c>
      <c r="F356" s="62" t="s">
        <v>1467</v>
      </c>
      <c r="G356" s="62" t="str">
        <f>INDEX(辅助数据!F:F,MATCH(项目信息统计表!F356,辅助数据!E:E,0))</f>
        <v>C35</v>
      </c>
      <c r="H356" s="62" t="s">
        <v>167</v>
      </c>
      <c r="I356" s="62">
        <f>INDEX(辅助数据!B:B,MATCH(项目信息统计表!H356,辅助数据!A:A,0))</f>
        <v>460</v>
      </c>
      <c r="J356" s="66" t="str">
        <f t="shared" si="28"/>
        <v>2022-01</v>
      </c>
      <c r="K356" s="66">
        <v>45261</v>
      </c>
      <c r="L356" s="62" t="str">
        <f t="shared" si="33"/>
        <v>2022</v>
      </c>
      <c r="M356" s="62" t="s">
        <v>54</v>
      </c>
      <c r="N356" s="80" t="s">
        <v>3509</v>
      </c>
      <c r="O356" s="82" t="s">
        <v>4799</v>
      </c>
      <c r="P356" s="76" t="s">
        <v>4541</v>
      </c>
      <c r="Q356" s="80" t="s">
        <v>3166</v>
      </c>
      <c r="R356" s="79" t="s">
        <v>3363</v>
      </c>
      <c r="S356" s="62" t="s">
        <v>4816</v>
      </c>
      <c r="T356" s="62" t="s">
        <v>1701</v>
      </c>
      <c r="U356" s="62" t="s">
        <v>70</v>
      </c>
      <c r="V356" s="62" t="s">
        <v>73</v>
      </c>
      <c r="W356" s="62" t="s">
        <v>3516</v>
      </c>
      <c r="X356" s="62" t="s">
        <v>5323</v>
      </c>
      <c r="Y356" s="62" t="s">
        <v>155</v>
      </c>
      <c r="Z356" s="63" t="s">
        <v>180</v>
      </c>
      <c r="AA356" s="62" t="s">
        <v>5362</v>
      </c>
      <c r="AB356" s="64">
        <v>1981</v>
      </c>
      <c r="AC356" s="62" t="s">
        <v>3516</v>
      </c>
      <c r="AD356" s="62" t="s">
        <v>5330</v>
      </c>
      <c r="AE356" s="62"/>
      <c r="AF356" s="85">
        <f>INDEX([3]汇总带公式!$L:$L,MATCH(B356,[3]汇总带公式!$B:$B,0))</f>
        <v>5</v>
      </c>
      <c r="AG356" s="85" t="s">
        <v>5493</v>
      </c>
      <c r="AH356" s="85">
        <f t="shared" si="29"/>
        <v>5</v>
      </c>
      <c r="AI356" s="79">
        <v>2</v>
      </c>
      <c r="AJ356" s="85" t="s">
        <v>5493</v>
      </c>
      <c r="AK356" s="85">
        <f t="shared" si="30"/>
        <v>2</v>
      </c>
      <c r="AL356" s="85" t="s">
        <v>5493</v>
      </c>
      <c r="AM356" s="85">
        <f t="shared" si="31"/>
        <v>2</v>
      </c>
      <c r="AN356" s="85" t="s">
        <v>5493</v>
      </c>
      <c r="AO356" s="85" t="s">
        <v>5493</v>
      </c>
      <c r="AP356" s="79" t="s">
        <v>4818</v>
      </c>
    </row>
    <row r="357" spans="1:42" ht="40.5" customHeight="1">
      <c r="A357" s="78" t="s">
        <v>2634</v>
      </c>
      <c r="B357" s="79" t="s">
        <v>2938</v>
      </c>
      <c r="C357" s="80" t="s">
        <v>3131</v>
      </c>
      <c r="D357" s="80" t="s">
        <v>5547</v>
      </c>
      <c r="E357" s="62" t="s">
        <v>5494</v>
      </c>
      <c r="F357" s="62" t="s">
        <v>1469</v>
      </c>
      <c r="G357" s="62" t="str">
        <f>INDEX(辅助数据!F:F,MATCH(项目信息统计表!F357,辅助数据!E:E,0))</f>
        <v>C37</v>
      </c>
      <c r="H357" s="62" t="s">
        <v>963</v>
      </c>
      <c r="I357" s="62">
        <f>INDEX(辅助数据!B:B,MATCH(项目信息统计表!H357,辅助数据!A:A,0))</f>
        <v>590</v>
      </c>
      <c r="J357" s="66" t="str">
        <f t="shared" si="28"/>
        <v>2022-01</v>
      </c>
      <c r="K357" s="66">
        <v>45261</v>
      </c>
      <c r="L357" s="62" t="str">
        <f t="shared" si="33"/>
        <v>2022</v>
      </c>
      <c r="M357" s="62" t="s">
        <v>54</v>
      </c>
      <c r="N357" s="80" t="s">
        <v>3509</v>
      </c>
      <c r="O357" s="82" t="s">
        <v>4799</v>
      </c>
      <c r="P357" s="76" t="s">
        <v>4544</v>
      </c>
      <c r="Q357" s="80" t="s">
        <v>3169</v>
      </c>
      <c r="R357" s="79" t="s">
        <v>3366</v>
      </c>
      <c r="S357" s="62" t="s">
        <v>65</v>
      </c>
      <c r="T357" s="62" t="s">
        <v>2131</v>
      </c>
      <c r="U357" s="62" t="s">
        <v>70</v>
      </c>
      <c r="V357" s="62" t="s">
        <v>73</v>
      </c>
      <c r="W357" s="62" t="s">
        <v>90</v>
      </c>
      <c r="X357" s="62" t="s">
        <v>5323</v>
      </c>
      <c r="Y357" s="62" t="s">
        <v>155</v>
      </c>
      <c r="Z357" s="63" t="s">
        <v>180</v>
      </c>
      <c r="AA357" s="62" t="s">
        <v>5364</v>
      </c>
      <c r="AB357" s="64">
        <v>1999</v>
      </c>
      <c r="AC357" s="62" t="s">
        <v>2349</v>
      </c>
      <c r="AD357" s="62" t="s">
        <v>5323</v>
      </c>
      <c r="AE357" s="62"/>
      <c r="AF357" s="85">
        <f>INDEX([3]汇总带公式!$L:$L,MATCH(B357,[3]汇总带公式!$B:$B,0))</f>
        <v>5</v>
      </c>
      <c r="AG357" s="85" t="s">
        <v>5493</v>
      </c>
      <c r="AH357" s="85">
        <f t="shared" si="29"/>
        <v>5</v>
      </c>
      <c r="AI357" s="79">
        <v>2</v>
      </c>
      <c r="AJ357" s="85" t="s">
        <v>5493</v>
      </c>
      <c r="AK357" s="85">
        <f t="shared" si="30"/>
        <v>2</v>
      </c>
      <c r="AL357" s="85" t="s">
        <v>5493</v>
      </c>
      <c r="AM357" s="85">
        <f t="shared" si="31"/>
        <v>2</v>
      </c>
      <c r="AN357" s="85" t="s">
        <v>5493</v>
      </c>
      <c r="AO357" s="85" t="s">
        <v>5493</v>
      </c>
      <c r="AP357" s="79" t="s">
        <v>4818</v>
      </c>
    </row>
    <row r="358" spans="1:42" ht="40.5" customHeight="1">
      <c r="A358" s="78" t="s">
        <v>2642</v>
      </c>
      <c r="B358" s="79" t="s">
        <v>2946</v>
      </c>
      <c r="C358" s="80" t="s">
        <v>3131</v>
      </c>
      <c r="D358" s="80" t="s">
        <v>5547</v>
      </c>
      <c r="E358" s="62" t="s">
        <v>5494</v>
      </c>
      <c r="F358" s="62" t="s">
        <v>1467</v>
      </c>
      <c r="G358" s="62" t="str">
        <f>INDEX(辅助数据!F:F,MATCH(项目信息统计表!F358,辅助数据!E:E,0))</f>
        <v>C35</v>
      </c>
      <c r="H358" s="62" t="s">
        <v>167</v>
      </c>
      <c r="I358" s="62">
        <f>INDEX(辅助数据!B:B,MATCH(项目信息统计表!H358,辅助数据!A:A,0))</f>
        <v>460</v>
      </c>
      <c r="J358" s="66" t="str">
        <f t="shared" si="28"/>
        <v>2022-01</v>
      </c>
      <c r="K358" s="66">
        <v>45261</v>
      </c>
      <c r="L358" s="62" t="str">
        <f t="shared" si="33"/>
        <v>2022</v>
      </c>
      <c r="M358" s="62" t="s">
        <v>54</v>
      </c>
      <c r="N358" s="80" t="s">
        <v>3509</v>
      </c>
      <c r="O358" s="82" t="s">
        <v>4799</v>
      </c>
      <c r="P358" s="76" t="s">
        <v>4552</v>
      </c>
      <c r="Q358" s="80" t="s">
        <v>3177</v>
      </c>
      <c r="R358" s="79" t="s">
        <v>3374</v>
      </c>
      <c r="S358" s="62" t="s">
        <v>4816</v>
      </c>
      <c r="T358" s="62" t="s">
        <v>1727</v>
      </c>
      <c r="U358" s="62" t="s">
        <v>70</v>
      </c>
      <c r="V358" s="62" t="s">
        <v>73</v>
      </c>
      <c r="W358" s="62" t="s">
        <v>90</v>
      </c>
      <c r="X358" s="62" t="s">
        <v>5323</v>
      </c>
      <c r="Y358" s="62" t="s">
        <v>155</v>
      </c>
      <c r="Z358" s="63" t="s">
        <v>180</v>
      </c>
      <c r="AA358" s="62" t="s">
        <v>3177</v>
      </c>
      <c r="AB358" s="64">
        <v>1987</v>
      </c>
      <c r="AC358" s="62" t="s">
        <v>90</v>
      </c>
      <c r="AD358" s="62" t="s">
        <v>5323</v>
      </c>
      <c r="AE358" s="62"/>
      <c r="AF358" s="85">
        <f>INDEX([3]汇总带公式!$L:$L,MATCH(B358,[3]汇总带公式!$B:$B,0))</f>
        <v>8</v>
      </c>
      <c r="AG358" s="85" t="s">
        <v>5493</v>
      </c>
      <c r="AH358" s="85">
        <f t="shared" si="29"/>
        <v>8</v>
      </c>
      <c r="AI358" s="79">
        <v>5</v>
      </c>
      <c r="AJ358" s="85" t="s">
        <v>5493</v>
      </c>
      <c r="AK358" s="85">
        <f t="shared" si="30"/>
        <v>5</v>
      </c>
      <c r="AL358" s="85" t="s">
        <v>5493</v>
      </c>
      <c r="AM358" s="85">
        <f t="shared" si="31"/>
        <v>5</v>
      </c>
      <c r="AN358" s="85" t="s">
        <v>5493</v>
      </c>
      <c r="AO358" s="85" t="s">
        <v>5493</v>
      </c>
      <c r="AP358" s="79" t="s">
        <v>4818</v>
      </c>
    </row>
    <row r="359" spans="1:42" ht="40.5" customHeight="1">
      <c r="A359" s="78" t="s">
        <v>2670</v>
      </c>
      <c r="B359" s="79" t="s">
        <v>2974</v>
      </c>
      <c r="C359" s="80" t="s">
        <v>3131</v>
      </c>
      <c r="D359" s="80" t="s">
        <v>5547</v>
      </c>
      <c r="E359" s="62" t="s">
        <v>5494</v>
      </c>
      <c r="F359" s="62" t="s">
        <v>1467</v>
      </c>
      <c r="G359" s="62" t="str">
        <f>INDEX(辅助数据!F:F,MATCH(项目信息统计表!F359,辅助数据!E:E,0))</f>
        <v>C35</v>
      </c>
      <c r="H359" s="62" t="s">
        <v>167</v>
      </c>
      <c r="I359" s="62">
        <f>INDEX(辅助数据!B:B,MATCH(项目信息统计表!H359,辅助数据!A:A,0))</f>
        <v>460</v>
      </c>
      <c r="J359" s="66" t="str">
        <f t="shared" si="28"/>
        <v>2022-01</v>
      </c>
      <c r="K359" s="66">
        <v>45261</v>
      </c>
      <c r="L359" s="62" t="str">
        <f t="shared" si="33"/>
        <v>2022</v>
      </c>
      <c r="M359" s="62" t="s">
        <v>54</v>
      </c>
      <c r="N359" s="80" t="s">
        <v>3509</v>
      </c>
      <c r="O359" s="82" t="s">
        <v>4799</v>
      </c>
      <c r="P359" s="76" t="s">
        <v>4581</v>
      </c>
      <c r="Q359" s="80" t="s">
        <v>3203</v>
      </c>
      <c r="R359" s="79" t="s">
        <v>3401</v>
      </c>
      <c r="S359" s="62" t="s">
        <v>4816</v>
      </c>
      <c r="T359" s="62" t="s">
        <v>1608</v>
      </c>
      <c r="U359" s="62" t="s">
        <v>70</v>
      </c>
      <c r="V359" s="62" t="s">
        <v>73</v>
      </c>
      <c r="W359" s="62" t="s">
        <v>3516</v>
      </c>
      <c r="X359" s="62" t="s">
        <v>5323</v>
      </c>
      <c r="Y359" s="62" t="s">
        <v>5331</v>
      </c>
      <c r="Z359" s="63" t="s">
        <v>184</v>
      </c>
      <c r="AA359" s="62" t="s">
        <v>5382</v>
      </c>
      <c r="AB359" s="64">
        <v>1981</v>
      </c>
      <c r="AC359" s="62" t="s">
        <v>76</v>
      </c>
      <c r="AD359" s="62" t="s">
        <v>5330</v>
      </c>
      <c r="AE359" s="62"/>
      <c r="AF359" s="85">
        <f>INDEX([3]汇总带公式!$L:$L,MATCH(B359,[3]汇总带公式!$B:$B,0))</f>
        <v>5</v>
      </c>
      <c r="AG359" s="85" t="s">
        <v>5493</v>
      </c>
      <c r="AH359" s="85">
        <f t="shared" si="29"/>
        <v>5</v>
      </c>
      <c r="AI359" s="79">
        <v>2</v>
      </c>
      <c r="AJ359" s="85" t="s">
        <v>5493</v>
      </c>
      <c r="AK359" s="85">
        <f t="shared" si="30"/>
        <v>2</v>
      </c>
      <c r="AL359" s="85" t="s">
        <v>5493</v>
      </c>
      <c r="AM359" s="85">
        <f t="shared" si="31"/>
        <v>2</v>
      </c>
      <c r="AN359" s="85" t="s">
        <v>5493</v>
      </c>
      <c r="AO359" s="85" t="s">
        <v>5493</v>
      </c>
      <c r="AP359" s="79" t="s">
        <v>4818</v>
      </c>
    </row>
    <row r="360" spans="1:42" ht="40.5" customHeight="1">
      <c r="A360" s="78" t="s">
        <v>2676</v>
      </c>
      <c r="B360" s="79" t="s">
        <v>2980</v>
      </c>
      <c r="C360" s="80" t="s">
        <v>3131</v>
      </c>
      <c r="D360" s="80" t="s">
        <v>5547</v>
      </c>
      <c r="E360" s="62" t="s">
        <v>5494</v>
      </c>
      <c r="F360" s="62" t="s">
        <v>1466</v>
      </c>
      <c r="G360" s="62" t="str">
        <f>INDEX(辅助数据!F:F,MATCH(项目信息统计表!F360,辅助数据!E:E,0))</f>
        <v>C34</v>
      </c>
      <c r="H360" s="62" t="s">
        <v>167</v>
      </c>
      <c r="I360" s="62">
        <f>INDEX(辅助数据!B:B,MATCH(项目信息统计表!H360,辅助数据!A:A,0))</f>
        <v>460</v>
      </c>
      <c r="J360" s="66" t="str">
        <f t="shared" si="28"/>
        <v>2022-01</v>
      </c>
      <c r="K360" s="66">
        <v>45261</v>
      </c>
      <c r="L360" s="62" t="str">
        <f t="shared" si="33"/>
        <v>2022</v>
      </c>
      <c r="M360" s="62" t="s">
        <v>54</v>
      </c>
      <c r="N360" s="80" t="s">
        <v>3509</v>
      </c>
      <c r="O360" s="82" t="s">
        <v>4799</v>
      </c>
      <c r="P360" s="76" t="s">
        <v>4588</v>
      </c>
      <c r="Q360" s="80" t="s">
        <v>3207</v>
      </c>
      <c r="R360" s="79" t="s">
        <v>3407</v>
      </c>
      <c r="S360" s="62" t="s">
        <v>65</v>
      </c>
      <c r="T360" s="62" t="s">
        <v>1708</v>
      </c>
      <c r="U360" s="62" t="s">
        <v>70</v>
      </c>
      <c r="V360" s="62" t="s">
        <v>73</v>
      </c>
      <c r="W360" s="62" t="s">
        <v>90</v>
      </c>
      <c r="X360" s="62" t="s">
        <v>5323</v>
      </c>
      <c r="Y360" s="62" t="s">
        <v>155</v>
      </c>
      <c r="Z360" s="63" t="s">
        <v>1595</v>
      </c>
      <c r="AA360" s="62" t="s">
        <v>5386</v>
      </c>
      <c r="AB360" s="64">
        <v>1988</v>
      </c>
      <c r="AC360" s="62" t="s">
        <v>90</v>
      </c>
      <c r="AD360" s="62" t="s">
        <v>5323</v>
      </c>
      <c r="AE360" s="62"/>
      <c r="AF360" s="85">
        <f>INDEX([3]汇总带公式!$L:$L,MATCH(B360,[3]汇总带公式!$B:$B,0))</f>
        <v>5</v>
      </c>
      <c r="AG360" s="85" t="s">
        <v>5493</v>
      </c>
      <c r="AH360" s="85">
        <f t="shared" si="29"/>
        <v>5</v>
      </c>
      <c r="AI360" s="79">
        <v>2</v>
      </c>
      <c r="AJ360" s="85" t="s">
        <v>5493</v>
      </c>
      <c r="AK360" s="85">
        <f t="shared" si="30"/>
        <v>2</v>
      </c>
      <c r="AL360" s="85" t="s">
        <v>5493</v>
      </c>
      <c r="AM360" s="85">
        <f t="shared" si="31"/>
        <v>2</v>
      </c>
      <c r="AN360" s="85" t="s">
        <v>5493</v>
      </c>
      <c r="AO360" s="85" t="s">
        <v>5493</v>
      </c>
      <c r="AP360" s="79" t="s">
        <v>4818</v>
      </c>
    </row>
    <row r="361" spans="1:42" ht="40.5" customHeight="1">
      <c r="A361" s="78" t="s">
        <v>2688</v>
      </c>
      <c r="B361" s="79" t="s">
        <v>2992</v>
      </c>
      <c r="C361" s="80" t="s">
        <v>3131</v>
      </c>
      <c r="D361" s="80" t="s">
        <v>5547</v>
      </c>
      <c r="E361" s="62" t="s">
        <v>5494</v>
      </c>
      <c r="F361" s="62" t="s">
        <v>1467</v>
      </c>
      <c r="G361" s="62" t="str">
        <f>INDEX(辅助数据!F:F,MATCH(项目信息统计表!F361,辅助数据!E:E,0))</f>
        <v>C35</v>
      </c>
      <c r="H361" s="62" t="s">
        <v>167</v>
      </c>
      <c r="I361" s="62">
        <f>INDEX(辅助数据!B:B,MATCH(项目信息统计表!H361,辅助数据!A:A,0))</f>
        <v>460</v>
      </c>
      <c r="J361" s="66" t="str">
        <f t="shared" si="28"/>
        <v>2022-01</v>
      </c>
      <c r="K361" s="66">
        <v>45261</v>
      </c>
      <c r="L361" s="62" t="str">
        <f t="shared" si="33"/>
        <v>2022</v>
      </c>
      <c r="M361" s="62" t="s">
        <v>54</v>
      </c>
      <c r="N361" s="80" t="s">
        <v>3509</v>
      </c>
      <c r="O361" s="82" t="s">
        <v>4799</v>
      </c>
      <c r="P361" s="76" t="s">
        <v>4600</v>
      </c>
      <c r="Q361" s="80" t="s">
        <v>3217</v>
      </c>
      <c r="R361" s="79" t="s">
        <v>3418</v>
      </c>
      <c r="S361" s="62" t="s">
        <v>65</v>
      </c>
      <c r="T361" s="62" t="s">
        <v>2094</v>
      </c>
      <c r="U361" s="62" t="s">
        <v>70</v>
      </c>
      <c r="V361" s="62" t="s">
        <v>73</v>
      </c>
      <c r="W361" s="62" t="s">
        <v>90</v>
      </c>
      <c r="X361" s="62" t="s">
        <v>5323</v>
      </c>
      <c r="Y361" s="62" t="s">
        <v>155</v>
      </c>
      <c r="Z361" s="63" t="s">
        <v>180</v>
      </c>
      <c r="AA361" s="62" t="s">
        <v>5391</v>
      </c>
      <c r="AB361" s="64">
        <v>1982</v>
      </c>
      <c r="AC361" s="62" t="s">
        <v>90</v>
      </c>
      <c r="AD361" s="62" t="s">
        <v>5323</v>
      </c>
      <c r="AE361" s="62"/>
      <c r="AF361" s="85">
        <f>INDEX([3]汇总带公式!$L:$L,MATCH(B361,[3]汇总带公式!$B:$B,0))</f>
        <v>5</v>
      </c>
      <c r="AG361" s="85" t="s">
        <v>5493</v>
      </c>
      <c r="AH361" s="85">
        <f t="shared" si="29"/>
        <v>5</v>
      </c>
      <c r="AI361" s="79">
        <v>2</v>
      </c>
      <c r="AJ361" s="85" t="s">
        <v>5493</v>
      </c>
      <c r="AK361" s="85">
        <f t="shared" si="30"/>
        <v>2</v>
      </c>
      <c r="AL361" s="85" t="s">
        <v>5493</v>
      </c>
      <c r="AM361" s="85">
        <f t="shared" si="31"/>
        <v>2</v>
      </c>
      <c r="AN361" s="85" t="s">
        <v>5493</v>
      </c>
      <c r="AO361" s="85" t="s">
        <v>5493</v>
      </c>
      <c r="AP361" s="79" t="s">
        <v>4818</v>
      </c>
    </row>
    <row r="362" spans="1:42" ht="40.5" customHeight="1">
      <c r="A362" s="78" t="s">
        <v>2698</v>
      </c>
      <c r="B362" s="79" t="s">
        <v>3002</v>
      </c>
      <c r="C362" s="80" t="s">
        <v>3131</v>
      </c>
      <c r="D362" s="80" t="s">
        <v>5547</v>
      </c>
      <c r="E362" s="62" t="s">
        <v>34</v>
      </c>
      <c r="F362" s="62" t="s">
        <v>1469</v>
      </c>
      <c r="G362" s="62" t="str">
        <f>INDEX(辅助数据!F:F,MATCH(项目信息统计表!F362,辅助数据!E:E,0))</f>
        <v>C37</v>
      </c>
      <c r="H362" s="62" t="s">
        <v>963</v>
      </c>
      <c r="I362" s="62">
        <f>INDEX(辅助数据!B:B,MATCH(项目信息统计表!H362,辅助数据!A:A,0))</f>
        <v>590</v>
      </c>
      <c r="J362" s="66" t="str">
        <f t="shared" si="28"/>
        <v>2022-01</v>
      </c>
      <c r="K362" s="66">
        <v>45261</v>
      </c>
      <c r="L362" s="62" t="str">
        <f t="shared" si="33"/>
        <v>2022</v>
      </c>
      <c r="M362" s="62" t="s">
        <v>54</v>
      </c>
      <c r="N362" s="80" t="s">
        <v>3509</v>
      </c>
      <c r="O362" s="82" t="s">
        <v>4799</v>
      </c>
      <c r="P362" s="76" t="s">
        <v>4610</v>
      </c>
      <c r="Q362" s="80" t="s">
        <v>3227</v>
      </c>
      <c r="R362" s="79" t="s">
        <v>3428</v>
      </c>
      <c r="S362" s="62" t="s">
        <v>65</v>
      </c>
      <c r="T362" s="62" t="s">
        <v>2100</v>
      </c>
      <c r="U362" s="62" t="s">
        <v>70</v>
      </c>
      <c r="V362" s="62" t="s">
        <v>73</v>
      </c>
      <c r="W362" s="62" t="s">
        <v>90</v>
      </c>
      <c r="X362" s="62" t="s">
        <v>5323</v>
      </c>
      <c r="Y362" s="62" t="s">
        <v>5323</v>
      </c>
      <c r="Z362" s="63" t="s">
        <v>5323</v>
      </c>
      <c r="AA362" s="62" t="s">
        <v>3231</v>
      </c>
      <c r="AB362" s="64">
        <v>1988</v>
      </c>
      <c r="AC362" s="62" t="s">
        <v>90</v>
      </c>
      <c r="AD362" s="62" t="s">
        <v>5323</v>
      </c>
      <c r="AE362" s="62"/>
      <c r="AF362" s="85">
        <f>INDEX([3]汇总带公式!$L:$L,MATCH(B362,[3]汇总带公式!$B:$B,0))</f>
        <v>8</v>
      </c>
      <c r="AG362" s="85" t="s">
        <v>5493</v>
      </c>
      <c r="AH362" s="85">
        <f t="shared" si="29"/>
        <v>8</v>
      </c>
      <c r="AI362" s="79">
        <v>5</v>
      </c>
      <c r="AJ362" s="85" t="s">
        <v>5493</v>
      </c>
      <c r="AK362" s="85">
        <f t="shared" si="30"/>
        <v>5</v>
      </c>
      <c r="AL362" s="85" t="s">
        <v>5493</v>
      </c>
      <c r="AM362" s="85">
        <f t="shared" si="31"/>
        <v>5</v>
      </c>
      <c r="AN362" s="85" t="s">
        <v>5493</v>
      </c>
      <c r="AO362" s="85" t="s">
        <v>5493</v>
      </c>
      <c r="AP362" s="79" t="s">
        <v>4818</v>
      </c>
    </row>
    <row r="363" spans="1:42" ht="40.5" customHeight="1">
      <c r="A363" s="78" t="s">
        <v>2704</v>
      </c>
      <c r="B363" s="79" t="s">
        <v>3008</v>
      </c>
      <c r="C363" s="80" t="s">
        <v>3131</v>
      </c>
      <c r="D363" s="80" t="s">
        <v>5547</v>
      </c>
      <c r="E363" s="62" t="s">
        <v>5494</v>
      </c>
      <c r="F363" s="62" t="s">
        <v>1466</v>
      </c>
      <c r="G363" s="62" t="str">
        <f>INDEX(辅助数据!F:F,MATCH(项目信息统计表!F363,辅助数据!E:E,0))</f>
        <v>C34</v>
      </c>
      <c r="H363" s="62" t="s">
        <v>167</v>
      </c>
      <c r="I363" s="62">
        <f>INDEX(辅助数据!B:B,MATCH(项目信息统计表!H363,辅助数据!A:A,0))</f>
        <v>460</v>
      </c>
      <c r="J363" s="66" t="str">
        <f t="shared" si="28"/>
        <v>2022-01</v>
      </c>
      <c r="K363" s="66">
        <v>45261</v>
      </c>
      <c r="L363" s="62" t="str">
        <f t="shared" si="33"/>
        <v>2022</v>
      </c>
      <c r="M363" s="62" t="s">
        <v>54</v>
      </c>
      <c r="N363" s="80" t="s">
        <v>3509</v>
      </c>
      <c r="O363" s="82" t="s">
        <v>4799</v>
      </c>
      <c r="P363" s="76" t="s">
        <v>4617</v>
      </c>
      <c r="Q363" s="80" t="s">
        <v>3231</v>
      </c>
      <c r="R363" s="79" t="s">
        <v>3433</v>
      </c>
      <c r="S363" s="62" t="s">
        <v>65</v>
      </c>
      <c r="T363" s="62" t="s">
        <v>1662</v>
      </c>
      <c r="U363" s="62" t="s">
        <v>70</v>
      </c>
      <c r="V363" s="62" t="s">
        <v>73</v>
      </c>
      <c r="W363" s="62" t="s">
        <v>90</v>
      </c>
      <c r="X363" s="62" t="s">
        <v>5323</v>
      </c>
      <c r="Y363" s="62" t="s">
        <v>155</v>
      </c>
      <c r="Z363" s="63" t="s">
        <v>180</v>
      </c>
      <c r="AA363" s="62" t="s">
        <v>3166</v>
      </c>
      <c r="AB363" s="64">
        <v>1983</v>
      </c>
      <c r="AC363" s="62" t="s">
        <v>3516</v>
      </c>
      <c r="AD363" s="62" t="s">
        <v>5323</v>
      </c>
      <c r="AE363" s="62"/>
      <c r="AF363" s="85">
        <f>INDEX([3]汇总带公式!$L:$L,MATCH(B363,[3]汇总带公式!$B:$B,0))</f>
        <v>5</v>
      </c>
      <c r="AG363" s="85" t="s">
        <v>5493</v>
      </c>
      <c r="AH363" s="85">
        <f t="shared" si="29"/>
        <v>5</v>
      </c>
      <c r="AI363" s="79">
        <v>2</v>
      </c>
      <c r="AJ363" s="85" t="s">
        <v>5493</v>
      </c>
      <c r="AK363" s="85">
        <f t="shared" si="30"/>
        <v>2</v>
      </c>
      <c r="AL363" s="85" t="s">
        <v>5493</v>
      </c>
      <c r="AM363" s="85">
        <f t="shared" si="31"/>
        <v>2</v>
      </c>
      <c r="AN363" s="85" t="s">
        <v>5493</v>
      </c>
      <c r="AO363" s="85" t="s">
        <v>5493</v>
      </c>
      <c r="AP363" s="79" t="s">
        <v>4818</v>
      </c>
    </row>
    <row r="364" spans="1:42" ht="40.5" customHeight="1">
      <c r="A364" s="78" t="s">
        <v>2709</v>
      </c>
      <c r="B364" s="79" t="s">
        <v>3013</v>
      </c>
      <c r="C364" s="80" t="s">
        <v>3131</v>
      </c>
      <c r="D364" s="80" t="s">
        <v>5547</v>
      </c>
      <c r="E364" s="62" t="s">
        <v>5494</v>
      </c>
      <c r="F364" s="62" t="s">
        <v>1504</v>
      </c>
      <c r="G364" s="62" t="str">
        <f>INDEX(辅助数据!F:F,MATCH(项目信息统计表!F364,辅助数据!E:E,0))</f>
        <v>M73</v>
      </c>
      <c r="H364" s="62" t="s">
        <v>271</v>
      </c>
      <c r="I364" s="62">
        <f>INDEX(辅助数据!B:B,MATCH(项目信息统计表!H364,辅助数据!A:A,0))</f>
        <v>130</v>
      </c>
      <c r="J364" s="66" t="str">
        <f t="shared" si="28"/>
        <v>2022-01</v>
      </c>
      <c r="K364" s="66">
        <v>45261</v>
      </c>
      <c r="L364" s="62" t="str">
        <f t="shared" si="33"/>
        <v>2022</v>
      </c>
      <c r="M364" s="62" t="s">
        <v>54</v>
      </c>
      <c r="N364" s="80" t="s">
        <v>3509</v>
      </c>
      <c r="O364" s="82" t="s">
        <v>4799</v>
      </c>
      <c r="P364" s="76" t="s">
        <v>4622</v>
      </c>
      <c r="Q364" s="80" t="s">
        <v>3236</v>
      </c>
      <c r="R364" s="79" t="s">
        <v>3438</v>
      </c>
      <c r="S364" s="62" t="s">
        <v>65</v>
      </c>
      <c r="T364" s="62" t="s">
        <v>2113</v>
      </c>
      <c r="U364" s="62" t="s">
        <v>70</v>
      </c>
      <c r="V364" s="62" t="s">
        <v>73</v>
      </c>
      <c r="W364" s="62" t="s">
        <v>90</v>
      </c>
      <c r="X364" s="62" t="s">
        <v>5323</v>
      </c>
      <c r="Y364" s="62" t="s">
        <v>155</v>
      </c>
      <c r="Z364" s="63" t="s">
        <v>180</v>
      </c>
      <c r="AA364" s="62" t="s">
        <v>3242</v>
      </c>
      <c r="AB364" s="64">
        <v>1991</v>
      </c>
      <c r="AC364" s="62" t="s">
        <v>90</v>
      </c>
      <c r="AD364" s="62" t="s">
        <v>5323</v>
      </c>
      <c r="AE364" s="62"/>
      <c r="AF364" s="85">
        <f>INDEX([3]汇总带公式!$L:$L,MATCH(B364,[3]汇总带公式!$B:$B,0))</f>
        <v>5</v>
      </c>
      <c r="AG364" s="85" t="s">
        <v>5493</v>
      </c>
      <c r="AH364" s="85">
        <f t="shared" si="29"/>
        <v>5</v>
      </c>
      <c r="AI364" s="79">
        <v>2</v>
      </c>
      <c r="AJ364" s="85" t="s">
        <v>5493</v>
      </c>
      <c r="AK364" s="85">
        <f t="shared" si="30"/>
        <v>2</v>
      </c>
      <c r="AL364" s="85" t="s">
        <v>5493</v>
      </c>
      <c r="AM364" s="85">
        <f t="shared" si="31"/>
        <v>2</v>
      </c>
      <c r="AN364" s="85" t="s">
        <v>5493</v>
      </c>
      <c r="AO364" s="85" t="s">
        <v>5493</v>
      </c>
      <c r="AP364" s="79" t="s">
        <v>4818</v>
      </c>
    </row>
    <row r="365" spans="1:42" ht="40.5" customHeight="1">
      <c r="A365" s="78" t="s">
        <v>2716</v>
      </c>
      <c r="B365" s="79" t="s">
        <v>3020</v>
      </c>
      <c r="C365" s="80" t="s">
        <v>3131</v>
      </c>
      <c r="D365" s="80" t="s">
        <v>5547</v>
      </c>
      <c r="E365" s="62" t="s">
        <v>5494</v>
      </c>
      <c r="F365" s="62" t="s">
        <v>1504</v>
      </c>
      <c r="G365" s="62" t="str">
        <f>INDEX(辅助数据!F:F,MATCH(项目信息统计表!F365,辅助数据!E:E,0))</f>
        <v>M73</v>
      </c>
      <c r="H365" s="62" t="s">
        <v>167</v>
      </c>
      <c r="I365" s="62">
        <f>INDEX(辅助数据!B:B,MATCH(项目信息统计表!H365,辅助数据!A:A,0))</f>
        <v>460</v>
      </c>
      <c r="J365" s="66" t="str">
        <f t="shared" si="28"/>
        <v>2022-01</v>
      </c>
      <c r="K365" s="66">
        <v>45261</v>
      </c>
      <c r="L365" s="62" t="str">
        <f t="shared" si="33"/>
        <v>2022</v>
      </c>
      <c r="M365" s="62" t="s">
        <v>54</v>
      </c>
      <c r="N365" s="80" t="s">
        <v>3509</v>
      </c>
      <c r="O365" s="82" t="s">
        <v>4799</v>
      </c>
      <c r="P365" s="76" t="s">
        <v>4630</v>
      </c>
      <c r="Q365" s="80" t="s">
        <v>3242</v>
      </c>
      <c r="R365" s="79" t="s">
        <v>3445</v>
      </c>
      <c r="S365" s="62" t="s">
        <v>65</v>
      </c>
      <c r="T365" s="62" t="s">
        <v>2131</v>
      </c>
      <c r="U365" s="62" t="s">
        <v>70</v>
      </c>
      <c r="V365" s="62" t="s">
        <v>73</v>
      </c>
      <c r="W365" s="62" t="s">
        <v>90</v>
      </c>
      <c r="X365" s="62" t="s">
        <v>5323</v>
      </c>
      <c r="Y365" s="62" t="s">
        <v>155</v>
      </c>
      <c r="Z365" s="63" t="s">
        <v>180</v>
      </c>
      <c r="AA365" s="62" t="s">
        <v>5046</v>
      </c>
      <c r="AB365" s="64">
        <v>1992</v>
      </c>
      <c r="AC365" s="62" t="s">
        <v>90</v>
      </c>
      <c r="AD365" s="62" t="s">
        <v>5323</v>
      </c>
      <c r="AE365" s="62"/>
      <c r="AF365" s="85">
        <f>INDEX([3]汇总带公式!$L:$L,MATCH(B365,[3]汇总带公式!$B:$B,0))</f>
        <v>8</v>
      </c>
      <c r="AG365" s="85" t="s">
        <v>5493</v>
      </c>
      <c r="AH365" s="85">
        <f t="shared" si="29"/>
        <v>8</v>
      </c>
      <c r="AI365" s="79">
        <v>5</v>
      </c>
      <c r="AJ365" s="85" t="s">
        <v>5493</v>
      </c>
      <c r="AK365" s="85">
        <f t="shared" si="30"/>
        <v>5</v>
      </c>
      <c r="AL365" s="85" t="s">
        <v>5493</v>
      </c>
      <c r="AM365" s="85">
        <f t="shared" si="31"/>
        <v>5</v>
      </c>
      <c r="AN365" s="85" t="s">
        <v>5493</v>
      </c>
      <c r="AO365" s="85" t="s">
        <v>5493</v>
      </c>
      <c r="AP365" s="79" t="s">
        <v>4818</v>
      </c>
    </row>
    <row r="366" spans="1:42" ht="40.5" customHeight="1">
      <c r="A366" s="78" t="s">
        <v>2721</v>
      </c>
      <c r="B366" s="79" t="s">
        <v>3025</v>
      </c>
      <c r="C366" s="80" t="s">
        <v>3131</v>
      </c>
      <c r="D366" s="80" t="s">
        <v>5547</v>
      </c>
      <c r="E366" s="62" t="s">
        <v>5494</v>
      </c>
      <c r="F366" s="62" t="s">
        <v>1466</v>
      </c>
      <c r="G366" s="62" t="str">
        <f>INDEX(辅助数据!F:F,MATCH(项目信息统计表!F366,辅助数据!E:E,0))</f>
        <v>C34</v>
      </c>
      <c r="H366" s="62" t="s">
        <v>167</v>
      </c>
      <c r="I366" s="62">
        <f>INDEX(辅助数据!B:B,MATCH(项目信息统计表!H366,辅助数据!A:A,0))</f>
        <v>460</v>
      </c>
      <c r="J366" s="66" t="str">
        <f t="shared" si="28"/>
        <v>2022-01</v>
      </c>
      <c r="K366" s="66">
        <v>45261</v>
      </c>
      <c r="L366" s="62" t="str">
        <f t="shared" si="33"/>
        <v>2022</v>
      </c>
      <c r="M366" s="62" t="s">
        <v>54</v>
      </c>
      <c r="N366" s="80" t="s">
        <v>3509</v>
      </c>
      <c r="O366" s="82" t="s">
        <v>4799</v>
      </c>
      <c r="P366" s="76" t="s">
        <v>4635</v>
      </c>
      <c r="Q366" s="80" t="s">
        <v>3247</v>
      </c>
      <c r="R366" s="79" t="s">
        <v>3450</v>
      </c>
      <c r="S366" s="62" t="s">
        <v>4816</v>
      </c>
      <c r="T366" s="62" t="s">
        <v>1630</v>
      </c>
      <c r="U366" s="62" t="s">
        <v>70</v>
      </c>
      <c r="V366" s="62" t="s">
        <v>73</v>
      </c>
      <c r="W366" s="62" t="s">
        <v>90</v>
      </c>
      <c r="X366" s="62" t="s">
        <v>5323</v>
      </c>
      <c r="Y366" s="62" t="s">
        <v>155</v>
      </c>
      <c r="Z366" s="63" t="s">
        <v>180</v>
      </c>
      <c r="AA366" s="62" t="s">
        <v>5405</v>
      </c>
      <c r="AB366" s="64">
        <v>1983</v>
      </c>
      <c r="AC366" s="62" t="s">
        <v>3516</v>
      </c>
      <c r="AD366" s="62" t="s">
        <v>5330</v>
      </c>
      <c r="AE366" s="62"/>
      <c r="AF366" s="85">
        <f>INDEX([3]汇总带公式!$L:$L,MATCH(B366,[3]汇总带公式!$B:$B,0))</f>
        <v>5</v>
      </c>
      <c r="AG366" s="85" t="s">
        <v>5493</v>
      </c>
      <c r="AH366" s="85">
        <f t="shared" si="29"/>
        <v>5</v>
      </c>
      <c r="AI366" s="79">
        <v>2</v>
      </c>
      <c r="AJ366" s="85" t="s">
        <v>5493</v>
      </c>
      <c r="AK366" s="85">
        <f t="shared" si="30"/>
        <v>2</v>
      </c>
      <c r="AL366" s="85" t="s">
        <v>5493</v>
      </c>
      <c r="AM366" s="85">
        <f t="shared" si="31"/>
        <v>2</v>
      </c>
      <c r="AN366" s="85" t="s">
        <v>5493</v>
      </c>
      <c r="AO366" s="85" t="s">
        <v>5493</v>
      </c>
      <c r="AP366" s="79" t="s">
        <v>4818</v>
      </c>
    </row>
    <row r="367" spans="1:42" ht="40.5" customHeight="1">
      <c r="A367" s="78" t="s">
        <v>2830</v>
      </c>
      <c r="B367" s="79" t="s">
        <v>2383</v>
      </c>
      <c r="C367" s="80" t="s">
        <v>3131</v>
      </c>
      <c r="D367" s="80" t="s">
        <v>5547</v>
      </c>
      <c r="E367" s="62" t="s">
        <v>5494</v>
      </c>
      <c r="F367" s="62" t="s">
        <v>1467</v>
      </c>
      <c r="G367" s="62" t="str">
        <f>INDEX(辅助数据!F:F,MATCH(项目信息统计表!F367,辅助数据!E:E,0))</f>
        <v>C35</v>
      </c>
      <c r="H367" s="62" t="s">
        <v>167</v>
      </c>
      <c r="I367" s="62">
        <f>INDEX(辅助数据!B:B,MATCH(项目信息统计表!H367,辅助数据!A:A,0))</f>
        <v>460</v>
      </c>
      <c r="J367" s="66" t="str">
        <f t="shared" si="28"/>
        <v>2021-01</v>
      </c>
      <c r="K367" s="66">
        <v>45261</v>
      </c>
      <c r="L367" s="62" t="str">
        <f t="shared" si="33"/>
        <v>2021</v>
      </c>
      <c r="M367" s="62" t="s">
        <v>54</v>
      </c>
      <c r="N367" s="80" t="s">
        <v>3508</v>
      </c>
      <c r="O367" s="82" t="s">
        <v>4799</v>
      </c>
      <c r="P367" s="76" t="s">
        <v>4714</v>
      </c>
      <c r="Q367" s="80" t="s">
        <v>2466</v>
      </c>
      <c r="R367" s="79" t="s">
        <v>2467</v>
      </c>
      <c r="S367" s="62" t="s">
        <v>65</v>
      </c>
      <c r="T367" s="62" t="s">
        <v>2107</v>
      </c>
      <c r="U367" s="62" t="s">
        <v>70</v>
      </c>
      <c r="V367" s="62" t="s">
        <v>73</v>
      </c>
      <c r="W367" s="62" t="s">
        <v>3516</v>
      </c>
      <c r="X367" s="62" t="s">
        <v>5323</v>
      </c>
      <c r="Y367" s="62" t="s">
        <v>5331</v>
      </c>
      <c r="Z367" s="63" t="s">
        <v>184</v>
      </c>
      <c r="AA367" s="62" t="s">
        <v>5432</v>
      </c>
      <c r="AB367" s="64">
        <v>1978</v>
      </c>
      <c r="AC367" s="62" t="s">
        <v>76</v>
      </c>
      <c r="AD367" s="62" t="s">
        <v>5330</v>
      </c>
      <c r="AE367" s="62"/>
      <c r="AF367" s="85">
        <f>INDEX([3]汇总带公式!$L:$L,MATCH(B367,[3]汇总带公式!$B:$B,0))</f>
        <v>15</v>
      </c>
      <c r="AG367" s="85" t="s">
        <v>5493</v>
      </c>
      <c r="AH367" s="85">
        <f t="shared" si="29"/>
        <v>15</v>
      </c>
      <c r="AI367" s="79">
        <v>5</v>
      </c>
      <c r="AJ367" s="85" t="s">
        <v>5493</v>
      </c>
      <c r="AK367" s="85">
        <f t="shared" si="30"/>
        <v>5</v>
      </c>
      <c r="AL367" s="85" t="s">
        <v>5493</v>
      </c>
      <c r="AM367" s="85">
        <f t="shared" si="31"/>
        <v>5</v>
      </c>
      <c r="AN367" s="85" t="s">
        <v>5493</v>
      </c>
      <c r="AO367" s="85" t="s">
        <v>5493</v>
      </c>
      <c r="AP367" s="79" t="s">
        <v>4818</v>
      </c>
    </row>
    <row r="368" spans="1:42" ht="40.5" customHeight="1">
      <c r="A368" s="78" t="s">
        <v>2832</v>
      </c>
      <c r="B368" s="79" t="s">
        <v>2385</v>
      </c>
      <c r="C368" s="80" t="s">
        <v>3131</v>
      </c>
      <c r="D368" s="80" t="s">
        <v>5547</v>
      </c>
      <c r="E368" s="62" t="s">
        <v>5494</v>
      </c>
      <c r="F368" s="62" t="s">
        <v>1467</v>
      </c>
      <c r="G368" s="62" t="str">
        <f>INDEX(辅助数据!F:F,MATCH(项目信息统计表!F368,辅助数据!E:E,0))</f>
        <v>C35</v>
      </c>
      <c r="H368" s="62" t="s">
        <v>167</v>
      </c>
      <c r="I368" s="62">
        <f>INDEX(辅助数据!B:B,MATCH(项目信息统计表!H368,辅助数据!A:A,0))</f>
        <v>460</v>
      </c>
      <c r="J368" s="66" t="str">
        <f t="shared" si="28"/>
        <v>2021-01</v>
      </c>
      <c r="K368" s="66">
        <v>45261</v>
      </c>
      <c r="L368" s="62" t="str">
        <f t="shared" si="33"/>
        <v>2021</v>
      </c>
      <c r="M368" s="62" t="s">
        <v>54</v>
      </c>
      <c r="N368" s="80" t="s">
        <v>3508</v>
      </c>
      <c r="O368" s="82" t="s">
        <v>4799</v>
      </c>
      <c r="P368" s="76" t="s">
        <v>4716</v>
      </c>
      <c r="Q368" s="80" t="s">
        <v>2468</v>
      </c>
      <c r="R368" s="79" t="s">
        <v>2469</v>
      </c>
      <c r="S368" s="62" t="s">
        <v>4816</v>
      </c>
      <c r="T368" s="62" t="s">
        <v>1684</v>
      </c>
      <c r="U368" s="62" t="s">
        <v>70</v>
      </c>
      <c r="V368" s="62" t="s">
        <v>73</v>
      </c>
      <c r="W368" s="62" t="s">
        <v>3516</v>
      </c>
      <c r="X368" s="62" t="s">
        <v>5323</v>
      </c>
      <c r="Y368" s="62" t="s">
        <v>5331</v>
      </c>
      <c r="Z368" s="63" t="s">
        <v>184</v>
      </c>
      <c r="AA368" s="62" t="s">
        <v>5442</v>
      </c>
      <c r="AB368" s="64">
        <v>1968</v>
      </c>
      <c r="AC368" s="62" t="s">
        <v>76</v>
      </c>
      <c r="AD368" s="62" t="s">
        <v>5330</v>
      </c>
      <c r="AE368" s="62"/>
      <c r="AF368" s="85">
        <f>INDEX([3]汇总带公式!$L:$L,MATCH(B368,[3]汇总带公式!$B:$B,0))</f>
        <v>15</v>
      </c>
      <c r="AG368" s="85" t="s">
        <v>5493</v>
      </c>
      <c r="AH368" s="85">
        <f t="shared" si="29"/>
        <v>15</v>
      </c>
      <c r="AI368" s="79">
        <v>5</v>
      </c>
      <c r="AJ368" s="85" t="s">
        <v>5493</v>
      </c>
      <c r="AK368" s="85">
        <f t="shared" si="30"/>
        <v>5</v>
      </c>
      <c r="AL368" s="85" t="s">
        <v>5493</v>
      </c>
      <c r="AM368" s="85">
        <f t="shared" si="31"/>
        <v>5</v>
      </c>
      <c r="AN368" s="85" t="s">
        <v>5493</v>
      </c>
      <c r="AO368" s="85" t="s">
        <v>5493</v>
      </c>
      <c r="AP368" s="79" t="s">
        <v>4818</v>
      </c>
    </row>
    <row r="369" spans="1:42" ht="40.5" customHeight="1">
      <c r="A369" s="78" t="s">
        <v>2833</v>
      </c>
      <c r="B369" s="79" t="s">
        <v>2386</v>
      </c>
      <c r="C369" s="80" t="s">
        <v>3131</v>
      </c>
      <c r="D369" s="80" t="s">
        <v>5547</v>
      </c>
      <c r="E369" s="62" t="s">
        <v>34</v>
      </c>
      <c r="F369" s="62" t="s">
        <v>1504</v>
      </c>
      <c r="G369" s="62" t="str">
        <f>INDEX(辅助数据!F:F,MATCH(项目信息统计表!F369,辅助数据!E:E,0))</f>
        <v>M73</v>
      </c>
      <c r="H369" s="62" t="s">
        <v>167</v>
      </c>
      <c r="I369" s="62">
        <f>INDEX(辅助数据!B:B,MATCH(项目信息统计表!H369,辅助数据!A:A,0))</f>
        <v>460</v>
      </c>
      <c r="J369" s="66" t="str">
        <f t="shared" si="28"/>
        <v>2021-01</v>
      </c>
      <c r="K369" s="66">
        <v>45261</v>
      </c>
      <c r="L369" s="62" t="str">
        <f t="shared" si="33"/>
        <v>2021</v>
      </c>
      <c r="M369" s="62" t="s">
        <v>54</v>
      </c>
      <c r="N369" s="80" t="s">
        <v>3508</v>
      </c>
      <c r="O369" s="82" t="s">
        <v>4799</v>
      </c>
      <c r="P369" s="76" t="s">
        <v>4717</v>
      </c>
      <c r="Q369" s="80" t="s">
        <v>2470</v>
      </c>
      <c r="R369" s="79" t="s">
        <v>2471</v>
      </c>
      <c r="S369" s="62" t="s">
        <v>65</v>
      </c>
      <c r="T369" s="62" t="s">
        <v>1618</v>
      </c>
      <c r="U369" s="62" t="s">
        <v>70</v>
      </c>
      <c r="V369" s="62" t="s">
        <v>73</v>
      </c>
      <c r="W369" s="62" t="s">
        <v>3516</v>
      </c>
      <c r="X369" s="62" t="s">
        <v>5323</v>
      </c>
      <c r="Y369" s="62" t="s">
        <v>155</v>
      </c>
      <c r="Z369" s="63" t="s">
        <v>180</v>
      </c>
      <c r="AA369" s="62" t="s">
        <v>5443</v>
      </c>
      <c r="AB369" s="64">
        <v>1964</v>
      </c>
      <c r="AC369" s="62" t="s">
        <v>76</v>
      </c>
      <c r="AD369" s="62" t="s">
        <v>5330</v>
      </c>
      <c r="AE369" s="62"/>
      <c r="AF369" s="85">
        <f>INDEX([3]汇总带公式!$L:$L,MATCH(B369,[3]汇总带公式!$B:$B,0))</f>
        <v>15</v>
      </c>
      <c r="AG369" s="85" t="s">
        <v>5493</v>
      </c>
      <c r="AH369" s="85">
        <f t="shared" si="29"/>
        <v>15</v>
      </c>
      <c r="AI369" s="79">
        <v>5</v>
      </c>
      <c r="AJ369" s="85" t="s">
        <v>5493</v>
      </c>
      <c r="AK369" s="85">
        <f t="shared" si="30"/>
        <v>5</v>
      </c>
      <c r="AL369" s="85" t="s">
        <v>5493</v>
      </c>
      <c r="AM369" s="85">
        <f t="shared" si="31"/>
        <v>5</v>
      </c>
      <c r="AN369" s="85" t="s">
        <v>5493</v>
      </c>
      <c r="AO369" s="85" t="s">
        <v>5493</v>
      </c>
      <c r="AP369" s="79" t="s">
        <v>4818</v>
      </c>
    </row>
    <row r="370" spans="1:42" ht="40.5" customHeight="1">
      <c r="A370" s="78" t="s">
        <v>2834</v>
      </c>
      <c r="B370" s="79" t="s">
        <v>2387</v>
      </c>
      <c r="C370" s="80" t="s">
        <v>3131</v>
      </c>
      <c r="D370" s="80" t="s">
        <v>5547</v>
      </c>
      <c r="E370" s="62" t="s">
        <v>5494</v>
      </c>
      <c r="F370" s="62" t="s">
        <v>1467</v>
      </c>
      <c r="G370" s="62" t="str">
        <f>INDEX(辅助数据!F:F,MATCH(项目信息统计表!F370,辅助数据!E:E,0))</f>
        <v>C35</v>
      </c>
      <c r="H370" s="62" t="s">
        <v>167</v>
      </c>
      <c r="I370" s="62">
        <f>INDEX(辅助数据!B:B,MATCH(项目信息统计表!H370,辅助数据!A:A,0))</f>
        <v>460</v>
      </c>
      <c r="J370" s="66" t="str">
        <f t="shared" si="28"/>
        <v>2021-01</v>
      </c>
      <c r="K370" s="66">
        <v>45261</v>
      </c>
      <c r="L370" s="62" t="str">
        <f t="shared" si="33"/>
        <v>2021</v>
      </c>
      <c r="M370" s="62" t="s">
        <v>54</v>
      </c>
      <c r="N370" s="80" t="s">
        <v>3508</v>
      </c>
      <c r="O370" s="82" t="s">
        <v>4799</v>
      </c>
      <c r="P370" s="76" t="s">
        <v>4718</v>
      </c>
      <c r="Q370" s="80" t="s">
        <v>2472</v>
      </c>
      <c r="R370" s="79" t="s">
        <v>2473</v>
      </c>
      <c r="S370" s="62" t="s">
        <v>65</v>
      </c>
      <c r="T370" s="62" t="s">
        <v>1630</v>
      </c>
      <c r="U370" s="62" t="s">
        <v>70</v>
      </c>
      <c r="V370" s="62" t="s">
        <v>73</v>
      </c>
      <c r="W370" s="62" t="s">
        <v>90</v>
      </c>
      <c r="X370" s="62" t="s">
        <v>5323</v>
      </c>
      <c r="Y370" s="62" t="s">
        <v>155</v>
      </c>
      <c r="Z370" s="63" t="s">
        <v>180</v>
      </c>
      <c r="AA370" s="62" t="s">
        <v>5443</v>
      </c>
      <c r="AB370" s="64">
        <v>1964</v>
      </c>
      <c r="AC370" s="62" t="s">
        <v>76</v>
      </c>
      <c r="AD370" s="62" t="s">
        <v>5330</v>
      </c>
      <c r="AE370" s="62"/>
      <c r="AF370" s="85">
        <f>INDEX([3]汇总带公式!$L:$L,MATCH(B370,[3]汇总带公式!$B:$B,0))</f>
        <v>15</v>
      </c>
      <c r="AG370" s="85" t="s">
        <v>5493</v>
      </c>
      <c r="AH370" s="85">
        <f t="shared" si="29"/>
        <v>15</v>
      </c>
      <c r="AI370" s="79">
        <v>5</v>
      </c>
      <c r="AJ370" s="85" t="s">
        <v>5493</v>
      </c>
      <c r="AK370" s="85">
        <f t="shared" si="30"/>
        <v>5</v>
      </c>
      <c r="AL370" s="85" t="s">
        <v>5493</v>
      </c>
      <c r="AM370" s="85">
        <f t="shared" si="31"/>
        <v>5</v>
      </c>
      <c r="AN370" s="85" t="s">
        <v>5493</v>
      </c>
      <c r="AO370" s="85" t="s">
        <v>5493</v>
      </c>
      <c r="AP370" s="79" t="s">
        <v>4818</v>
      </c>
    </row>
    <row r="371" spans="1:42" ht="40.5" customHeight="1">
      <c r="A371" s="78" t="s">
        <v>2877</v>
      </c>
      <c r="B371" s="79" t="s">
        <v>2418</v>
      </c>
      <c r="C371" s="80" t="s">
        <v>3131</v>
      </c>
      <c r="D371" s="80" t="s">
        <v>5547</v>
      </c>
      <c r="E371" s="62" t="s">
        <v>34</v>
      </c>
      <c r="F371" s="62" t="s">
        <v>1467</v>
      </c>
      <c r="G371" s="62" t="str">
        <f>INDEX(辅助数据!F:F,MATCH(项目信息统计表!F371,辅助数据!E:E,0))</f>
        <v>C35</v>
      </c>
      <c r="H371" s="62" t="s">
        <v>167</v>
      </c>
      <c r="I371" s="62">
        <f>INDEX(辅助数据!B:B,MATCH(项目信息统计表!H371,辅助数据!A:A,0))</f>
        <v>460</v>
      </c>
      <c r="J371" s="66" t="str">
        <f t="shared" si="28"/>
        <v>2021-01</v>
      </c>
      <c r="K371" s="66">
        <v>44531</v>
      </c>
      <c r="L371" s="62" t="str">
        <f t="shared" si="33"/>
        <v>2021</v>
      </c>
      <c r="M371" s="62" t="s">
        <v>54</v>
      </c>
      <c r="N371" s="80" t="s">
        <v>4437</v>
      </c>
      <c r="O371" s="82" t="s">
        <v>4799</v>
      </c>
      <c r="P371" s="76" t="s">
        <v>4792</v>
      </c>
      <c r="Q371" s="80" t="s">
        <v>2531</v>
      </c>
      <c r="R371" s="79">
        <v>210006</v>
      </c>
      <c r="S371" s="62" t="s">
        <v>4816</v>
      </c>
      <c r="T371" s="62" t="s">
        <v>2037</v>
      </c>
      <c r="U371" s="62" t="s">
        <v>70</v>
      </c>
      <c r="V371" s="62" t="s">
        <v>73</v>
      </c>
      <c r="W371" s="62" t="s">
        <v>76</v>
      </c>
      <c r="X371" s="62" t="s">
        <v>5323</v>
      </c>
      <c r="Y371" s="62" t="s">
        <v>5331</v>
      </c>
      <c r="Z371" s="63" t="s">
        <v>184</v>
      </c>
      <c r="AA371" s="62" t="s">
        <v>5443</v>
      </c>
      <c r="AB371" s="64">
        <v>1964</v>
      </c>
      <c r="AC371" s="62" t="s">
        <v>76</v>
      </c>
      <c r="AD371" s="62" t="s">
        <v>5330</v>
      </c>
      <c r="AE371" s="62"/>
      <c r="AF371" s="85">
        <f>INDEX([3]汇总带公式!$L:$L,MATCH(B371,[3]汇总带公式!$B:$B,0))</f>
        <v>5</v>
      </c>
      <c r="AG371" s="85" t="s">
        <v>5493</v>
      </c>
      <c r="AH371" s="85">
        <f t="shared" si="29"/>
        <v>5</v>
      </c>
      <c r="AI371" s="79">
        <v>20</v>
      </c>
      <c r="AJ371" s="85" t="s">
        <v>5493</v>
      </c>
      <c r="AK371" s="85">
        <f t="shared" si="30"/>
        <v>20</v>
      </c>
      <c r="AL371" s="85" t="s">
        <v>5493</v>
      </c>
      <c r="AM371" s="85">
        <f t="shared" si="31"/>
        <v>20</v>
      </c>
      <c r="AN371" s="85" t="s">
        <v>5493</v>
      </c>
      <c r="AO371" s="85" t="s">
        <v>5493</v>
      </c>
      <c r="AP371" s="79" t="s">
        <v>4818</v>
      </c>
    </row>
    <row r="372" spans="1:42" ht="40.5" customHeight="1">
      <c r="A372" s="78" t="s">
        <v>3525</v>
      </c>
      <c r="B372" s="79" t="s">
        <v>3957</v>
      </c>
      <c r="C372" s="80" t="s">
        <v>3124</v>
      </c>
      <c r="D372" s="80" t="s">
        <v>5547</v>
      </c>
      <c r="E372" s="62"/>
      <c r="F372" s="62"/>
      <c r="G372" s="62" t="e">
        <f>INDEX(辅助数据!F:F,MATCH(项目信息统计表!F372,辅助数据!E:E,0))</f>
        <v>#N/A</v>
      </c>
      <c r="H372" s="62"/>
      <c r="I372" s="62" t="e">
        <f>INDEX(辅助数据!B:B,MATCH(项目信息统计表!H372,辅助数据!A:A,0))</f>
        <v>#N/A</v>
      </c>
      <c r="J372" s="66" t="str">
        <f t="shared" si="28"/>
        <v>2023-01</v>
      </c>
      <c r="K372" s="66">
        <v>45627</v>
      </c>
      <c r="L372" s="62" t="str">
        <f t="shared" si="33"/>
        <v>2023</v>
      </c>
      <c r="M372" s="62" t="s">
        <v>54</v>
      </c>
      <c r="N372" s="80" t="s">
        <v>3509</v>
      </c>
      <c r="O372" s="82" t="s">
        <v>4799</v>
      </c>
      <c r="P372" s="76"/>
      <c r="Q372" s="80" t="s">
        <v>4824</v>
      </c>
      <c r="R372" s="79" t="s">
        <v>4825</v>
      </c>
      <c r="S372" s="62" t="s">
        <v>4816</v>
      </c>
      <c r="T372" s="62" t="s">
        <v>1626</v>
      </c>
      <c r="U372" s="62" t="s">
        <v>70</v>
      </c>
      <c r="V372" s="62" t="s">
        <v>73</v>
      </c>
      <c r="W372" s="62" t="s">
        <v>90</v>
      </c>
      <c r="X372" s="62"/>
      <c r="Y372" s="62"/>
      <c r="Z372" s="63"/>
      <c r="AA372" s="62"/>
      <c r="AB372" s="64"/>
      <c r="AC372" s="62"/>
      <c r="AD372" s="62"/>
      <c r="AE372" s="62"/>
      <c r="AF372" s="85">
        <f>INDEX([3]汇总带公式!$L:$L,MATCH(B372,[3]汇总带公式!$B:$B,0))</f>
        <v>5</v>
      </c>
      <c r="AG372" s="85" t="s">
        <v>5493</v>
      </c>
      <c r="AH372" s="85">
        <f t="shared" si="29"/>
        <v>5</v>
      </c>
      <c r="AI372" s="79">
        <v>3</v>
      </c>
      <c r="AJ372" s="85" t="s">
        <v>5493</v>
      </c>
      <c r="AK372" s="85">
        <f t="shared" si="30"/>
        <v>3</v>
      </c>
      <c r="AL372" s="85" t="s">
        <v>5493</v>
      </c>
      <c r="AM372" s="85">
        <f t="shared" si="31"/>
        <v>3</v>
      </c>
      <c r="AN372" s="85" t="s">
        <v>5493</v>
      </c>
      <c r="AO372" s="85" t="s">
        <v>5493</v>
      </c>
      <c r="AP372" s="79" t="s">
        <v>4817</v>
      </c>
    </row>
    <row r="373" spans="1:42" ht="40.5" customHeight="1">
      <c r="A373" s="78" t="s">
        <v>3541</v>
      </c>
      <c r="B373" s="79" t="s">
        <v>3973</v>
      </c>
      <c r="C373" s="80" t="s">
        <v>3124</v>
      </c>
      <c r="D373" s="80" t="s">
        <v>5547</v>
      </c>
      <c r="E373" s="62"/>
      <c r="F373" s="62"/>
      <c r="G373" s="62" t="e">
        <f>INDEX(辅助数据!F:F,MATCH(项目信息统计表!F373,辅助数据!E:E,0))</f>
        <v>#N/A</v>
      </c>
      <c r="H373" s="62"/>
      <c r="I373" s="62" t="e">
        <f>INDEX(辅助数据!B:B,MATCH(项目信息统计表!H373,辅助数据!A:A,0))</f>
        <v>#N/A</v>
      </c>
      <c r="J373" s="66" t="str">
        <f t="shared" si="28"/>
        <v>2023-01</v>
      </c>
      <c r="K373" s="66">
        <v>45627</v>
      </c>
      <c r="L373" s="62" t="str">
        <f t="shared" si="33"/>
        <v>2023</v>
      </c>
      <c r="M373" s="62" t="s">
        <v>54</v>
      </c>
      <c r="N373" s="80" t="s">
        <v>3509</v>
      </c>
      <c r="O373" s="82" t="s">
        <v>4799</v>
      </c>
      <c r="P373" s="76"/>
      <c r="Q373" s="80" t="s">
        <v>4855</v>
      </c>
      <c r="R373" s="79" t="s">
        <v>4856</v>
      </c>
      <c r="S373" s="62" t="s">
        <v>65</v>
      </c>
      <c r="T373" s="62" t="s">
        <v>2116</v>
      </c>
      <c r="U373" s="62" t="s">
        <v>70</v>
      </c>
      <c r="V373" s="62" t="s">
        <v>73</v>
      </c>
      <c r="W373" s="62" t="s">
        <v>90</v>
      </c>
      <c r="X373" s="62"/>
      <c r="Y373" s="62"/>
      <c r="Z373" s="63"/>
      <c r="AA373" s="62"/>
      <c r="AB373" s="64"/>
      <c r="AC373" s="62"/>
      <c r="AD373" s="62"/>
      <c r="AE373" s="62"/>
      <c r="AF373" s="85">
        <f>INDEX([3]汇总带公式!$L:$L,MATCH(B373,[3]汇总带公式!$B:$B,0))</f>
        <v>5</v>
      </c>
      <c r="AG373" s="85" t="s">
        <v>5493</v>
      </c>
      <c r="AH373" s="85">
        <f t="shared" si="29"/>
        <v>5</v>
      </c>
      <c r="AI373" s="79">
        <v>3</v>
      </c>
      <c r="AJ373" s="85" t="s">
        <v>5493</v>
      </c>
      <c r="AK373" s="85">
        <f t="shared" si="30"/>
        <v>3</v>
      </c>
      <c r="AL373" s="85" t="s">
        <v>5493</v>
      </c>
      <c r="AM373" s="85">
        <f t="shared" si="31"/>
        <v>3</v>
      </c>
      <c r="AN373" s="85" t="s">
        <v>5493</v>
      </c>
      <c r="AO373" s="85" t="s">
        <v>5493</v>
      </c>
      <c r="AP373" s="79" t="s">
        <v>4817</v>
      </c>
    </row>
    <row r="374" spans="1:42" ht="40.5" customHeight="1">
      <c r="A374" s="78" t="s">
        <v>3562</v>
      </c>
      <c r="B374" s="79" t="s">
        <v>3994</v>
      </c>
      <c r="C374" s="80" t="s">
        <v>3124</v>
      </c>
      <c r="D374" s="80" t="s">
        <v>5547</v>
      </c>
      <c r="E374" s="62"/>
      <c r="F374" s="62"/>
      <c r="G374" s="62" t="e">
        <f>INDEX(辅助数据!F:F,MATCH(项目信息统计表!F374,辅助数据!E:E,0))</f>
        <v>#N/A</v>
      </c>
      <c r="H374" s="62"/>
      <c r="I374" s="62" t="e">
        <f>INDEX(辅助数据!B:B,MATCH(项目信息统计表!H374,辅助数据!A:A,0))</f>
        <v>#N/A</v>
      </c>
      <c r="J374" s="66" t="str">
        <f t="shared" si="28"/>
        <v>2023-01</v>
      </c>
      <c r="K374" s="66">
        <v>45627</v>
      </c>
      <c r="L374" s="62" t="str">
        <f t="shared" ref="L374:L405" si="34">"202"&amp;MID(B374,9,1)</f>
        <v>2023</v>
      </c>
      <c r="M374" s="62" t="s">
        <v>54</v>
      </c>
      <c r="N374" s="80" t="s">
        <v>3509</v>
      </c>
      <c r="O374" s="82" t="s">
        <v>4799</v>
      </c>
      <c r="P374" s="76"/>
      <c r="Q374" s="80" t="s">
        <v>4895</v>
      </c>
      <c r="R374" s="79" t="s">
        <v>4896</v>
      </c>
      <c r="S374" s="62" t="s">
        <v>4816</v>
      </c>
      <c r="T374" s="62" t="s">
        <v>2121</v>
      </c>
      <c r="U374" s="62" t="s">
        <v>70</v>
      </c>
      <c r="V374" s="62" t="s">
        <v>73</v>
      </c>
      <c r="W374" s="62" t="s">
        <v>90</v>
      </c>
      <c r="X374" s="62"/>
      <c r="Y374" s="62"/>
      <c r="Z374" s="63"/>
      <c r="AA374" s="62"/>
      <c r="AB374" s="64"/>
      <c r="AC374" s="62"/>
      <c r="AD374" s="62"/>
      <c r="AE374" s="62"/>
      <c r="AF374" s="85">
        <f>INDEX([3]汇总带公式!$L:$L,MATCH(B374,[3]汇总带公式!$B:$B,0))</f>
        <v>5</v>
      </c>
      <c r="AG374" s="85" t="s">
        <v>5493</v>
      </c>
      <c r="AH374" s="85">
        <f t="shared" si="29"/>
        <v>5</v>
      </c>
      <c r="AI374" s="79">
        <v>3</v>
      </c>
      <c r="AJ374" s="85" t="s">
        <v>5493</v>
      </c>
      <c r="AK374" s="85">
        <f t="shared" si="30"/>
        <v>3</v>
      </c>
      <c r="AL374" s="85" t="s">
        <v>5493</v>
      </c>
      <c r="AM374" s="85">
        <f t="shared" si="31"/>
        <v>3</v>
      </c>
      <c r="AN374" s="85" t="s">
        <v>5493</v>
      </c>
      <c r="AO374" s="85" t="s">
        <v>5493</v>
      </c>
      <c r="AP374" s="79" t="s">
        <v>4817</v>
      </c>
    </row>
    <row r="375" spans="1:42" ht="40.5" customHeight="1">
      <c r="A375" s="78" t="s">
        <v>3605</v>
      </c>
      <c r="B375" s="79" t="s">
        <v>4037</v>
      </c>
      <c r="C375" s="80" t="s">
        <v>3124</v>
      </c>
      <c r="D375" s="80" t="s">
        <v>5547</v>
      </c>
      <c r="E375" s="62"/>
      <c r="F375" s="62"/>
      <c r="G375" s="62" t="e">
        <f>INDEX(辅助数据!F:F,MATCH(项目信息统计表!F375,辅助数据!E:E,0))</f>
        <v>#N/A</v>
      </c>
      <c r="H375" s="62"/>
      <c r="I375" s="62" t="e">
        <f>INDEX(辅助数据!B:B,MATCH(项目信息统计表!H375,辅助数据!A:A,0))</f>
        <v>#N/A</v>
      </c>
      <c r="J375" s="66" t="str">
        <f t="shared" si="28"/>
        <v>2023-01</v>
      </c>
      <c r="K375" s="66">
        <v>45992</v>
      </c>
      <c r="L375" s="62" t="str">
        <f t="shared" si="34"/>
        <v>2023</v>
      </c>
      <c r="M375" s="62" t="s">
        <v>54</v>
      </c>
      <c r="N375" s="80" t="s">
        <v>3508</v>
      </c>
      <c r="O375" s="82" t="s">
        <v>4799</v>
      </c>
      <c r="P375" s="76"/>
      <c r="Q375" s="80" t="s">
        <v>4976</v>
      </c>
      <c r="R375" s="79" t="s">
        <v>4977</v>
      </c>
      <c r="S375" s="62" t="s">
        <v>65</v>
      </c>
      <c r="T375" s="62" t="s">
        <v>2117</v>
      </c>
      <c r="U375" s="62" t="s">
        <v>70</v>
      </c>
      <c r="V375" s="62" t="s">
        <v>73</v>
      </c>
      <c r="W375" s="62" t="s">
        <v>3516</v>
      </c>
      <c r="X375" s="62"/>
      <c r="Y375" s="62"/>
      <c r="Z375" s="63"/>
      <c r="AA375" s="62"/>
      <c r="AB375" s="64"/>
      <c r="AC375" s="62"/>
      <c r="AD375" s="62"/>
      <c r="AE375" s="62"/>
      <c r="AF375" s="85">
        <f>INDEX([3]汇总带公式!$L:$L,MATCH(B375,[3]汇总带公式!$B:$B,0))</f>
        <v>15</v>
      </c>
      <c r="AG375" s="85" t="s">
        <v>5493</v>
      </c>
      <c r="AH375" s="85">
        <f t="shared" si="29"/>
        <v>15</v>
      </c>
      <c r="AI375" s="79">
        <v>5</v>
      </c>
      <c r="AJ375" s="85" t="s">
        <v>5493</v>
      </c>
      <c r="AK375" s="85">
        <f t="shared" si="30"/>
        <v>5</v>
      </c>
      <c r="AL375" s="85" t="s">
        <v>5493</v>
      </c>
      <c r="AM375" s="85">
        <f t="shared" si="31"/>
        <v>5</v>
      </c>
      <c r="AN375" s="85" t="s">
        <v>5493</v>
      </c>
      <c r="AO375" s="85" t="s">
        <v>5493</v>
      </c>
      <c r="AP375" s="79" t="s">
        <v>4817</v>
      </c>
    </row>
    <row r="376" spans="1:42" ht="40.5" customHeight="1">
      <c r="A376" s="78" t="s">
        <v>3657</v>
      </c>
      <c r="B376" s="79" t="s">
        <v>4089</v>
      </c>
      <c r="C376" s="80" t="s">
        <v>3124</v>
      </c>
      <c r="D376" s="80" t="s">
        <v>5547</v>
      </c>
      <c r="E376" s="62"/>
      <c r="F376" s="62"/>
      <c r="G376" s="62" t="e">
        <f>INDEX(辅助数据!F:F,MATCH(项目信息统计表!F376,辅助数据!E:E,0))</f>
        <v>#N/A</v>
      </c>
      <c r="H376" s="62"/>
      <c r="I376" s="62" t="e">
        <f>INDEX(辅助数据!B:B,MATCH(项目信息统计表!H376,辅助数据!A:A,0))</f>
        <v>#N/A</v>
      </c>
      <c r="J376" s="66" t="str">
        <f t="shared" si="28"/>
        <v>2023-01</v>
      </c>
      <c r="K376" s="66">
        <v>45992</v>
      </c>
      <c r="L376" s="62" t="str">
        <f t="shared" si="34"/>
        <v>2023</v>
      </c>
      <c r="M376" s="62" t="s">
        <v>54</v>
      </c>
      <c r="N376" s="80" t="s">
        <v>3508</v>
      </c>
      <c r="O376" s="82" t="s">
        <v>4799</v>
      </c>
      <c r="P376" s="76"/>
      <c r="Q376" s="80" t="s">
        <v>5069</v>
      </c>
      <c r="R376" s="79" t="s">
        <v>3495</v>
      </c>
      <c r="S376" s="62" t="s">
        <v>65</v>
      </c>
      <c r="T376" s="62" t="s">
        <v>1673</v>
      </c>
      <c r="U376" s="62" t="s">
        <v>70</v>
      </c>
      <c r="V376" s="62" t="s">
        <v>73</v>
      </c>
      <c r="W376" s="62" t="s">
        <v>76</v>
      </c>
      <c r="X376" s="62"/>
      <c r="Y376" s="62"/>
      <c r="Z376" s="63"/>
      <c r="AA376" s="62"/>
      <c r="AB376" s="64"/>
      <c r="AC376" s="62"/>
      <c r="AD376" s="62"/>
      <c r="AE376" s="62"/>
      <c r="AF376" s="85">
        <f>INDEX([3]汇总带公式!$L:$L,MATCH(B376,[3]汇总带公式!$B:$B,0))</f>
        <v>15</v>
      </c>
      <c r="AG376" s="85" t="s">
        <v>5493</v>
      </c>
      <c r="AH376" s="85">
        <f t="shared" si="29"/>
        <v>15</v>
      </c>
      <c r="AI376" s="79">
        <v>5</v>
      </c>
      <c r="AJ376" s="85" t="s">
        <v>5493</v>
      </c>
      <c r="AK376" s="85">
        <f t="shared" si="30"/>
        <v>5</v>
      </c>
      <c r="AL376" s="85" t="s">
        <v>5493</v>
      </c>
      <c r="AM376" s="85">
        <f t="shared" si="31"/>
        <v>5</v>
      </c>
      <c r="AN376" s="85" t="s">
        <v>5493</v>
      </c>
      <c r="AO376" s="85" t="s">
        <v>5493</v>
      </c>
      <c r="AP376" s="79" t="s">
        <v>4817</v>
      </c>
    </row>
    <row r="377" spans="1:42" ht="40.5" customHeight="1">
      <c r="A377" s="78" t="s">
        <v>3662</v>
      </c>
      <c r="B377" s="79" t="s">
        <v>4094</v>
      </c>
      <c r="C377" s="80" t="s">
        <v>3124</v>
      </c>
      <c r="D377" s="80" t="s">
        <v>5547</v>
      </c>
      <c r="E377" s="62"/>
      <c r="F377" s="62"/>
      <c r="G377" s="62" t="e">
        <f>INDEX(辅助数据!F:F,MATCH(项目信息统计表!F377,辅助数据!E:E,0))</f>
        <v>#N/A</v>
      </c>
      <c r="H377" s="62"/>
      <c r="I377" s="62" t="e">
        <f>INDEX(辅助数据!B:B,MATCH(项目信息统计表!H377,辅助数据!A:A,0))</f>
        <v>#N/A</v>
      </c>
      <c r="J377" s="66" t="str">
        <f t="shared" si="28"/>
        <v>2023-01</v>
      </c>
      <c r="K377" s="66">
        <v>45992</v>
      </c>
      <c r="L377" s="62" t="str">
        <f t="shared" si="34"/>
        <v>2023</v>
      </c>
      <c r="M377" s="62" t="s">
        <v>54</v>
      </c>
      <c r="N377" s="80" t="s">
        <v>3508</v>
      </c>
      <c r="O377" s="82" t="s">
        <v>4799</v>
      </c>
      <c r="P377" s="76"/>
      <c r="Q377" s="80" t="s">
        <v>5077</v>
      </c>
      <c r="R377" s="79" t="s">
        <v>5078</v>
      </c>
      <c r="S377" s="62" t="s">
        <v>4816</v>
      </c>
      <c r="T377" s="62" t="s">
        <v>2123</v>
      </c>
      <c r="U377" s="62" t="s">
        <v>70</v>
      </c>
      <c r="V377" s="62" t="s">
        <v>73</v>
      </c>
      <c r="W377" s="62" t="s">
        <v>3516</v>
      </c>
      <c r="X377" s="62"/>
      <c r="Y377" s="62"/>
      <c r="Z377" s="63"/>
      <c r="AA377" s="62"/>
      <c r="AB377" s="64"/>
      <c r="AC377" s="62"/>
      <c r="AD377" s="62"/>
      <c r="AE377" s="62"/>
      <c r="AF377" s="85">
        <f>INDEX([3]汇总带公式!$L:$L,MATCH(B377,[3]汇总带公式!$B:$B,0))</f>
        <v>15</v>
      </c>
      <c r="AG377" s="85" t="s">
        <v>5493</v>
      </c>
      <c r="AH377" s="85">
        <f t="shared" si="29"/>
        <v>15</v>
      </c>
      <c r="AI377" s="79">
        <v>5</v>
      </c>
      <c r="AJ377" s="85" t="s">
        <v>5493</v>
      </c>
      <c r="AK377" s="85">
        <f t="shared" si="30"/>
        <v>5</v>
      </c>
      <c r="AL377" s="85" t="s">
        <v>5493</v>
      </c>
      <c r="AM377" s="85">
        <f t="shared" si="31"/>
        <v>5</v>
      </c>
      <c r="AN377" s="85" t="s">
        <v>5493</v>
      </c>
      <c r="AO377" s="85" t="s">
        <v>5493</v>
      </c>
      <c r="AP377" s="79" t="s">
        <v>4817</v>
      </c>
    </row>
    <row r="378" spans="1:42" s="115" customFormat="1" ht="40.5" customHeight="1">
      <c r="A378" s="109" t="s">
        <v>2578</v>
      </c>
      <c r="B378" s="93" t="s">
        <v>2883</v>
      </c>
      <c r="C378" s="99" t="s">
        <v>3124</v>
      </c>
      <c r="D378" s="80" t="s">
        <v>5547</v>
      </c>
      <c r="E378" s="91" t="s">
        <v>5494</v>
      </c>
      <c r="F378" s="91" t="s">
        <v>1479</v>
      </c>
      <c r="G378" s="62" t="str">
        <f>INDEX(辅助数据!F:F,MATCH(项目信息统计表!F378,辅助数据!E:E,0))</f>
        <v>E48</v>
      </c>
      <c r="H378" s="91" t="s">
        <v>192</v>
      </c>
      <c r="I378" s="62">
        <f>INDEX(辅助数据!B:B,MATCH(项目信息统计表!H378,辅助数据!A:A,0))</f>
        <v>560</v>
      </c>
      <c r="J378" s="110" t="str">
        <f t="shared" si="28"/>
        <v>2022-01</v>
      </c>
      <c r="K378" s="110">
        <v>45627</v>
      </c>
      <c r="L378" s="91" t="str">
        <f t="shared" si="34"/>
        <v>2022</v>
      </c>
      <c r="M378" s="91" t="s">
        <v>54</v>
      </c>
      <c r="N378" s="99" t="s">
        <v>3508</v>
      </c>
      <c r="O378" s="111" t="s">
        <v>4799</v>
      </c>
      <c r="P378" s="112" t="s">
        <v>4442</v>
      </c>
      <c r="Q378" s="99" t="s">
        <v>4443</v>
      </c>
      <c r="R378" s="93" t="s">
        <v>3315</v>
      </c>
      <c r="S378" s="91" t="s">
        <v>65</v>
      </c>
      <c r="T378" s="91" t="s">
        <v>2106</v>
      </c>
      <c r="U378" s="91" t="s">
        <v>70</v>
      </c>
      <c r="V378" s="91" t="s">
        <v>73</v>
      </c>
      <c r="W378" s="91" t="s">
        <v>3516</v>
      </c>
      <c r="X378" s="91" t="s">
        <v>5323</v>
      </c>
      <c r="Y378" s="91" t="s">
        <v>5323</v>
      </c>
      <c r="Z378" s="113" t="s">
        <v>5323</v>
      </c>
      <c r="AA378" s="91" t="s">
        <v>5334</v>
      </c>
      <c r="AB378" s="114" t="s">
        <v>2333</v>
      </c>
      <c r="AC378" s="91" t="s">
        <v>90</v>
      </c>
      <c r="AD378" s="91" t="s">
        <v>5323</v>
      </c>
      <c r="AE378" s="91"/>
      <c r="AF378" s="95">
        <f>INDEX([3]汇总带公式!$L:$L,MATCH(B378,[3]汇总带公式!$B:$B,0))</f>
        <v>15</v>
      </c>
      <c r="AG378" s="95" t="s">
        <v>5493</v>
      </c>
      <c r="AH378" s="95">
        <f t="shared" si="29"/>
        <v>15</v>
      </c>
      <c r="AI378" s="93">
        <v>5</v>
      </c>
      <c r="AJ378" s="95" t="s">
        <v>5493</v>
      </c>
      <c r="AK378" s="95">
        <f t="shared" si="30"/>
        <v>5</v>
      </c>
      <c r="AL378" s="95" t="s">
        <v>5493</v>
      </c>
      <c r="AM378" s="95">
        <f t="shared" si="31"/>
        <v>5</v>
      </c>
      <c r="AN378" s="95" t="s">
        <v>5493</v>
      </c>
      <c r="AO378" s="95" t="s">
        <v>5493</v>
      </c>
      <c r="AP378" s="93" t="s">
        <v>4818</v>
      </c>
    </row>
    <row r="379" spans="1:42" ht="40.5" customHeight="1">
      <c r="A379" s="78" t="s">
        <v>2581</v>
      </c>
      <c r="B379" s="79" t="s">
        <v>2886</v>
      </c>
      <c r="C379" s="80" t="s">
        <v>3124</v>
      </c>
      <c r="D379" s="80" t="s">
        <v>5547</v>
      </c>
      <c r="E379" s="62" t="s">
        <v>34</v>
      </c>
      <c r="F379" s="62" t="s">
        <v>1485</v>
      </c>
      <c r="G379" s="62" t="str">
        <f>INDEX(辅助数据!F:F,MATCH(项目信息统计表!F379,辅助数据!E:E,0))</f>
        <v>G54</v>
      </c>
      <c r="H379" s="62" t="s">
        <v>122</v>
      </c>
      <c r="I379" s="62">
        <f>INDEX(辅助数据!B:B,MATCH(项目信息统计表!H379,辅助数据!A:A,0))</f>
        <v>580</v>
      </c>
      <c r="J379" s="66" t="str">
        <f t="shared" si="28"/>
        <v>2022-01</v>
      </c>
      <c r="K379" s="66">
        <v>45627</v>
      </c>
      <c r="L379" s="62" t="str">
        <f t="shared" si="34"/>
        <v>2022</v>
      </c>
      <c r="M379" s="62" t="s">
        <v>54</v>
      </c>
      <c r="N379" s="80" t="s">
        <v>3508</v>
      </c>
      <c r="O379" s="82" t="s">
        <v>4799</v>
      </c>
      <c r="P379" s="76" t="s">
        <v>4447</v>
      </c>
      <c r="Q379" s="80" t="s">
        <v>4448</v>
      </c>
      <c r="R379" s="79" t="s">
        <v>3318</v>
      </c>
      <c r="S379" s="62" t="s">
        <v>4816</v>
      </c>
      <c r="T379" s="62" t="s">
        <v>2083</v>
      </c>
      <c r="U379" s="62" t="s">
        <v>70</v>
      </c>
      <c r="V379" s="62" t="s">
        <v>73</v>
      </c>
      <c r="W379" s="62" t="s">
        <v>3516</v>
      </c>
      <c r="X379" s="62" t="s">
        <v>5323</v>
      </c>
      <c r="Y379" s="62" t="s">
        <v>155</v>
      </c>
      <c r="Z379" s="63" t="s">
        <v>156</v>
      </c>
      <c r="AA379" s="62" t="s">
        <v>3311</v>
      </c>
      <c r="AB379" s="64" t="s">
        <v>2330</v>
      </c>
      <c r="AC379" s="62" t="s">
        <v>76</v>
      </c>
      <c r="AD379" s="62" t="s">
        <v>5329</v>
      </c>
      <c r="AE379" s="62"/>
      <c r="AF379" s="85">
        <f>INDEX([3]汇总带公式!$L:$L,MATCH(B379,[3]汇总带公式!$B:$B,0))</f>
        <v>15</v>
      </c>
      <c r="AG379" s="85" t="s">
        <v>5493</v>
      </c>
      <c r="AH379" s="85">
        <f t="shared" si="29"/>
        <v>15</v>
      </c>
      <c r="AI379" s="79">
        <v>5</v>
      </c>
      <c r="AJ379" s="85" t="s">
        <v>5493</v>
      </c>
      <c r="AK379" s="85">
        <f t="shared" si="30"/>
        <v>5</v>
      </c>
      <c r="AL379" s="85" t="s">
        <v>5493</v>
      </c>
      <c r="AM379" s="85">
        <f t="shared" si="31"/>
        <v>5</v>
      </c>
      <c r="AN379" s="85" t="s">
        <v>5493</v>
      </c>
      <c r="AO379" s="85" t="s">
        <v>5493</v>
      </c>
      <c r="AP379" s="79" t="s">
        <v>4818</v>
      </c>
    </row>
    <row r="380" spans="1:42" ht="40.5" customHeight="1">
      <c r="A380" s="78" t="s">
        <v>2586</v>
      </c>
      <c r="B380" s="79" t="s">
        <v>2891</v>
      </c>
      <c r="C380" s="80" t="s">
        <v>3124</v>
      </c>
      <c r="D380" s="80" t="s">
        <v>5547</v>
      </c>
      <c r="E380" s="62" t="s">
        <v>5494</v>
      </c>
      <c r="F380" s="62" t="s">
        <v>1479</v>
      </c>
      <c r="G380" s="62" t="str">
        <f>INDEX(辅助数据!F:F,MATCH(项目信息统计表!F380,辅助数据!E:E,0))</f>
        <v>E48</v>
      </c>
      <c r="H380" s="62" t="s">
        <v>192</v>
      </c>
      <c r="I380" s="62">
        <f>INDEX(辅助数据!B:B,MATCH(项目信息统计表!H380,辅助数据!A:A,0))</f>
        <v>560</v>
      </c>
      <c r="J380" s="66" t="str">
        <f t="shared" si="28"/>
        <v>2022-01</v>
      </c>
      <c r="K380" s="66">
        <v>45627</v>
      </c>
      <c r="L380" s="62" t="str">
        <f t="shared" si="34"/>
        <v>2022</v>
      </c>
      <c r="M380" s="62" t="s">
        <v>54</v>
      </c>
      <c r="N380" s="80" t="s">
        <v>3508</v>
      </c>
      <c r="O380" s="82" t="s">
        <v>4799</v>
      </c>
      <c r="P380" s="76" t="s">
        <v>4457</v>
      </c>
      <c r="Q380" s="80" t="s">
        <v>4458</v>
      </c>
      <c r="R380" s="79" t="s">
        <v>3321</v>
      </c>
      <c r="S380" s="62" t="s">
        <v>65</v>
      </c>
      <c r="T380" s="62" t="s">
        <v>1708</v>
      </c>
      <c r="U380" s="62" t="s">
        <v>70</v>
      </c>
      <c r="V380" s="62" t="s">
        <v>73</v>
      </c>
      <c r="W380" s="62" t="s">
        <v>3516</v>
      </c>
      <c r="X380" s="62" t="s">
        <v>5323</v>
      </c>
      <c r="Y380" s="62" t="s">
        <v>5323</v>
      </c>
      <c r="Z380" s="63" t="s">
        <v>5323</v>
      </c>
      <c r="AA380" s="62" t="s">
        <v>5337</v>
      </c>
      <c r="AB380" s="64" t="s">
        <v>2326</v>
      </c>
      <c r="AC380" s="62" t="s">
        <v>76</v>
      </c>
      <c r="AD380" s="62" t="s">
        <v>5323</v>
      </c>
      <c r="AE380" s="62"/>
      <c r="AF380" s="85">
        <f>INDEX([3]汇总带公式!$L:$L,MATCH(B380,[3]汇总带公式!$B:$B,0))</f>
        <v>15</v>
      </c>
      <c r="AG380" s="85" t="s">
        <v>5493</v>
      </c>
      <c r="AH380" s="85">
        <f t="shared" si="29"/>
        <v>15</v>
      </c>
      <c r="AI380" s="79">
        <v>5</v>
      </c>
      <c r="AJ380" s="85" t="s">
        <v>5493</v>
      </c>
      <c r="AK380" s="85">
        <f t="shared" si="30"/>
        <v>5</v>
      </c>
      <c r="AL380" s="85" t="s">
        <v>5493</v>
      </c>
      <c r="AM380" s="85">
        <f t="shared" si="31"/>
        <v>5</v>
      </c>
      <c r="AN380" s="85" t="s">
        <v>5493</v>
      </c>
      <c r="AO380" s="85" t="s">
        <v>5493</v>
      </c>
      <c r="AP380" s="79" t="s">
        <v>4818</v>
      </c>
    </row>
    <row r="381" spans="1:42" ht="40.5" customHeight="1">
      <c r="A381" s="78" t="s">
        <v>2589</v>
      </c>
      <c r="B381" s="79" t="s">
        <v>2894</v>
      </c>
      <c r="C381" s="80" t="s">
        <v>3124</v>
      </c>
      <c r="D381" s="80" t="s">
        <v>5547</v>
      </c>
      <c r="E381" s="62" t="s">
        <v>34</v>
      </c>
      <c r="F381" s="62" t="s">
        <v>1479</v>
      </c>
      <c r="G381" s="62" t="str">
        <f>INDEX(辅助数据!F:F,MATCH(项目信息统计表!F381,辅助数据!E:E,0))</f>
        <v>E48</v>
      </c>
      <c r="H381" s="62" t="s">
        <v>192</v>
      </c>
      <c r="I381" s="62">
        <f>INDEX(辅助数据!B:B,MATCH(项目信息统计表!H381,辅助数据!A:A,0))</f>
        <v>560</v>
      </c>
      <c r="J381" s="66" t="str">
        <f t="shared" si="28"/>
        <v>2022-01</v>
      </c>
      <c r="K381" s="66">
        <v>45627</v>
      </c>
      <c r="L381" s="62" t="str">
        <f t="shared" si="34"/>
        <v>2022</v>
      </c>
      <c r="M381" s="62" t="s">
        <v>54</v>
      </c>
      <c r="N381" s="80" t="s">
        <v>3508</v>
      </c>
      <c r="O381" s="82" t="s">
        <v>4799</v>
      </c>
      <c r="P381" s="76" t="s">
        <v>4463</v>
      </c>
      <c r="Q381" s="80" t="s">
        <v>4464</v>
      </c>
      <c r="R381" s="79" t="s">
        <v>3324</v>
      </c>
      <c r="S381" s="62" t="s">
        <v>65</v>
      </c>
      <c r="T381" s="62" t="s">
        <v>1650</v>
      </c>
      <c r="U381" s="62" t="s">
        <v>70</v>
      </c>
      <c r="V381" s="62" t="s">
        <v>73</v>
      </c>
      <c r="W381" s="62" t="s">
        <v>3516</v>
      </c>
      <c r="X381" s="62" t="s">
        <v>5323</v>
      </c>
      <c r="Y381" s="62" t="s">
        <v>5323</v>
      </c>
      <c r="Z381" s="63" t="s">
        <v>5323</v>
      </c>
      <c r="AA381" s="62" t="s">
        <v>5339</v>
      </c>
      <c r="AB381" s="64" t="s">
        <v>2311</v>
      </c>
      <c r="AC381" s="62" t="s">
        <v>76</v>
      </c>
      <c r="AD381" s="62" t="s">
        <v>5323</v>
      </c>
      <c r="AE381" s="62"/>
      <c r="AF381" s="85">
        <f>INDEX([3]汇总带公式!$L:$L,MATCH(B381,[3]汇总带公式!$B:$B,0))</f>
        <v>15</v>
      </c>
      <c r="AG381" s="85" t="s">
        <v>5493</v>
      </c>
      <c r="AH381" s="85">
        <f t="shared" si="29"/>
        <v>15</v>
      </c>
      <c r="AI381" s="79">
        <v>5</v>
      </c>
      <c r="AJ381" s="85" t="s">
        <v>5493</v>
      </c>
      <c r="AK381" s="85">
        <f t="shared" si="30"/>
        <v>5</v>
      </c>
      <c r="AL381" s="85" t="s">
        <v>5493</v>
      </c>
      <c r="AM381" s="85">
        <f t="shared" si="31"/>
        <v>5</v>
      </c>
      <c r="AN381" s="85" t="s">
        <v>5493</v>
      </c>
      <c r="AO381" s="85" t="s">
        <v>5493</v>
      </c>
      <c r="AP381" s="79" t="s">
        <v>4818</v>
      </c>
    </row>
    <row r="382" spans="1:42" ht="40.5" customHeight="1">
      <c r="A382" s="78" t="s">
        <v>2595</v>
      </c>
      <c r="B382" s="79" t="s">
        <v>2900</v>
      </c>
      <c r="C382" s="80" t="s">
        <v>3124</v>
      </c>
      <c r="D382" s="80" t="s">
        <v>5547</v>
      </c>
      <c r="E382" s="62" t="s">
        <v>5494</v>
      </c>
      <c r="F382" s="62" t="s">
        <v>1479</v>
      </c>
      <c r="G382" s="62" t="str">
        <f>INDEX(辅助数据!F:F,MATCH(项目信息统计表!F382,辅助数据!E:E,0))</f>
        <v>E48</v>
      </c>
      <c r="H382" s="62" t="s">
        <v>192</v>
      </c>
      <c r="I382" s="62">
        <f>INDEX(辅助数据!B:B,MATCH(项目信息统计表!H382,辅助数据!A:A,0))</f>
        <v>560</v>
      </c>
      <c r="J382" s="66" t="str">
        <f t="shared" si="28"/>
        <v>2022-01</v>
      </c>
      <c r="K382" s="66">
        <v>45627</v>
      </c>
      <c r="L382" s="62" t="str">
        <f t="shared" si="34"/>
        <v>2022</v>
      </c>
      <c r="M382" s="62" t="s">
        <v>54</v>
      </c>
      <c r="N382" s="80" t="s">
        <v>3508</v>
      </c>
      <c r="O382" s="82" t="s">
        <v>4799</v>
      </c>
      <c r="P382" s="76" t="s">
        <v>4473</v>
      </c>
      <c r="Q382" s="80" t="s">
        <v>4474</v>
      </c>
      <c r="R382" s="79" t="s">
        <v>3330</v>
      </c>
      <c r="S382" s="62" t="s">
        <v>65</v>
      </c>
      <c r="T382" s="62" t="s">
        <v>1705</v>
      </c>
      <c r="U382" s="62" t="s">
        <v>70</v>
      </c>
      <c r="V382" s="62" t="s">
        <v>73</v>
      </c>
      <c r="W382" s="62" t="s">
        <v>3516</v>
      </c>
      <c r="X382" s="62" t="s">
        <v>5323</v>
      </c>
      <c r="Y382" s="62" t="s">
        <v>5323</v>
      </c>
      <c r="Z382" s="63" t="s">
        <v>5323</v>
      </c>
      <c r="AA382" s="62" t="s">
        <v>5343</v>
      </c>
      <c r="AB382" s="64" t="s">
        <v>2329</v>
      </c>
      <c r="AC382" s="62" t="s">
        <v>3516</v>
      </c>
      <c r="AD382" s="62" t="s">
        <v>5323</v>
      </c>
      <c r="AE382" s="62"/>
      <c r="AF382" s="85">
        <f>INDEX([3]汇总带公式!$L:$L,MATCH(B382,[3]汇总带公式!$B:$B,0))</f>
        <v>15</v>
      </c>
      <c r="AG382" s="85" t="s">
        <v>5493</v>
      </c>
      <c r="AH382" s="85">
        <f t="shared" si="29"/>
        <v>15</v>
      </c>
      <c r="AI382" s="79">
        <v>5</v>
      </c>
      <c r="AJ382" s="85" t="s">
        <v>5493</v>
      </c>
      <c r="AK382" s="85">
        <f t="shared" si="30"/>
        <v>5</v>
      </c>
      <c r="AL382" s="85" t="s">
        <v>5493</v>
      </c>
      <c r="AM382" s="85">
        <f t="shared" si="31"/>
        <v>5</v>
      </c>
      <c r="AN382" s="85" t="s">
        <v>5493</v>
      </c>
      <c r="AO382" s="85" t="s">
        <v>5493</v>
      </c>
      <c r="AP382" s="79" t="s">
        <v>4818</v>
      </c>
    </row>
    <row r="383" spans="1:42" ht="40.5" customHeight="1">
      <c r="A383" s="78" t="s">
        <v>2602</v>
      </c>
      <c r="B383" s="79" t="s">
        <v>2907</v>
      </c>
      <c r="C383" s="80" t="s">
        <v>3124</v>
      </c>
      <c r="D383" s="80" t="s">
        <v>5547</v>
      </c>
      <c r="E383" s="62" t="s">
        <v>5494</v>
      </c>
      <c r="F383" s="62" t="s">
        <v>1479</v>
      </c>
      <c r="G383" s="62" t="str">
        <f>INDEX(辅助数据!F:F,MATCH(项目信息统计表!F383,辅助数据!E:E,0))</f>
        <v>E48</v>
      </c>
      <c r="H383" s="62" t="s">
        <v>192</v>
      </c>
      <c r="I383" s="62">
        <f>INDEX(辅助数据!B:B,MATCH(项目信息统计表!H383,辅助数据!A:A,0))</f>
        <v>560</v>
      </c>
      <c r="J383" s="66" t="str">
        <f t="shared" si="28"/>
        <v>2022-01</v>
      </c>
      <c r="K383" s="66">
        <v>45627</v>
      </c>
      <c r="L383" s="62" t="str">
        <f t="shared" si="34"/>
        <v>2022</v>
      </c>
      <c r="M383" s="62" t="s">
        <v>54</v>
      </c>
      <c r="N383" s="80" t="s">
        <v>3508</v>
      </c>
      <c r="O383" s="82" t="s">
        <v>4799</v>
      </c>
      <c r="P383" s="76" t="s">
        <v>4486</v>
      </c>
      <c r="Q383" s="80" t="s">
        <v>3157</v>
      </c>
      <c r="R383" s="79" t="s">
        <v>3337</v>
      </c>
      <c r="S383" s="62" t="s">
        <v>65</v>
      </c>
      <c r="T383" s="62" t="s">
        <v>1685</v>
      </c>
      <c r="U383" s="62" t="s">
        <v>70</v>
      </c>
      <c r="V383" s="62" t="s">
        <v>73</v>
      </c>
      <c r="W383" s="62" t="s">
        <v>76</v>
      </c>
      <c r="X383" s="62" t="s">
        <v>5323</v>
      </c>
      <c r="Y383" s="62" t="s">
        <v>155</v>
      </c>
      <c r="Z383" s="63" t="s">
        <v>185</v>
      </c>
      <c r="AA383" s="62" t="s">
        <v>5346</v>
      </c>
      <c r="AB383" s="64" t="s">
        <v>2308</v>
      </c>
      <c r="AC383" s="62" t="s">
        <v>76</v>
      </c>
      <c r="AD383" s="62" t="s">
        <v>5323</v>
      </c>
      <c r="AE383" s="62"/>
      <c r="AF383" s="85">
        <f>INDEX([3]汇总带公式!$L:$L,MATCH(B383,[3]汇总带公式!$B:$B,0))</f>
        <v>15</v>
      </c>
      <c r="AG383" s="85" t="s">
        <v>5493</v>
      </c>
      <c r="AH383" s="85">
        <f t="shared" si="29"/>
        <v>15</v>
      </c>
      <c r="AI383" s="79">
        <v>5</v>
      </c>
      <c r="AJ383" s="85" t="s">
        <v>5493</v>
      </c>
      <c r="AK383" s="85">
        <f t="shared" si="30"/>
        <v>5</v>
      </c>
      <c r="AL383" s="85" t="s">
        <v>5493</v>
      </c>
      <c r="AM383" s="85">
        <f t="shared" si="31"/>
        <v>5</v>
      </c>
      <c r="AN383" s="85" t="s">
        <v>5493</v>
      </c>
      <c r="AO383" s="85" t="s">
        <v>5493</v>
      </c>
      <c r="AP383" s="79" t="s">
        <v>4818</v>
      </c>
    </row>
    <row r="384" spans="1:42" ht="40.5" customHeight="1">
      <c r="A384" s="78" t="s">
        <v>2609</v>
      </c>
      <c r="B384" s="79" t="s">
        <v>2914</v>
      </c>
      <c r="C384" s="80" t="s">
        <v>3124</v>
      </c>
      <c r="D384" s="80" t="s">
        <v>5547</v>
      </c>
      <c r="E384" s="62" t="s">
        <v>5494</v>
      </c>
      <c r="F384" s="62" t="s">
        <v>193</v>
      </c>
      <c r="G384" s="62" t="str">
        <f>INDEX(辅助数据!F:F,MATCH(项目信息统计表!F384,辅助数据!E:E,0))</f>
        <v>E47</v>
      </c>
      <c r="H384" s="62" t="s">
        <v>192</v>
      </c>
      <c r="I384" s="62">
        <f>INDEX(辅助数据!B:B,MATCH(项目信息统计表!H384,辅助数据!A:A,0))</f>
        <v>560</v>
      </c>
      <c r="J384" s="66" t="str">
        <f t="shared" si="28"/>
        <v>2022-01</v>
      </c>
      <c r="K384" s="66">
        <v>45627</v>
      </c>
      <c r="L384" s="62" t="str">
        <f t="shared" si="34"/>
        <v>2022</v>
      </c>
      <c r="M384" s="62" t="s">
        <v>54</v>
      </c>
      <c r="N384" s="80" t="s">
        <v>3508</v>
      </c>
      <c r="O384" s="82" t="s">
        <v>4799</v>
      </c>
      <c r="P384" s="76" t="s">
        <v>4499</v>
      </c>
      <c r="Q384" s="80" t="s">
        <v>4500</v>
      </c>
      <c r="R384" s="79" t="s">
        <v>3344</v>
      </c>
      <c r="S384" s="62" t="s">
        <v>4816</v>
      </c>
      <c r="T384" s="62" t="s">
        <v>1701</v>
      </c>
      <c r="U384" s="62" t="s">
        <v>70</v>
      </c>
      <c r="V384" s="62" t="s">
        <v>73</v>
      </c>
      <c r="W384" s="62" t="s">
        <v>3516</v>
      </c>
      <c r="X384" s="62" t="s">
        <v>5323</v>
      </c>
      <c r="Y384" s="62" t="s">
        <v>5323</v>
      </c>
      <c r="Z384" s="63" t="s">
        <v>5323</v>
      </c>
      <c r="AA384" s="62" t="s">
        <v>5339</v>
      </c>
      <c r="AB384" s="64" t="s">
        <v>2311</v>
      </c>
      <c r="AC384" s="62" t="s">
        <v>76</v>
      </c>
      <c r="AD384" s="62" t="s">
        <v>5323</v>
      </c>
      <c r="AE384" s="62"/>
      <c r="AF384" s="85">
        <f>INDEX([3]汇总带公式!$L:$L,MATCH(B384,[3]汇总带公式!$B:$B,0))</f>
        <v>15</v>
      </c>
      <c r="AG384" s="85" t="s">
        <v>5493</v>
      </c>
      <c r="AH384" s="85">
        <f t="shared" si="29"/>
        <v>15</v>
      </c>
      <c r="AI384" s="79">
        <v>5</v>
      </c>
      <c r="AJ384" s="85" t="s">
        <v>5493</v>
      </c>
      <c r="AK384" s="85">
        <f t="shared" si="30"/>
        <v>5</v>
      </c>
      <c r="AL384" s="85" t="s">
        <v>5493</v>
      </c>
      <c r="AM384" s="85">
        <f t="shared" si="31"/>
        <v>5</v>
      </c>
      <c r="AN384" s="85" t="s">
        <v>5493</v>
      </c>
      <c r="AO384" s="85" t="s">
        <v>5493</v>
      </c>
      <c r="AP384" s="79" t="s">
        <v>4818</v>
      </c>
    </row>
    <row r="385" spans="1:42" ht="40.5" customHeight="1">
      <c r="A385" s="78" t="s">
        <v>2610</v>
      </c>
      <c r="B385" s="79" t="s">
        <v>2915</v>
      </c>
      <c r="C385" s="80" t="s">
        <v>3124</v>
      </c>
      <c r="D385" s="80" t="s">
        <v>5547</v>
      </c>
      <c r="E385" s="62" t="s">
        <v>34</v>
      </c>
      <c r="F385" s="62" t="s">
        <v>193</v>
      </c>
      <c r="G385" s="62" t="str">
        <f>INDEX(辅助数据!F:F,MATCH(项目信息统计表!F385,辅助数据!E:E,0))</f>
        <v>E47</v>
      </c>
      <c r="H385" s="62" t="s">
        <v>192</v>
      </c>
      <c r="I385" s="62">
        <f>INDEX(辅助数据!B:B,MATCH(项目信息统计表!H385,辅助数据!A:A,0))</f>
        <v>560</v>
      </c>
      <c r="J385" s="66" t="str">
        <f t="shared" si="28"/>
        <v>2022-01</v>
      </c>
      <c r="K385" s="66">
        <v>45627</v>
      </c>
      <c r="L385" s="62" t="str">
        <f t="shared" si="34"/>
        <v>2022</v>
      </c>
      <c r="M385" s="62" t="s">
        <v>54</v>
      </c>
      <c r="N385" s="80" t="s">
        <v>3508</v>
      </c>
      <c r="O385" s="82" t="s">
        <v>4799</v>
      </c>
      <c r="P385" s="76" t="s">
        <v>4501</v>
      </c>
      <c r="Q385" s="80" t="s">
        <v>4502</v>
      </c>
      <c r="R385" s="79" t="s">
        <v>3345</v>
      </c>
      <c r="S385" s="62" t="s">
        <v>65</v>
      </c>
      <c r="T385" s="62" t="s">
        <v>2109</v>
      </c>
      <c r="U385" s="62" t="s">
        <v>70</v>
      </c>
      <c r="V385" s="62" t="s">
        <v>73</v>
      </c>
      <c r="W385" s="62" t="s">
        <v>3516</v>
      </c>
      <c r="X385" s="62" t="s">
        <v>5323</v>
      </c>
      <c r="Y385" s="62" t="s">
        <v>5323</v>
      </c>
      <c r="Z385" s="63" t="s">
        <v>5323</v>
      </c>
      <c r="AA385" s="62" t="s">
        <v>2527</v>
      </c>
      <c r="AB385" s="64" t="s">
        <v>2324</v>
      </c>
      <c r="AC385" s="62" t="s">
        <v>76</v>
      </c>
      <c r="AD385" s="62" t="s">
        <v>5329</v>
      </c>
      <c r="AE385" s="62"/>
      <c r="AF385" s="85">
        <f>INDEX([3]汇总带公式!$L:$L,MATCH(B385,[3]汇总带公式!$B:$B,0))</f>
        <v>15</v>
      </c>
      <c r="AG385" s="85" t="s">
        <v>5493</v>
      </c>
      <c r="AH385" s="85">
        <f t="shared" si="29"/>
        <v>15</v>
      </c>
      <c r="AI385" s="79">
        <v>5</v>
      </c>
      <c r="AJ385" s="85" t="s">
        <v>5493</v>
      </c>
      <c r="AK385" s="85">
        <f t="shared" si="30"/>
        <v>5</v>
      </c>
      <c r="AL385" s="85" t="s">
        <v>5493</v>
      </c>
      <c r="AM385" s="85">
        <f t="shared" si="31"/>
        <v>5</v>
      </c>
      <c r="AN385" s="85" t="s">
        <v>5493</v>
      </c>
      <c r="AO385" s="85" t="s">
        <v>5493</v>
      </c>
      <c r="AP385" s="79" t="s">
        <v>4818</v>
      </c>
    </row>
    <row r="386" spans="1:42" ht="40.5" customHeight="1">
      <c r="A386" s="78" t="s">
        <v>2632</v>
      </c>
      <c r="B386" s="79" t="s">
        <v>2936</v>
      </c>
      <c r="C386" s="80" t="s">
        <v>3124</v>
      </c>
      <c r="D386" s="80" t="s">
        <v>5547</v>
      </c>
      <c r="E386" s="62" t="s">
        <v>5494</v>
      </c>
      <c r="F386" s="62" t="s">
        <v>1478</v>
      </c>
      <c r="G386" s="62" t="str">
        <f>INDEX(辅助数据!F:F,MATCH(项目信息统计表!F386,辅助数据!E:E,0))</f>
        <v>D46</v>
      </c>
      <c r="H386" s="62" t="s">
        <v>192</v>
      </c>
      <c r="I386" s="62">
        <f>INDEX(辅助数据!B:B,MATCH(项目信息统计表!H386,辅助数据!A:A,0))</f>
        <v>560</v>
      </c>
      <c r="J386" s="66" t="str">
        <f t="shared" si="28"/>
        <v>2022-01</v>
      </c>
      <c r="K386" s="66">
        <v>45261</v>
      </c>
      <c r="L386" s="62" t="str">
        <f t="shared" si="34"/>
        <v>2022</v>
      </c>
      <c r="M386" s="62" t="s">
        <v>54</v>
      </c>
      <c r="N386" s="80" t="s">
        <v>3509</v>
      </c>
      <c r="O386" s="82" t="s">
        <v>4799</v>
      </c>
      <c r="P386" s="76" t="s">
        <v>4542</v>
      </c>
      <c r="Q386" s="80" t="s">
        <v>3167</v>
      </c>
      <c r="R386" s="79" t="s">
        <v>3364</v>
      </c>
      <c r="S386" s="62" t="s">
        <v>4816</v>
      </c>
      <c r="T386" s="62" t="s">
        <v>2115</v>
      </c>
      <c r="U386" s="62" t="s">
        <v>70</v>
      </c>
      <c r="V386" s="62" t="s">
        <v>73</v>
      </c>
      <c r="W386" s="62" t="s">
        <v>3516</v>
      </c>
      <c r="X386" s="62" t="s">
        <v>5323</v>
      </c>
      <c r="Y386" s="62" t="s">
        <v>116</v>
      </c>
      <c r="Z386" s="63" t="s">
        <v>1598</v>
      </c>
      <c r="AA386" s="62" t="s">
        <v>5363</v>
      </c>
      <c r="AB386" s="64" t="s">
        <v>2319</v>
      </c>
      <c r="AC386" s="62" t="s">
        <v>3516</v>
      </c>
      <c r="AD386" s="62" t="s">
        <v>5330</v>
      </c>
      <c r="AE386" s="62"/>
      <c r="AF386" s="85">
        <f>INDEX([3]汇总带公式!$L:$L,MATCH(B386,[3]汇总带公式!$B:$B,0))</f>
        <v>5</v>
      </c>
      <c r="AG386" s="85" t="s">
        <v>5493</v>
      </c>
      <c r="AH386" s="85">
        <f t="shared" si="29"/>
        <v>5</v>
      </c>
      <c r="AI386" s="79">
        <v>2</v>
      </c>
      <c r="AJ386" s="85" t="s">
        <v>5493</v>
      </c>
      <c r="AK386" s="85">
        <f t="shared" si="30"/>
        <v>2</v>
      </c>
      <c r="AL386" s="85" t="s">
        <v>5493</v>
      </c>
      <c r="AM386" s="85">
        <f t="shared" si="31"/>
        <v>2</v>
      </c>
      <c r="AN386" s="85" t="s">
        <v>5493</v>
      </c>
      <c r="AO386" s="85" t="s">
        <v>5493</v>
      </c>
      <c r="AP386" s="79" t="s">
        <v>4818</v>
      </c>
    </row>
    <row r="387" spans="1:42" ht="40.5" customHeight="1">
      <c r="A387" s="78" t="s">
        <v>2647</v>
      </c>
      <c r="B387" s="79" t="s">
        <v>2951</v>
      </c>
      <c r="C387" s="80" t="s">
        <v>3124</v>
      </c>
      <c r="D387" s="80" t="s">
        <v>5547</v>
      </c>
      <c r="E387" s="62" t="s">
        <v>5494</v>
      </c>
      <c r="F387" s="62" t="s">
        <v>1479</v>
      </c>
      <c r="G387" s="62" t="str">
        <f>INDEX(辅助数据!F:F,MATCH(项目信息统计表!F387,辅助数据!E:E,0))</f>
        <v>E48</v>
      </c>
      <c r="H387" s="62" t="s">
        <v>192</v>
      </c>
      <c r="I387" s="62">
        <f>INDEX(辅助数据!B:B,MATCH(项目信息统计表!H387,辅助数据!A:A,0))</f>
        <v>560</v>
      </c>
      <c r="J387" s="66" t="str">
        <f t="shared" si="28"/>
        <v>2022-01</v>
      </c>
      <c r="K387" s="66">
        <v>45261</v>
      </c>
      <c r="L387" s="62" t="str">
        <f t="shared" si="34"/>
        <v>2022</v>
      </c>
      <c r="M387" s="62" t="s">
        <v>54</v>
      </c>
      <c r="N387" s="80" t="s">
        <v>3509</v>
      </c>
      <c r="O387" s="82" t="s">
        <v>4799</v>
      </c>
      <c r="P387" s="76" t="s">
        <v>4557</v>
      </c>
      <c r="Q387" s="80" t="s">
        <v>3182</v>
      </c>
      <c r="R387" s="79" t="s">
        <v>3379</v>
      </c>
      <c r="S387" s="62" t="s">
        <v>65</v>
      </c>
      <c r="T387" s="62" t="s">
        <v>1668</v>
      </c>
      <c r="U387" s="62" t="s">
        <v>70</v>
      </c>
      <c r="V387" s="62" t="s">
        <v>73</v>
      </c>
      <c r="W387" s="62" t="s">
        <v>90</v>
      </c>
      <c r="X387" s="62" t="s">
        <v>5323</v>
      </c>
      <c r="Y387" s="62" t="s">
        <v>116</v>
      </c>
      <c r="Z387" s="63" t="s">
        <v>2575</v>
      </c>
      <c r="AA387" s="62" t="s">
        <v>4500</v>
      </c>
      <c r="AB387" s="64" t="s">
        <v>2330</v>
      </c>
      <c r="AC387" s="62" t="s">
        <v>3516</v>
      </c>
      <c r="AD387" s="62" t="s">
        <v>5330</v>
      </c>
      <c r="AE387" s="62"/>
      <c r="AF387" s="85">
        <f>INDEX([3]汇总带公式!$L:$L,MATCH(B387,[3]汇总带公式!$B:$B,0))</f>
        <v>5</v>
      </c>
      <c r="AG387" s="85" t="s">
        <v>5493</v>
      </c>
      <c r="AH387" s="85">
        <f t="shared" si="29"/>
        <v>5</v>
      </c>
      <c r="AI387" s="79">
        <v>2</v>
      </c>
      <c r="AJ387" s="85" t="s">
        <v>5493</v>
      </c>
      <c r="AK387" s="85">
        <f t="shared" si="30"/>
        <v>2</v>
      </c>
      <c r="AL387" s="85" t="s">
        <v>5493</v>
      </c>
      <c r="AM387" s="85">
        <f t="shared" si="31"/>
        <v>2</v>
      </c>
      <c r="AN387" s="85" t="s">
        <v>5493</v>
      </c>
      <c r="AO387" s="85" t="s">
        <v>5493</v>
      </c>
      <c r="AP387" s="79" t="s">
        <v>4818</v>
      </c>
    </row>
    <row r="388" spans="1:42" ht="40.5" customHeight="1">
      <c r="A388" s="78" t="s">
        <v>2657</v>
      </c>
      <c r="B388" s="79" t="s">
        <v>2961</v>
      </c>
      <c r="C388" s="80" t="s">
        <v>3124</v>
      </c>
      <c r="D388" s="80" t="s">
        <v>5547</v>
      </c>
      <c r="E388" s="62" t="s">
        <v>5494</v>
      </c>
      <c r="F388" s="62" t="s">
        <v>1479</v>
      </c>
      <c r="G388" s="62" t="str">
        <f>INDEX(辅助数据!F:F,MATCH(项目信息统计表!F388,辅助数据!E:E,0))</f>
        <v>E48</v>
      </c>
      <c r="H388" s="62" t="s">
        <v>192</v>
      </c>
      <c r="I388" s="62">
        <f>INDEX(辅助数据!B:B,MATCH(项目信息统计表!H388,辅助数据!A:A,0))</f>
        <v>560</v>
      </c>
      <c r="J388" s="66" t="str">
        <f t="shared" ref="J388:J448" si="35">L388&amp;"-01"</f>
        <v>2022-01</v>
      </c>
      <c r="K388" s="66">
        <v>45261</v>
      </c>
      <c r="L388" s="62" t="str">
        <f t="shared" si="34"/>
        <v>2022</v>
      </c>
      <c r="M388" s="62" t="s">
        <v>54</v>
      </c>
      <c r="N388" s="80" t="s">
        <v>3509</v>
      </c>
      <c r="O388" s="82" t="s">
        <v>4799</v>
      </c>
      <c r="P388" s="76" t="s">
        <v>4568</v>
      </c>
      <c r="Q388" s="80" t="s">
        <v>3191</v>
      </c>
      <c r="R388" s="79" t="s">
        <v>3388</v>
      </c>
      <c r="S388" s="62" t="s">
        <v>65</v>
      </c>
      <c r="T388" s="62" t="s">
        <v>2108</v>
      </c>
      <c r="U388" s="62" t="s">
        <v>70</v>
      </c>
      <c r="V388" s="62" t="s">
        <v>73</v>
      </c>
      <c r="W388" s="62" t="s">
        <v>90</v>
      </c>
      <c r="X388" s="62" t="s">
        <v>5323</v>
      </c>
      <c r="Y388" s="62" t="s">
        <v>5323</v>
      </c>
      <c r="Z388" s="63" t="s">
        <v>5323</v>
      </c>
      <c r="AA388" s="62" t="s">
        <v>5376</v>
      </c>
      <c r="AB388" s="64" t="s">
        <v>2346</v>
      </c>
      <c r="AC388" s="62" t="s">
        <v>2349</v>
      </c>
      <c r="AD388" s="62" t="s">
        <v>5323</v>
      </c>
      <c r="AE388" s="62"/>
      <c r="AF388" s="85">
        <f>INDEX([3]汇总带公式!$L:$L,MATCH(B388,[3]汇总带公式!$B:$B,0))</f>
        <v>5</v>
      </c>
      <c r="AG388" s="85" t="s">
        <v>5493</v>
      </c>
      <c r="AH388" s="85">
        <f t="shared" ref="AH388:AH448" si="36">SUM(AF388:AG388)</f>
        <v>5</v>
      </c>
      <c r="AI388" s="79">
        <v>2</v>
      </c>
      <c r="AJ388" s="85" t="s">
        <v>5493</v>
      </c>
      <c r="AK388" s="85">
        <f t="shared" ref="AK388:AK448" si="37">SUM(AI388:AJ388)</f>
        <v>2</v>
      </c>
      <c r="AL388" s="85" t="s">
        <v>5493</v>
      </c>
      <c r="AM388" s="85">
        <f t="shared" ref="AM388:AM448" si="38">SUM(AK388:AL388)</f>
        <v>2</v>
      </c>
      <c r="AN388" s="85" t="s">
        <v>5493</v>
      </c>
      <c r="AO388" s="85" t="s">
        <v>5493</v>
      </c>
      <c r="AP388" s="79" t="s">
        <v>4818</v>
      </c>
    </row>
    <row r="389" spans="1:42" ht="40.5" customHeight="1">
      <c r="A389" s="78" t="s">
        <v>2658</v>
      </c>
      <c r="B389" s="79" t="s">
        <v>2962</v>
      </c>
      <c r="C389" s="80" t="s">
        <v>3124</v>
      </c>
      <c r="D389" s="80" t="s">
        <v>5547</v>
      </c>
      <c r="E389" s="62" t="s">
        <v>5494</v>
      </c>
      <c r="F389" s="62" t="s">
        <v>1508</v>
      </c>
      <c r="G389" s="62" t="str">
        <f>INDEX(辅助数据!F:F,MATCH(项目信息统计表!F389,辅助数据!E:E,0))</f>
        <v>N77</v>
      </c>
      <c r="H389" s="62" t="s">
        <v>192</v>
      </c>
      <c r="I389" s="62">
        <f>INDEX(辅助数据!B:B,MATCH(项目信息统计表!H389,辅助数据!A:A,0))</f>
        <v>560</v>
      </c>
      <c r="J389" s="66" t="str">
        <f t="shared" si="35"/>
        <v>2022-01</v>
      </c>
      <c r="K389" s="66">
        <v>45261</v>
      </c>
      <c r="L389" s="62" t="str">
        <f t="shared" si="34"/>
        <v>2022</v>
      </c>
      <c r="M389" s="62" t="s">
        <v>54</v>
      </c>
      <c r="N389" s="80" t="s">
        <v>3509</v>
      </c>
      <c r="O389" s="82" t="s">
        <v>4799</v>
      </c>
      <c r="P389" s="76" t="s">
        <v>4569</v>
      </c>
      <c r="Q389" s="80" t="s">
        <v>3190</v>
      </c>
      <c r="R389" s="79" t="s">
        <v>3389</v>
      </c>
      <c r="S389" s="62" t="s">
        <v>4816</v>
      </c>
      <c r="T389" s="62" t="s">
        <v>1695</v>
      </c>
      <c r="U389" s="62" t="s">
        <v>70</v>
      </c>
      <c r="V389" s="62" t="s">
        <v>73</v>
      </c>
      <c r="W389" s="62" t="s">
        <v>3516</v>
      </c>
      <c r="X389" s="62" t="s">
        <v>5323</v>
      </c>
      <c r="Y389" s="62" t="s">
        <v>5323</v>
      </c>
      <c r="Z389" s="63" t="s">
        <v>5323</v>
      </c>
      <c r="AA389" s="62" t="s">
        <v>5377</v>
      </c>
      <c r="AB389" s="64" t="s">
        <v>2330</v>
      </c>
      <c r="AC389" s="62" t="s">
        <v>3516</v>
      </c>
      <c r="AD389" s="62" t="s">
        <v>5330</v>
      </c>
      <c r="AE389" s="62"/>
      <c r="AF389" s="85">
        <f>INDEX([3]汇总带公式!$L:$L,MATCH(B389,[3]汇总带公式!$B:$B,0))</f>
        <v>5</v>
      </c>
      <c r="AG389" s="85" t="s">
        <v>5493</v>
      </c>
      <c r="AH389" s="85">
        <f t="shared" si="36"/>
        <v>5</v>
      </c>
      <c r="AI389" s="79">
        <v>2</v>
      </c>
      <c r="AJ389" s="85" t="s">
        <v>5493</v>
      </c>
      <c r="AK389" s="85">
        <f t="shared" si="37"/>
        <v>2</v>
      </c>
      <c r="AL389" s="85" t="s">
        <v>5493</v>
      </c>
      <c r="AM389" s="85">
        <f t="shared" si="38"/>
        <v>2</v>
      </c>
      <c r="AN389" s="85" t="s">
        <v>5493</v>
      </c>
      <c r="AO389" s="85" t="s">
        <v>5493</v>
      </c>
      <c r="AP389" s="79" t="s">
        <v>4818</v>
      </c>
    </row>
    <row r="390" spans="1:42" ht="40.5" customHeight="1">
      <c r="A390" s="78" t="s">
        <v>2666</v>
      </c>
      <c r="B390" s="79" t="s">
        <v>2970</v>
      </c>
      <c r="C390" s="80" t="s">
        <v>3124</v>
      </c>
      <c r="D390" s="80" t="s">
        <v>5547</v>
      </c>
      <c r="E390" s="62" t="s">
        <v>5494</v>
      </c>
      <c r="F390" s="62" t="s">
        <v>1479</v>
      </c>
      <c r="G390" s="62" t="str">
        <f>INDEX(辅助数据!F:F,MATCH(项目信息统计表!F390,辅助数据!E:E,0))</f>
        <v>E48</v>
      </c>
      <c r="H390" s="62" t="s">
        <v>192</v>
      </c>
      <c r="I390" s="62">
        <f>INDEX(辅助数据!B:B,MATCH(项目信息统计表!H390,辅助数据!A:A,0))</f>
        <v>560</v>
      </c>
      <c r="J390" s="66" t="str">
        <f t="shared" si="35"/>
        <v>2022-01</v>
      </c>
      <c r="K390" s="66">
        <v>45261</v>
      </c>
      <c r="L390" s="62" t="str">
        <f t="shared" si="34"/>
        <v>2022</v>
      </c>
      <c r="M390" s="62" t="s">
        <v>54</v>
      </c>
      <c r="N390" s="80" t="s">
        <v>3509</v>
      </c>
      <c r="O390" s="82" t="s">
        <v>4799</v>
      </c>
      <c r="P390" s="76" t="s">
        <v>4577</v>
      </c>
      <c r="Q390" s="80" t="s">
        <v>3199</v>
      </c>
      <c r="R390" s="79" t="s">
        <v>3397</v>
      </c>
      <c r="S390" s="62" t="s">
        <v>4816</v>
      </c>
      <c r="T390" s="62" t="s">
        <v>2173</v>
      </c>
      <c r="U390" s="62" t="s">
        <v>70</v>
      </c>
      <c r="V390" s="62" t="s">
        <v>73</v>
      </c>
      <c r="W390" s="62" t="s">
        <v>90</v>
      </c>
      <c r="X390" s="62" t="s">
        <v>5323</v>
      </c>
      <c r="Y390" s="62" t="s">
        <v>5323</v>
      </c>
      <c r="Z390" s="63" t="s">
        <v>5323</v>
      </c>
      <c r="AA390" s="62" t="s">
        <v>5379</v>
      </c>
      <c r="AB390" s="64" t="s">
        <v>2329</v>
      </c>
      <c r="AC390" s="62" t="s">
        <v>3516</v>
      </c>
      <c r="AD390" s="62" t="s">
        <v>5330</v>
      </c>
      <c r="AE390" s="62"/>
      <c r="AF390" s="85">
        <f>INDEX([3]汇总带公式!$L:$L,MATCH(B390,[3]汇总带公式!$B:$B,0))</f>
        <v>5</v>
      </c>
      <c r="AG390" s="85" t="s">
        <v>5493</v>
      </c>
      <c r="AH390" s="85">
        <f t="shared" si="36"/>
        <v>5</v>
      </c>
      <c r="AI390" s="79">
        <v>2</v>
      </c>
      <c r="AJ390" s="85" t="s">
        <v>5493</v>
      </c>
      <c r="AK390" s="85">
        <f t="shared" si="37"/>
        <v>2</v>
      </c>
      <c r="AL390" s="85" t="s">
        <v>5493</v>
      </c>
      <c r="AM390" s="85">
        <f t="shared" si="38"/>
        <v>2</v>
      </c>
      <c r="AN390" s="85" t="s">
        <v>5493</v>
      </c>
      <c r="AO390" s="85" t="s">
        <v>5493</v>
      </c>
      <c r="AP390" s="79" t="s">
        <v>4818</v>
      </c>
    </row>
    <row r="391" spans="1:42" ht="40.5" customHeight="1">
      <c r="A391" s="78" t="s">
        <v>2673</v>
      </c>
      <c r="B391" s="79" t="s">
        <v>2977</v>
      </c>
      <c r="C391" s="80" t="s">
        <v>3124</v>
      </c>
      <c r="D391" s="80" t="s">
        <v>5547</v>
      </c>
      <c r="E391" s="62" t="s">
        <v>5494</v>
      </c>
      <c r="F391" s="62" t="s">
        <v>1479</v>
      </c>
      <c r="G391" s="62" t="str">
        <f>INDEX(辅助数据!F:F,MATCH(项目信息统计表!F391,辅助数据!E:E,0))</f>
        <v>E48</v>
      </c>
      <c r="H391" s="62" t="s">
        <v>192</v>
      </c>
      <c r="I391" s="62">
        <f>INDEX(辅助数据!B:B,MATCH(项目信息统计表!H391,辅助数据!A:A,0))</f>
        <v>560</v>
      </c>
      <c r="J391" s="66" t="str">
        <f t="shared" si="35"/>
        <v>2022-01</v>
      </c>
      <c r="K391" s="66">
        <v>45261</v>
      </c>
      <c r="L391" s="62" t="str">
        <f t="shared" si="34"/>
        <v>2022</v>
      </c>
      <c r="M391" s="62" t="s">
        <v>54</v>
      </c>
      <c r="N391" s="80" t="s">
        <v>3509</v>
      </c>
      <c r="O391" s="82" t="s">
        <v>4799</v>
      </c>
      <c r="P391" s="76" t="s">
        <v>4585</v>
      </c>
      <c r="Q391" s="80" t="s">
        <v>3205</v>
      </c>
      <c r="R391" s="79" t="s">
        <v>3404</v>
      </c>
      <c r="S391" s="62" t="s">
        <v>65</v>
      </c>
      <c r="T391" s="62" t="s">
        <v>2123</v>
      </c>
      <c r="U391" s="62" t="s">
        <v>70</v>
      </c>
      <c r="V391" s="62" t="s">
        <v>73</v>
      </c>
      <c r="W391" s="62" t="s">
        <v>90</v>
      </c>
      <c r="X391" s="62" t="s">
        <v>5323</v>
      </c>
      <c r="Y391" s="62" t="s">
        <v>5323</v>
      </c>
      <c r="Z391" s="63" t="s">
        <v>5323</v>
      </c>
      <c r="AA391" s="62" t="s">
        <v>5384</v>
      </c>
      <c r="AB391" s="64" t="s">
        <v>2343</v>
      </c>
      <c r="AC391" s="62" t="s">
        <v>2349</v>
      </c>
      <c r="AD391" s="62" t="s">
        <v>5323</v>
      </c>
      <c r="AE391" s="62"/>
      <c r="AF391" s="85">
        <f>INDEX([3]汇总带公式!$L:$L,MATCH(B391,[3]汇总带公式!$B:$B,0))</f>
        <v>5</v>
      </c>
      <c r="AG391" s="85" t="s">
        <v>5493</v>
      </c>
      <c r="AH391" s="85">
        <f t="shared" si="36"/>
        <v>5</v>
      </c>
      <c r="AI391" s="79">
        <v>2</v>
      </c>
      <c r="AJ391" s="85" t="s">
        <v>5493</v>
      </c>
      <c r="AK391" s="85">
        <f t="shared" si="37"/>
        <v>2</v>
      </c>
      <c r="AL391" s="85" t="s">
        <v>5493</v>
      </c>
      <c r="AM391" s="85">
        <f t="shared" si="38"/>
        <v>2</v>
      </c>
      <c r="AN391" s="85" t="s">
        <v>5493</v>
      </c>
      <c r="AO391" s="85" t="s">
        <v>5493</v>
      </c>
      <c r="AP391" s="79" t="s">
        <v>4818</v>
      </c>
    </row>
    <row r="392" spans="1:42" ht="40.5" customHeight="1">
      <c r="A392" s="78" t="s">
        <v>2677</v>
      </c>
      <c r="B392" s="79" t="s">
        <v>2981</v>
      </c>
      <c r="C392" s="80" t="s">
        <v>3124</v>
      </c>
      <c r="D392" s="80" t="s">
        <v>5547</v>
      </c>
      <c r="E392" s="62" t="s">
        <v>34</v>
      </c>
      <c r="F392" s="62" t="s">
        <v>1479</v>
      </c>
      <c r="G392" s="62" t="str">
        <f>INDEX(辅助数据!F:F,MATCH(项目信息统计表!F392,辅助数据!E:E,0))</f>
        <v>E48</v>
      </c>
      <c r="H392" s="62" t="s">
        <v>192</v>
      </c>
      <c r="I392" s="62">
        <f>INDEX(辅助数据!B:B,MATCH(项目信息统计表!H392,辅助数据!A:A,0))</f>
        <v>560</v>
      </c>
      <c r="J392" s="66" t="str">
        <f t="shared" si="35"/>
        <v>2022-01</v>
      </c>
      <c r="K392" s="66">
        <v>45261</v>
      </c>
      <c r="L392" s="62" t="str">
        <f t="shared" si="34"/>
        <v>2022</v>
      </c>
      <c r="M392" s="62" t="s">
        <v>54</v>
      </c>
      <c r="N392" s="80" t="s">
        <v>3509</v>
      </c>
      <c r="O392" s="82" t="s">
        <v>4799</v>
      </c>
      <c r="P392" s="76" t="s">
        <v>4589</v>
      </c>
      <c r="Q392" s="80" t="s">
        <v>3208</v>
      </c>
      <c r="R392" s="79" t="s">
        <v>3408</v>
      </c>
      <c r="S392" s="62" t="s">
        <v>65</v>
      </c>
      <c r="T392" s="62" t="s">
        <v>1626</v>
      </c>
      <c r="U392" s="62" t="s">
        <v>70</v>
      </c>
      <c r="V392" s="62" t="s">
        <v>73</v>
      </c>
      <c r="W392" s="62" t="s">
        <v>90</v>
      </c>
      <c r="X392" s="62" t="s">
        <v>5323</v>
      </c>
      <c r="Y392" s="62" t="s">
        <v>5323</v>
      </c>
      <c r="Z392" s="63" t="s">
        <v>5323</v>
      </c>
      <c r="AA392" s="62" t="s">
        <v>4927</v>
      </c>
      <c r="AB392" s="64" t="s">
        <v>2336</v>
      </c>
      <c r="AC392" s="62" t="s">
        <v>90</v>
      </c>
      <c r="AD392" s="62" t="s">
        <v>5323</v>
      </c>
      <c r="AE392" s="62"/>
      <c r="AF392" s="85">
        <f>INDEX([3]汇总带公式!$L:$L,MATCH(B392,[3]汇总带公式!$B:$B,0))</f>
        <v>5</v>
      </c>
      <c r="AG392" s="85" t="s">
        <v>5493</v>
      </c>
      <c r="AH392" s="85">
        <f t="shared" si="36"/>
        <v>5</v>
      </c>
      <c r="AI392" s="79">
        <v>2</v>
      </c>
      <c r="AJ392" s="85" t="s">
        <v>5493</v>
      </c>
      <c r="AK392" s="85">
        <f t="shared" si="37"/>
        <v>2</v>
      </c>
      <c r="AL392" s="85" t="s">
        <v>5493</v>
      </c>
      <c r="AM392" s="85">
        <f t="shared" si="38"/>
        <v>2</v>
      </c>
      <c r="AN392" s="85" t="s">
        <v>5493</v>
      </c>
      <c r="AO392" s="85" t="s">
        <v>5493</v>
      </c>
      <c r="AP392" s="79" t="s">
        <v>4818</v>
      </c>
    </row>
    <row r="393" spans="1:42" ht="40.5" customHeight="1">
      <c r="A393" s="78" t="s">
        <v>2683</v>
      </c>
      <c r="B393" s="79" t="s">
        <v>2987</v>
      </c>
      <c r="C393" s="80" t="s">
        <v>3124</v>
      </c>
      <c r="D393" s="80" t="s">
        <v>5547</v>
      </c>
      <c r="E393" s="62" t="s">
        <v>5494</v>
      </c>
      <c r="F393" s="62" t="s">
        <v>1504</v>
      </c>
      <c r="G393" s="62" t="str">
        <f>INDEX(辅助数据!F:F,MATCH(项目信息统计表!F393,辅助数据!E:E,0))</f>
        <v>M73</v>
      </c>
      <c r="H393" s="62" t="s">
        <v>271</v>
      </c>
      <c r="I393" s="62">
        <f>INDEX(辅助数据!B:B,MATCH(项目信息统计表!H393,辅助数据!A:A,0))</f>
        <v>130</v>
      </c>
      <c r="J393" s="66" t="str">
        <f t="shared" si="35"/>
        <v>2022-01</v>
      </c>
      <c r="K393" s="66">
        <v>45261</v>
      </c>
      <c r="L393" s="62" t="str">
        <f t="shared" si="34"/>
        <v>2022</v>
      </c>
      <c r="M393" s="62" t="s">
        <v>54</v>
      </c>
      <c r="N393" s="80" t="s">
        <v>3509</v>
      </c>
      <c r="O393" s="82" t="s">
        <v>4799</v>
      </c>
      <c r="P393" s="76" t="s">
        <v>4595</v>
      </c>
      <c r="Q393" s="80" t="s">
        <v>3213</v>
      </c>
      <c r="R393" s="79" t="s">
        <v>3414</v>
      </c>
      <c r="S393" s="62" t="s">
        <v>65</v>
      </c>
      <c r="T393" s="62" t="s">
        <v>2129</v>
      </c>
      <c r="U393" s="62" t="s">
        <v>70</v>
      </c>
      <c r="V393" s="62" t="s">
        <v>73</v>
      </c>
      <c r="W393" s="62" t="s">
        <v>90</v>
      </c>
      <c r="X393" s="62" t="s">
        <v>5323</v>
      </c>
      <c r="Y393" s="62" t="s">
        <v>116</v>
      </c>
      <c r="Z393" s="63" t="s">
        <v>2574</v>
      </c>
      <c r="AA393" s="62" t="s">
        <v>5389</v>
      </c>
      <c r="AB393" s="64" t="s">
        <v>2322</v>
      </c>
      <c r="AC393" s="62" t="s">
        <v>76</v>
      </c>
      <c r="AD393" s="62" t="s">
        <v>5329</v>
      </c>
      <c r="AE393" s="62"/>
      <c r="AF393" s="85">
        <f>INDEX([3]汇总带公式!$L:$L,MATCH(B393,[3]汇总带公式!$B:$B,0))</f>
        <v>5</v>
      </c>
      <c r="AG393" s="85" t="s">
        <v>5493</v>
      </c>
      <c r="AH393" s="85">
        <f t="shared" si="36"/>
        <v>5</v>
      </c>
      <c r="AI393" s="79">
        <v>2</v>
      </c>
      <c r="AJ393" s="85" t="s">
        <v>5493</v>
      </c>
      <c r="AK393" s="85">
        <f t="shared" si="37"/>
        <v>2</v>
      </c>
      <c r="AL393" s="85" t="s">
        <v>5493</v>
      </c>
      <c r="AM393" s="85">
        <f t="shared" si="38"/>
        <v>2</v>
      </c>
      <c r="AN393" s="85" t="s">
        <v>5493</v>
      </c>
      <c r="AO393" s="85" t="s">
        <v>5493</v>
      </c>
      <c r="AP393" s="79" t="s">
        <v>4818</v>
      </c>
    </row>
    <row r="394" spans="1:42" ht="40.5" customHeight="1">
      <c r="A394" s="78" t="s">
        <v>2689</v>
      </c>
      <c r="B394" s="79" t="s">
        <v>2993</v>
      </c>
      <c r="C394" s="80" t="s">
        <v>3124</v>
      </c>
      <c r="D394" s="80" t="s">
        <v>5547</v>
      </c>
      <c r="E394" s="62" t="s">
        <v>5494</v>
      </c>
      <c r="F394" s="62" t="s">
        <v>1476</v>
      </c>
      <c r="G394" s="62" t="str">
        <f>INDEX(辅助数据!F:F,MATCH(项目信息统计表!F394,辅助数据!E:E,0))</f>
        <v>D44</v>
      </c>
      <c r="H394" s="62" t="s">
        <v>192</v>
      </c>
      <c r="I394" s="62">
        <f>INDEX(辅助数据!B:B,MATCH(项目信息统计表!H394,辅助数据!A:A,0))</f>
        <v>560</v>
      </c>
      <c r="J394" s="66" t="str">
        <f t="shared" si="35"/>
        <v>2022-01</v>
      </c>
      <c r="K394" s="66">
        <v>45261</v>
      </c>
      <c r="L394" s="62" t="str">
        <f t="shared" si="34"/>
        <v>2022</v>
      </c>
      <c r="M394" s="62" t="s">
        <v>54</v>
      </c>
      <c r="N394" s="80" t="s">
        <v>3509</v>
      </c>
      <c r="O394" s="82" t="s">
        <v>4799</v>
      </c>
      <c r="P394" s="76" t="s">
        <v>4601</v>
      </c>
      <c r="Q394" s="80" t="s">
        <v>3218</v>
      </c>
      <c r="R394" s="79" t="s">
        <v>3419</v>
      </c>
      <c r="S394" s="62" t="s">
        <v>65</v>
      </c>
      <c r="T394" s="62" t="s">
        <v>2110</v>
      </c>
      <c r="U394" s="62" t="s">
        <v>70</v>
      </c>
      <c r="V394" s="62" t="s">
        <v>73</v>
      </c>
      <c r="W394" s="62" t="s">
        <v>90</v>
      </c>
      <c r="X394" s="62" t="s">
        <v>5323</v>
      </c>
      <c r="Y394" s="62" t="s">
        <v>116</v>
      </c>
      <c r="Z394" s="63" t="s">
        <v>1598</v>
      </c>
      <c r="AA394" s="62" t="s">
        <v>5363</v>
      </c>
      <c r="AB394" s="64" t="s">
        <v>2319</v>
      </c>
      <c r="AC394" s="62" t="s">
        <v>3516</v>
      </c>
      <c r="AD394" s="62" t="s">
        <v>5330</v>
      </c>
      <c r="AE394" s="62"/>
      <c r="AF394" s="85">
        <f>INDEX([3]汇总带公式!$L:$L,MATCH(B394,[3]汇总带公式!$B:$B,0))</f>
        <v>5</v>
      </c>
      <c r="AG394" s="85" t="s">
        <v>5493</v>
      </c>
      <c r="AH394" s="85">
        <f t="shared" si="36"/>
        <v>5</v>
      </c>
      <c r="AI394" s="79">
        <v>2</v>
      </c>
      <c r="AJ394" s="85" t="s">
        <v>5493</v>
      </c>
      <c r="AK394" s="85">
        <f t="shared" si="37"/>
        <v>2</v>
      </c>
      <c r="AL394" s="85" t="s">
        <v>5493</v>
      </c>
      <c r="AM394" s="85">
        <f t="shared" si="38"/>
        <v>2</v>
      </c>
      <c r="AN394" s="85" t="s">
        <v>5493</v>
      </c>
      <c r="AO394" s="85" t="s">
        <v>5493</v>
      </c>
      <c r="AP394" s="79" t="s">
        <v>4818</v>
      </c>
    </row>
    <row r="395" spans="1:42" ht="40.5" customHeight="1">
      <c r="A395" s="78" t="s">
        <v>2694</v>
      </c>
      <c r="B395" s="79" t="s">
        <v>2998</v>
      </c>
      <c r="C395" s="80" t="s">
        <v>3124</v>
      </c>
      <c r="D395" s="80" t="s">
        <v>5547</v>
      </c>
      <c r="E395" s="62" t="s">
        <v>5494</v>
      </c>
      <c r="F395" s="62" t="s">
        <v>1479</v>
      </c>
      <c r="G395" s="62" t="str">
        <f>INDEX(辅助数据!F:F,MATCH(项目信息统计表!F395,辅助数据!E:E,0))</f>
        <v>E48</v>
      </c>
      <c r="H395" s="62" t="s">
        <v>192</v>
      </c>
      <c r="I395" s="62">
        <f>INDEX(辅助数据!B:B,MATCH(项目信息统计表!H395,辅助数据!A:A,0))</f>
        <v>560</v>
      </c>
      <c r="J395" s="66" t="str">
        <f t="shared" si="35"/>
        <v>2022-01</v>
      </c>
      <c r="K395" s="66">
        <v>45261</v>
      </c>
      <c r="L395" s="62" t="str">
        <f t="shared" si="34"/>
        <v>2022</v>
      </c>
      <c r="M395" s="62" t="s">
        <v>54</v>
      </c>
      <c r="N395" s="80" t="s">
        <v>3509</v>
      </c>
      <c r="O395" s="82" t="s">
        <v>4799</v>
      </c>
      <c r="P395" s="76" t="s">
        <v>4606</v>
      </c>
      <c r="Q395" s="80" t="s">
        <v>3223</v>
      </c>
      <c r="R395" s="79" t="s">
        <v>3424</v>
      </c>
      <c r="S395" s="62" t="s">
        <v>4816</v>
      </c>
      <c r="T395" s="62" t="s">
        <v>1651</v>
      </c>
      <c r="U395" s="62" t="s">
        <v>70</v>
      </c>
      <c r="V395" s="62" t="s">
        <v>73</v>
      </c>
      <c r="W395" s="62" t="s">
        <v>90</v>
      </c>
      <c r="X395" s="62" t="s">
        <v>5323</v>
      </c>
      <c r="Y395" s="62" t="s">
        <v>5323</v>
      </c>
      <c r="Z395" s="63" t="s">
        <v>5323</v>
      </c>
      <c r="AA395" s="62" t="s">
        <v>5393</v>
      </c>
      <c r="AB395" s="64" t="s">
        <v>2345</v>
      </c>
      <c r="AC395" s="62" t="s">
        <v>2349</v>
      </c>
      <c r="AD395" s="62" t="s">
        <v>5323</v>
      </c>
      <c r="AE395" s="62"/>
      <c r="AF395" s="85">
        <f>INDEX([3]汇总带公式!$L:$L,MATCH(B395,[3]汇总带公式!$B:$B,0))</f>
        <v>5</v>
      </c>
      <c r="AG395" s="85" t="s">
        <v>5493</v>
      </c>
      <c r="AH395" s="85">
        <f t="shared" si="36"/>
        <v>5</v>
      </c>
      <c r="AI395" s="79">
        <v>2</v>
      </c>
      <c r="AJ395" s="85" t="s">
        <v>5493</v>
      </c>
      <c r="AK395" s="85">
        <f t="shared" si="37"/>
        <v>2</v>
      </c>
      <c r="AL395" s="85" t="s">
        <v>5493</v>
      </c>
      <c r="AM395" s="85">
        <f t="shared" si="38"/>
        <v>2</v>
      </c>
      <c r="AN395" s="85" t="s">
        <v>5493</v>
      </c>
      <c r="AO395" s="85" t="s">
        <v>5493</v>
      </c>
      <c r="AP395" s="79" t="s">
        <v>4818</v>
      </c>
    </row>
    <row r="396" spans="1:42" ht="40.5" customHeight="1">
      <c r="A396" s="78" t="s">
        <v>2701</v>
      </c>
      <c r="B396" s="79" t="s">
        <v>3005</v>
      </c>
      <c r="C396" s="80" t="s">
        <v>3124</v>
      </c>
      <c r="D396" s="80" t="s">
        <v>5547</v>
      </c>
      <c r="E396" s="62" t="s">
        <v>5494</v>
      </c>
      <c r="F396" s="62" t="s">
        <v>1479</v>
      </c>
      <c r="G396" s="62" t="str">
        <f>INDEX(辅助数据!F:F,MATCH(项目信息统计表!F396,辅助数据!E:E,0))</f>
        <v>E48</v>
      </c>
      <c r="H396" s="62" t="s">
        <v>192</v>
      </c>
      <c r="I396" s="62">
        <f>INDEX(辅助数据!B:B,MATCH(项目信息统计表!H396,辅助数据!A:A,0))</f>
        <v>560</v>
      </c>
      <c r="J396" s="66" t="str">
        <f t="shared" si="35"/>
        <v>2022-01</v>
      </c>
      <c r="K396" s="66">
        <v>45261</v>
      </c>
      <c r="L396" s="62" t="str">
        <f t="shared" si="34"/>
        <v>2022</v>
      </c>
      <c r="M396" s="62" t="s">
        <v>54</v>
      </c>
      <c r="N396" s="80" t="s">
        <v>3509</v>
      </c>
      <c r="O396" s="82" t="s">
        <v>4799</v>
      </c>
      <c r="P396" s="76" t="s">
        <v>4613</v>
      </c>
      <c r="Q396" s="80" t="s">
        <v>3230</v>
      </c>
      <c r="R396" s="79" t="s">
        <v>3431</v>
      </c>
      <c r="S396" s="62" t="s">
        <v>4816</v>
      </c>
      <c r="T396" s="62" t="s">
        <v>2148</v>
      </c>
      <c r="U396" s="62" t="s">
        <v>70</v>
      </c>
      <c r="V396" s="62" t="s">
        <v>73</v>
      </c>
      <c r="W396" s="62" t="s">
        <v>90</v>
      </c>
      <c r="X396" s="62" t="s">
        <v>5323</v>
      </c>
      <c r="Y396" s="62" t="s">
        <v>116</v>
      </c>
      <c r="Z396" s="63" t="s">
        <v>2574</v>
      </c>
      <c r="AA396" s="62" t="s">
        <v>2482</v>
      </c>
      <c r="AB396" s="64" t="s">
        <v>2335</v>
      </c>
      <c r="AC396" s="62" t="s">
        <v>3516</v>
      </c>
      <c r="AD396" s="62" t="s">
        <v>5330</v>
      </c>
      <c r="AE396" s="62"/>
      <c r="AF396" s="85">
        <f>INDEX([3]汇总带公式!$L:$L,MATCH(B396,[3]汇总带公式!$B:$B,0))</f>
        <v>5</v>
      </c>
      <c r="AG396" s="85" t="s">
        <v>5493</v>
      </c>
      <c r="AH396" s="85">
        <f t="shared" si="36"/>
        <v>5</v>
      </c>
      <c r="AI396" s="79">
        <v>2</v>
      </c>
      <c r="AJ396" s="85" t="s">
        <v>5493</v>
      </c>
      <c r="AK396" s="85">
        <f t="shared" si="37"/>
        <v>2</v>
      </c>
      <c r="AL396" s="85" t="s">
        <v>5493</v>
      </c>
      <c r="AM396" s="85">
        <f t="shared" si="38"/>
        <v>2</v>
      </c>
      <c r="AN396" s="85" t="s">
        <v>5493</v>
      </c>
      <c r="AO396" s="85" t="s">
        <v>5493</v>
      </c>
      <c r="AP396" s="79" t="s">
        <v>4818</v>
      </c>
    </row>
    <row r="397" spans="1:42" ht="40.5" customHeight="1">
      <c r="A397" s="78" t="s">
        <v>2717</v>
      </c>
      <c r="B397" s="79" t="s">
        <v>3021</v>
      </c>
      <c r="C397" s="80" t="s">
        <v>3124</v>
      </c>
      <c r="D397" s="80" t="s">
        <v>5547</v>
      </c>
      <c r="E397" s="62" t="s">
        <v>5494</v>
      </c>
      <c r="F397" s="62" t="s">
        <v>1479</v>
      </c>
      <c r="G397" s="62" t="str">
        <f>INDEX(辅助数据!F:F,MATCH(项目信息统计表!F397,辅助数据!E:E,0))</f>
        <v>E48</v>
      </c>
      <c r="H397" s="62" t="s">
        <v>192</v>
      </c>
      <c r="I397" s="62">
        <f>INDEX(辅助数据!B:B,MATCH(项目信息统计表!H397,辅助数据!A:A,0))</f>
        <v>560</v>
      </c>
      <c r="J397" s="66" t="str">
        <f t="shared" si="35"/>
        <v>2022-01</v>
      </c>
      <c r="K397" s="66">
        <v>45261</v>
      </c>
      <c r="L397" s="62" t="str">
        <f t="shared" si="34"/>
        <v>2022</v>
      </c>
      <c r="M397" s="62" t="s">
        <v>54</v>
      </c>
      <c r="N397" s="80" t="s">
        <v>3509</v>
      </c>
      <c r="O397" s="82" t="s">
        <v>4799</v>
      </c>
      <c r="P397" s="76" t="s">
        <v>4631</v>
      </c>
      <c r="Q397" s="80" t="s">
        <v>3243</v>
      </c>
      <c r="R397" s="79" t="s">
        <v>3446</v>
      </c>
      <c r="S397" s="62" t="s">
        <v>65</v>
      </c>
      <c r="T397" s="62" t="s">
        <v>2143</v>
      </c>
      <c r="U397" s="62" t="s">
        <v>70</v>
      </c>
      <c r="V397" s="62" t="s">
        <v>73</v>
      </c>
      <c r="W397" s="62" t="s">
        <v>90</v>
      </c>
      <c r="X397" s="62" t="s">
        <v>5323</v>
      </c>
      <c r="Y397" s="62" t="s">
        <v>116</v>
      </c>
      <c r="Z397" s="63" t="s">
        <v>2575</v>
      </c>
      <c r="AA397" s="62" t="s">
        <v>5246</v>
      </c>
      <c r="AB397" s="64" t="s">
        <v>2341</v>
      </c>
      <c r="AC397" s="62" t="s">
        <v>2349</v>
      </c>
      <c r="AD397" s="62" t="s">
        <v>5323</v>
      </c>
      <c r="AE397" s="62"/>
      <c r="AF397" s="85">
        <f>INDEX([3]汇总带公式!$L:$L,MATCH(B397,[3]汇总带公式!$B:$B,0))</f>
        <v>5</v>
      </c>
      <c r="AG397" s="85" t="s">
        <v>5493</v>
      </c>
      <c r="AH397" s="85">
        <f t="shared" si="36"/>
        <v>5</v>
      </c>
      <c r="AI397" s="79">
        <v>2</v>
      </c>
      <c r="AJ397" s="85" t="s">
        <v>5493</v>
      </c>
      <c r="AK397" s="85">
        <f t="shared" si="37"/>
        <v>2</v>
      </c>
      <c r="AL397" s="85" t="s">
        <v>5493</v>
      </c>
      <c r="AM397" s="85">
        <f t="shared" si="38"/>
        <v>2</v>
      </c>
      <c r="AN397" s="85" t="s">
        <v>5493</v>
      </c>
      <c r="AO397" s="85" t="s">
        <v>5493</v>
      </c>
      <c r="AP397" s="79" t="s">
        <v>4818</v>
      </c>
    </row>
    <row r="398" spans="1:42" ht="40.5" customHeight="1">
      <c r="A398" s="78" t="s">
        <v>2835</v>
      </c>
      <c r="B398" s="79" t="s">
        <v>2388</v>
      </c>
      <c r="C398" s="80" t="s">
        <v>3124</v>
      </c>
      <c r="D398" s="80" t="s">
        <v>5547</v>
      </c>
      <c r="E398" s="62" t="s">
        <v>5494</v>
      </c>
      <c r="F398" s="62" t="s">
        <v>1478</v>
      </c>
      <c r="G398" s="62" t="str">
        <f>INDEX(辅助数据!F:F,MATCH(项目信息统计表!F398,辅助数据!E:E,0))</f>
        <v>D46</v>
      </c>
      <c r="H398" s="62" t="s">
        <v>192</v>
      </c>
      <c r="I398" s="62">
        <f>INDEX(辅助数据!B:B,MATCH(项目信息统计表!H398,辅助数据!A:A,0))</f>
        <v>560</v>
      </c>
      <c r="J398" s="66" t="str">
        <f t="shared" si="35"/>
        <v>2021-01</v>
      </c>
      <c r="K398" s="66">
        <v>45261</v>
      </c>
      <c r="L398" s="62" t="str">
        <f t="shared" si="34"/>
        <v>2021</v>
      </c>
      <c r="M398" s="62" t="s">
        <v>54</v>
      </c>
      <c r="N398" s="80" t="s">
        <v>3508</v>
      </c>
      <c r="O398" s="82" t="s">
        <v>4799</v>
      </c>
      <c r="P398" s="76" t="s">
        <v>4719</v>
      </c>
      <c r="Q398" s="80" t="s">
        <v>2474</v>
      </c>
      <c r="R398" s="79" t="s">
        <v>2475</v>
      </c>
      <c r="S398" s="62" t="s">
        <v>4816</v>
      </c>
      <c r="T398" s="62" t="s">
        <v>2100</v>
      </c>
      <c r="U398" s="62" t="s">
        <v>70</v>
      </c>
      <c r="V398" s="62" t="s">
        <v>73</v>
      </c>
      <c r="W398" s="62" t="s">
        <v>90</v>
      </c>
      <c r="X398" s="62" t="s">
        <v>5323</v>
      </c>
      <c r="Y398" s="62" t="s">
        <v>116</v>
      </c>
      <c r="Z398" s="63" t="s">
        <v>1598</v>
      </c>
      <c r="AA398" s="62" t="s">
        <v>5444</v>
      </c>
      <c r="AB398" s="64" t="s">
        <v>2318</v>
      </c>
      <c r="AC398" s="62" t="s">
        <v>3516</v>
      </c>
      <c r="AD398" s="62" t="s">
        <v>5323</v>
      </c>
      <c r="AE398" s="62"/>
      <c r="AF398" s="85">
        <f>INDEX([3]汇总带公式!$L:$L,MATCH(B398,[3]汇总带公式!$B:$B,0))</f>
        <v>15</v>
      </c>
      <c r="AG398" s="85" t="s">
        <v>5493</v>
      </c>
      <c r="AH398" s="85">
        <f t="shared" si="36"/>
        <v>15</v>
      </c>
      <c r="AI398" s="79">
        <v>5</v>
      </c>
      <c r="AJ398" s="85" t="s">
        <v>5493</v>
      </c>
      <c r="AK398" s="85">
        <f t="shared" si="37"/>
        <v>5</v>
      </c>
      <c r="AL398" s="85" t="s">
        <v>5493</v>
      </c>
      <c r="AM398" s="85">
        <f t="shared" si="38"/>
        <v>5</v>
      </c>
      <c r="AN398" s="85" t="s">
        <v>5493</v>
      </c>
      <c r="AO398" s="85" t="s">
        <v>5493</v>
      </c>
      <c r="AP398" s="79" t="s">
        <v>4818</v>
      </c>
    </row>
    <row r="399" spans="1:42" ht="40.5" customHeight="1">
      <c r="A399" s="78" t="s">
        <v>2836</v>
      </c>
      <c r="B399" s="79" t="s">
        <v>2389</v>
      </c>
      <c r="C399" s="80" t="s">
        <v>3124</v>
      </c>
      <c r="D399" s="80" t="s">
        <v>5547</v>
      </c>
      <c r="E399" s="62" t="s">
        <v>34</v>
      </c>
      <c r="F399" s="62" t="s">
        <v>1479</v>
      </c>
      <c r="G399" s="62" t="str">
        <f>INDEX(辅助数据!F:F,MATCH(项目信息统计表!F399,辅助数据!E:E,0))</f>
        <v>E48</v>
      </c>
      <c r="H399" s="62" t="s">
        <v>188</v>
      </c>
      <c r="I399" s="62">
        <f>INDEX(辅助数据!B:B,MATCH(项目信息统计表!H399,辅助数据!A:A,0))</f>
        <v>410</v>
      </c>
      <c r="J399" s="66" t="str">
        <f t="shared" si="35"/>
        <v>2021-01</v>
      </c>
      <c r="K399" s="66">
        <v>45261</v>
      </c>
      <c r="L399" s="62" t="str">
        <f t="shared" si="34"/>
        <v>2021</v>
      </c>
      <c r="M399" s="62" t="s">
        <v>54</v>
      </c>
      <c r="N399" s="80" t="s">
        <v>3508</v>
      </c>
      <c r="O399" s="82" t="s">
        <v>4799</v>
      </c>
      <c r="P399" s="76" t="s">
        <v>4720</v>
      </c>
      <c r="Q399" s="80" t="s">
        <v>2476</v>
      </c>
      <c r="R399" s="79" t="s">
        <v>2477</v>
      </c>
      <c r="S399" s="62" t="s">
        <v>65</v>
      </c>
      <c r="T399" s="62" t="s">
        <v>1650</v>
      </c>
      <c r="U399" s="62" t="s">
        <v>70</v>
      </c>
      <c r="V399" s="62" t="s">
        <v>73</v>
      </c>
      <c r="W399" s="62" t="s">
        <v>3516</v>
      </c>
      <c r="X399" s="62" t="s">
        <v>5323</v>
      </c>
      <c r="Y399" s="62" t="s">
        <v>5323</v>
      </c>
      <c r="Z399" s="63" t="s">
        <v>5323</v>
      </c>
      <c r="AA399" s="62" t="s">
        <v>2484</v>
      </c>
      <c r="AB399" s="64" t="s">
        <v>2330</v>
      </c>
      <c r="AC399" s="62" t="s">
        <v>3516</v>
      </c>
      <c r="AD399" s="62" t="s">
        <v>5323</v>
      </c>
      <c r="AE399" s="62"/>
      <c r="AF399" s="85">
        <f>INDEX([3]汇总带公式!$L:$L,MATCH(B399,[3]汇总带公式!$B:$B,0))</f>
        <v>15</v>
      </c>
      <c r="AG399" s="85" t="s">
        <v>5493</v>
      </c>
      <c r="AH399" s="85">
        <f t="shared" si="36"/>
        <v>15</v>
      </c>
      <c r="AI399" s="79">
        <v>5</v>
      </c>
      <c r="AJ399" s="85" t="s">
        <v>5493</v>
      </c>
      <c r="AK399" s="85">
        <f t="shared" si="37"/>
        <v>5</v>
      </c>
      <c r="AL399" s="85" t="s">
        <v>5493</v>
      </c>
      <c r="AM399" s="85">
        <f t="shared" si="38"/>
        <v>5</v>
      </c>
      <c r="AN399" s="85" t="s">
        <v>5493</v>
      </c>
      <c r="AO399" s="85" t="s">
        <v>5493</v>
      </c>
      <c r="AP399" s="79" t="s">
        <v>4818</v>
      </c>
    </row>
    <row r="400" spans="1:42" s="67" customFormat="1" ht="40.5" customHeight="1">
      <c r="A400" s="78" t="s">
        <v>2837</v>
      </c>
      <c r="B400" s="79" t="s">
        <v>2390</v>
      </c>
      <c r="C400" s="80" t="s">
        <v>3124</v>
      </c>
      <c r="D400" s="80" t="s">
        <v>5547</v>
      </c>
      <c r="E400" s="62" t="s">
        <v>34</v>
      </c>
      <c r="F400" s="62" t="s">
        <v>1479</v>
      </c>
      <c r="G400" s="62" t="str">
        <f>INDEX(辅助数据!F:F,MATCH(项目信息统计表!F400,辅助数据!E:E,0))</f>
        <v>E48</v>
      </c>
      <c r="H400" s="62" t="s">
        <v>192</v>
      </c>
      <c r="I400" s="62">
        <f>INDEX(辅助数据!B:B,MATCH(项目信息统计表!H400,辅助数据!A:A,0))</f>
        <v>560</v>
      </c>
      <c r="J400" s="66" t="str">
        <f t="shared" si="35"/>
        <v>2021-01</v>
      </c>
      <c r="K400" s="66">
        <v>45261</v>
      </c>
      <c r="L400" s="62" t="str">
        <f t="shared" si="34"/>
        <v>2021</v>
      </c>
      <c r="M400" s="62" t="s">
        <v>54</v>
      </c>
      <c r="N400" s="80" t="s">
        <v>3508</v>
      </c>
      <c r="O400" s="82" t="s">
        <v>4799</v>
      </c>
      <c r="P400" s="76" t="s">
        <v>4721</v>
      </c>
      <c r="Q400" s="80" t="s">
        <v>2478</v>
      </c>
      <c r="R400" s="79" t="s">
        <v>2479</v>
      </c>
      <c r="S400" s="62" t="s">
        <v>65</v>
      </c>
      <c r="T400" s="62" t="s">
        <v>1707</v>
      </c>
      <c r="U400" s="62" t="s">
        <v>70</v>
      </c>
      <c r="V400" s="62" t="s">
        <v>73</v>
      </c>
      <c r="W400" s="62" t="s">
        <v>90</v>
      </c>
      <c r="X400" s="62" t="s">
        <v>5323</v>
      </c>
      <c r="Y400" s="62" t="s">
        <v>5323</v>
      </c>
      <c r="Z400" s="63" t="s">
        <v>5323</v>
      </c>
      <c r="AA400" s="62" t="s">
        <v>2484</v>
      </c>
      <c r="AB400" s="64" t="s">
        <v>2330</v>
      </c>
      <c r="AC400" s="62" t="s">
        <v>3516</v>
      </c>
      <c r="AD400" s="62" t="s">
        <v>5323</v>
      </c>
      <c r="AE400" s="62"/>
      <c r="AF400" s="85">
        <f>INDEX([3]汇总带公式!$L:$L,MATCH(B400,[3]汇总带公式!$B:$B,0))</f>
        <v>15</v>
      </c>
      <c r="AG400" s="85" t="s">
        <v>5493</v>
      </c>
      <c r="AH400" s="85">
        <f t="shared" si="36"/>
        <v>15</v>
      </c>
      <c r="AI400" s="79">
        <v>5</v>
      </c>
      <c r="AJ400" s="85" t="s">
        <v>5493</v>
      </c>
      <c r="AK400" s="85">
        <f t="shared" si="37"/>
        <v>5</v>
      </c>
      <c r="AL400" s="85" t="s">
        <v>5493</v>
      </c>
      <c r="AM400" s="85">
        <f t="shared" si="38"/>
        <v>5</v>
      </c>
      <c r="AN400" s="85" t="s">
        <v>5493</v>
      </c>
      <c r="AO400" s="85" t="s">
        <v>5493</v>
      </c>
      <c r="AP400" s="79" t="s">
        <v>4818</v>
      </c>
    </row>
    <row r="401" spans="1:42" ht="40.5" customHeight="1">
      <c r="A401" s="78" t="s">
        <v>2838</v>
      </c>
      <c r="B401" s="79" t="s">
        <v>2391</v>
      </c>
      <c r="C401" s="80" t="s">
        <v>3124</v>
      </c>
      <c r="D401" s="80" t="s">
        <v>5547</v>
      </c>
      <c r="E401" s="62" t="s">
        <v>34</v>
      </c>
      <c r="F401" s="62" t="s">
        <v>1479</v>
      </c>
      <c r="G401" s="62" t="str">
        <f>INDEX(辅助数据!F:F,MATCH(项目信息统计表!F401,辅助数据!E:E,0))</f>
        <v>E48</v>
      </c>
      <c r="H401" s="62" t="s">
        <v>192</v>
      </c>
      <c r="I401" s="62">
        <f>INDEX(辅助数据!B:B,MATCH(项目信息统计表!H401,辅助数据!A:A,0))</f>
        <v>560</v>
      </c>
      <c r="J401" s="66" t="str">
        <f t="shared" si="35"/>
        <v>2021-01</v>
      </c>
      <c r="K401" s="66">
        <v>45261</v>
      </c>
      <c r="L401" s="62" t="str">
        <f t="shared" si="34"/>
        <v>2021</v>
      </c>
      <c r="M401" s="62" t="s">
        <v>54</v>
      </c>
      <c r="N401" s="80" t="s">
        <v>3508</v>
      </c>
      <c r="O401" s="82" t="s">
        <v>4799</v>
      </c>
      <c r="P401" s="76" t="s">
        <v>4722</v>
      </c>
      <c r="Q401" s="80" t="s">
        <v>2480</v>
      </c>
      <c r="R401" s="79" t="s">
        <v>2481</v>
      </c>
      <c r="S401" s="62" t="s">
        <v>65</v>
      </c>
      <c r="T401" s="62" t="s">
        <v>1673</v>
      </c>
      <c r="U401" s="62" t="s">
        <v>70</v>
      </c>
      <c r="V401" s="62" t="s">
        <v>73</v>
      </c>
      <c r="W401" s="62" t="s">
        <v>3516</v>
      </c>
      <c r="X401" s="62" t="s">
        <v>5323</v>
      </c>
      <c r="Y401" s="62" t="s">
        <v>5323</v>
      </c>
      <c r="Z401" s="63" t="s">
        <v>5323</v>
      </c>
      <c r="AA401" s="62" t="s">
        <v>5339</v>
      </c>
      <c r="AB401" s="64" t="s">
        <v>2311</v>
      </c>
      <c r="AC401" s="62" t="s">
        <v>76</v>
      </c>
      <c r="AD401" s="62" t="s">
        <v>5323</v>
      </c>
      <c r="AE401" s="62"/>
      <c r="AF401" s="85">
        <f>INDEX([3]汇总带公式!$L:$L,MATCH(B401,[3]汇总带公式!$B:$B,0))</f>
        <v>15</v>
      </c>
      <c r="AG401" s="85" t="s">
        <v>5493</v>
      </c>
      <c r="AH401" s="85">
        <f t="shared" si="36"/>
        <v>15</v>
      </c>
      <c r="AI401" s="79">
        <v>5</v>
      </c>
      <c r="AJ401" s="85" t="s">
        <v>5493</v>
      </c>
      <c r="AK401" s="85">
        <f t="shared" si="37"/>
        <v>5</v>
      </c>
      <c r="AL401" s="85" t="s">
        <v>5493</v>
      </c>
      <c r="AM401" s="85">
        <f t="shared" si="38"/>
        <v>5</v>
      </c>
      <c r="AN401" s="85" t="s">
        <v>5493</v>
      </c>
      <c r="AO401" s="85" t="s">
        <v>5493</v>
      </c>
      <c r="AP401" s="79" t="s">
        <v>4818</v>
      </c>
    </row>
    <row r="402" spans="1:42" ht="40.5" customHeight="1">
      <c r="A402" s="78" t="s">
        <v>2839</v>
      </c>
      <c r="B402" s="79" t="s">
        <v>2392</v>
      </c>
      <c r="C402" s="80" t="s">
        <v>3124</v>
      </c>
      <c r="D402" s="80" t="s">
        <v>5547</v>
      </c>
      <c r="E402" s="62" t="s">
        <v>5494</v>
      </c>
      <c r="F402" s="62" t="s">
        <v>1479</v>
      </c>
      <c r="G402" s="62" t="str">
        <f>INDEX(辅助数据!F:F,MATCH(项目信息统计表!F402,辅助数据!E:E,0))</f>
        <v>E48</v>
      </c>
      <c r="H402" s="62" t="s">
        <v>192</v>
      </c>
      <c r="I402" s="62">
        <f>INDEX(辅助数据!B:B,MATCH(项目信息统计表!H402,辅助数据!A:A,0))</f>
        <v>560</v>
      </c>
      <c r="J402" s="66" t="str">
        <f t="shared" si="35"/>
        <v>2021-01</v>
      </c>
      <c r="K402" s="66">
        <v>45261</v>
      </c>
      <c r="L402" s="62" t="str">
        <f t="shared" si="34"/>
        <v>2021</v>
      </c>
      <c r="M402" s="62" t="s">
        <v>54</v>
      </c>
      <c r="N402" s="80" t="s">
        <v>3508</v>
      </c>
      <c r="O402" s="82" t="s">
        <v>4799</v>
      </c>
      <c r="P402" s="76" t="s">
        <v>4723</v>
      </c>
      <c r="Q402" s="80" t="s">
        <v>2482</v>
      </c>
      <c r="R402" s="79" t="s">
        <v>2483</v>
      </c>
      <c r="S402" s="62" t="s">
        <v>65</v>
      </c>
      <c r="T402" s="62" t="s">
        <v>2104</v>
      </c>
      <c r="U402" s="62" t="s">
        <v>70</v>
      </c>
      <c r="V402" s="62" t="s">
        <v>73</v>
      </c>
      <c r="W402" s="62" t="s">
        <v>3516</v>
      </c>
      <c r="X402" s="62" t="s">
        <v>5323</v>
      </c>
      <c r="Y402" s="62" t="s">
        <v>5323</v>
      </c>
      <c r="Z402" s="63" t="s">
        <v>5323</v>
      </c>
      <c r="AA402" s="62" t="s">
        <v>5339</v>
      </c>
      <c r="AB402" s="64" t="s">
        <v>2311</v>
      </c>
      <c r="AC402" s="62" t="s">
        <v>76</v>
      </c>
      <c r="AD402" s="62" t="s">
        <v>5323</v>
      </c>
      <c r="AE402" s="62"/>
      <c r="AF402" s="85">
        <f>INDEX([3]汇总带公式!$L:$L,MATCH(B402,[3]汇总带公式!$B:$B,0))</f>
        <v>15</v>
      </c>
      <c r="AG402" s="85" t="s">
        <v>5493</v>
      </c>
      <c r="AH402" s="85">
        <f t="shared" si="36"/>
        <v>15</v>
      </c>
      <c r="AI402" s="79">
        <v>5</v>
      </c>
      <c r="AJ402" s="85" t="s">
        <v>5493</v>
      </c>
      <c r="AK402" s="85">
        <f t="shared" si="37"/>
        <v>5</v>
      </c>
      <c r="AL402" s="85" t="s">
        <v>5493</v>
      </c>
      <c r="AM402" s="85">
        <f t="shared" si="38"/>
        <v>5</v>
      </c>
      <c r="AN402" s="85" t="s">
        <v>5493</v>
      </c>
      <c r="AO402" s="85" t="s">
        <v>5493</v>
      </c>
      <c r="AP402" s="79" t="s">
        <v>4818</v>
      </c>
    </row>
    <row r="403" spans="1:42" ht="40.5" customHeight="1">
      <c r="A403" s="78" t="s">
        <v>2840</v>
      </c>
      <c r="B403" s="79" t="s">
        <v>2393</v>
      </c>
      <c r="C403" s="80" t="s">
        <v>3124</v>
      </c>
      <c r="D403" s="80" t="s">
        <v>5547</v>
      </c>
      <c r="E403" s="62" t="s">
        <v>34</v>
      </c>
      <c r="F403" s="62" t="s">
        <v>1479</v>
      </c>
      <c r="G403" s="62" t="str">
        <f>INDEX(辅助数据!F:F,MATCH(项目信息统计表!F403,辅助数据!E:E,0))</f>
        <v>E48</v>
      </c>
      <c r="H403" s="62" t="s">
        <v>192</v>
      </c>
      <c r="I403" s="62">
        <f>INDEX(辅助数据!B:B,MATCH(项目信息统计表!H403,辅助数据!A:A,0))</f>
        <v>560</v>
      </c>
      <c r="J403" s="66" t="str">
        <f t="shared" si="35"/>
        <v>2021-01</v>
      </c>
      <c r="K403" s="66">
        <v>45261</v>
      </c>
      <c r="L403" s="62" t="str">
        <f t="shared" si="34"/>
        <v>2021</v>
      </c>
      <c r="M403" s="62" t="s">
        <v>54</v>
      </c>
      <c r="N403" s="80" t="s">
        <v>3508</v>
      </c>
      <c r="O403" s="82" t="s">
        <v>4799</v>
      </c>
      <c r="P403" s="76" t="s">
        <v>4724</v>
      </c>
      <c r="Q403" s="80" t="s">
        <v>2484</v>
      </c>
      <c r="R403" s="79" t="s">
        <v>2485</v>
      </c>
      <c r="S403" s="62" t="s">
        <v>65</v>
      </c>
      <c r="T403" s="62" t="s">
        <v>1665</v>
      </c>
      <c r="U403" s="62" t="s">
        <v>70</v>
      </c>
      <c r="V403" s="62" t="s">
        <v>73</v>
      </c>
      <c r="W403" s="62" t="s">
        <v>3516</v>
      </c>
      <c r="X403" s="62" t="s">
        <v>5323</v>
      </c>
      <c r="Y403" s="62" t="s">
        <v>5323</v>
      </c>
      <c r="Z403" s="63" t="s">
        <v>5323</v>
      </c>
      <c r="AA403" s="62" t="s">
        <v>5445</v>
      </c>
      <c r="AB403" s="64" t="s">
        <v>2328</v>
      </c>
      <c r="AC403" s="62" t="s">
        <v>76</v>
      </c>
      <c r="AD403" s="62" t="s">
        <v>5323</v>
      </c>
      <c r="AE403" s="62"/>
      <c r="AF403" s="85">
        <f>INDEX([3]汇总带公式!$L:$L,MATCH(B403,[3]汇总带公式!$B:$B,0))</f>
        <v>15</v>
      </c>
      <c r="AG403" s="85" t="s">
        <v>5493</v>
      </c>
      <c r="AH403" s="85">
        <f t="shared" si="36"/>
        <v>15</v>
      </c>
      <c r="AI403" s="79">
        <v>5</v>
      </c>
      <c r="AJ403" s="85" t="s">
        <v>5493</v>
      </c>
      <c r="AK403" s="85">
        <f t="shared" si="37"/>
        <v>5</v>
      </c>
      <c r="AL403" s="85" t="s">
        <v>5493</v>
      </c>
      <c r="AM403" s="85">
        <f t="shared" si="38"/>
        <v>5</v>
      </c>
      <c r="AN403" s="85" t="s">
        <v>5493</v>
      </c>
      <c r="AO403" s="85" t="s">
        <v>5493</v>
      </c>
      <c r="AP403" s="79" t="s">
        <v>4818</v>
      </c>
    </row>
    <row r="404" spans="1:42" ht="40.5" customHeight="1">
      <c r="A404" s="78" t="s">
        <v>2871</v>
      </c>
      <c r="B404" s="79" t="s">
        <v>2425</v>
      </c>
      <c r="C404" s="80" t="s">
        <v>3124</v>
      </c>
      <c r="D404" s="80" t="s">
        <v>5547</v>
      </c>
      <c r="E404" s="62" t="s">
        <v>5494</v>
      </c>
      <c r="F404" s="62" t="s">
        <v>1479</v>
      </c>
      <c r="G404" s="62" t="str">
        <f>INDEX(辅助数据!F:F,MATCH(项目信息统计表!F404,辅助数据!E:E,0))</f>
        <v>E48</v>
      </c>
      <c r="H404" s="62" t="s">
        <v>192</v>
      </c>
      <c r="I404" s="62">
        <f>INDEX(辅助数据!B:B,MATCH(项目信息统计表!H404,辅助数据!A:A,0))</f>
        <v>560</v>
      </c>
      <c r="J404" s="66" t="str">
        <f t="shared" si="35"/>
        <v>2021-01</v>
      </c>
      <c r="K404" s="66">
        <v>44896</v>
      </c>
      <c r="L404" s="62" t="str">
        <f t="shared" si="34"/>
        <v>2021</v>
      </c>
      <c r="M404" s="62" t="s">
        <v>54</v>
      </c>
      <c r="N404" s="80" t="s">
        <v>4437</v>
      </c>
      <c r="O404" s="82" t="s">
        <v>4799</v>
      </c>
      <c r="P404" s="76" t="s">
        <v>4786</v>
      </c>
      <c r="Q404" s="80" t="s">
        <v>2542</v>
      </c>
      <c r="R404" s="79" t="s">
        <v>2543</v>
      </c>
      <c r="S404" s="62" t="s">
        <v>65</v>
      </c>
      <c r="T404" s="62" t="s">
        <v>1703</v>
      </c>
      <c r="U404" s="62" t="s">
        <v>70</v>
      </c>
      <c r="V404" s="62" t="s">
        <v>73</v>
      </c>
      <c r="W404" s="62" t="s">
        <v>76</v>
      </c>
      <c r="X404" s="62" t="s">
        <v>5330</v>
      </c>
      <c r="Y404" s="62" t="s">
        <v>116</v>
      </c>
      <c r="Z404" s="63" t="s">
        <v>2575</v>
      </c>
      <c r="AA404" s="62" t="s">
        <v>3243</v>
      </c>
      <c r="AB404" s="64" t="s">
        <v>2339</v>
      </c>
      <c r="AC404" s="62" t="s">
        <v>90</v>
      </c>
      <c r="AD404" s="62" t="s">
        <v>5323</v>
      </c>
      <c r="AE404" s="62"/>
      <c r="AF404" s="85">
        <f>INDEX([3]汇总带公式!$L:$L,MATCH(B404,[3]汇总带公式!$B:$B,0))</f>
        <v>50</v>
      </c>
      <c r="AG404" s="85" t="s">
        <v>5493</v>
      </c>
      <c r="AH404" s="85">
        <f t="shared" si="36"/>
        <v>50</v>
      </c>
      <c r="AI404" s="79">
        <v>20</v>
      </c>
      <c r="AJ404" s="85" t="s">
        <v>5493</v>
      </c>
      <c r="AK404" s="85">
        <f t="shared" si="37"/>
        <v>20</v>
      </c>
      <c r="AL404" s="85" t="s">
        <v>5493</v>
      </c>
      <c r="AM404" s="85">
        <f t="shared" si="38"/>
        <v>20</v>
      </c>
      <c r="AN404" s="85" t="s">
        <v>5493</v>
      </c>
      <c r="AO404" s="85" t="s">
        <v>5493</v>
      </c>
      <c r="AP404" s="79" t="s">
        <v>4818</v>
      </c>
    </row>
    <row r="405" spans="1:42" ht="40.5" customHeight="1">
      <c r="A405" s="78" t="s">
        <v>2874</v>
      </c>
      <c r="B405" s="79" t="s">
        <v>2415</v>
      </c>
      <c r="C405" s="80" t="s">
        <v>3124</v>
      </c>
      <c r="D405" s="80" t="s">
        <v>5547</v>
      </c>
      <c r="E405" s="62" t="s">
        <v>5494</v>
      </c>
      <c r="F405" s="62" t="s">
        <v>193</v>
      </c>
      <c r="G405" s="62" t="str">
        <f>INDEX(辅助数据!F:F,MATCH(项目信息统计表!F405,辅助数据!E:E,0))</f>
        <v>E47</v>
      </c>
      <c r="H405" s="62" t="s">
        <v>192</v>
      </c>
      <c r="I405" s="62">
        <f>INDEX(辅助数据!B:B,MATCH(项目信息统计表!H405,辅助数据!A:A,0))</f>
        <v>560</v>
      </c>
      <c r="J405" s="66" t="str">
        <f t="shared" si="35"/>
        <v>2021-01</v>
      </c>
      <c r="K405" s="66">
        <v>44896</v>
      </c>
      <c r="L405" s="62" t="str">
        <f t="shared" si="34"/>
        <v>2021</v>
      </c>
      <c r="M405" s="62" t="s">
        <v>54</v>
      </c>
      <c r="N405" s="80" t="s">
        <v>4437</v>
      </c>
      <c r="O405" s="82" t="s">
        <v>4799</v>
      </c>
      <c r="P405" s="76" t="s">
        <v>4789</v>
      </c>
      <c r="Q405" s="80" t="s">
        <v>2527</v>
      </c>
      <c r="R405" s="79" t="s">
        <v>2528</v>
      </c>
      <c r="S405" s="62" t="s">
        <v>65</v>
      </c>
      <c r="T405" s="62" t="s">
        <v>1720</v>
      </c>
      <c r="U405" s="62" t="s">
        <v>70</v>
      </c>
      <c r="V405" s="62" t="s">
        <v>73</v>
      </c>
      <c r="W405" s="62" t="s">
        <v>76</v>
      </c>
      <c r="X405" s="62" t="s">
        <v>5329</v>
      </c>
      <c r="Y405" s="62" t="s">
        <v>5323</v>
      </c>
      <c r="Z405" s="63" t="s">
        <v>5323</v>
      </c>
      <c r="AA405" s="62" t="s">
        <v>5077</v>
      </c>
      <c r="AB405" s="64" t="s">
        <v>2337</v>
      </c>
      <c r="AC405" s="62" t="s">
        <v>3516</v>
      </c>
      <c r="AD405" s="62" t="s">
        <v>5323</v>
      </c>
      <c r="AE405" s="62"/>
      <c r="AF405" s="85">
        <f>INDEX([3]汇总带公式!$L:$L,MATCH(B405,[3]汇总带公式!$B:$B,0))</f>
        <v>7.5</v>
      </c>
      <c r="AG405" s="85" t="s">
        <v>5493</v>
      </c>
      <c r="AH405" s="85">
        <f t="shared" si="36"/>
        <v>7.5</v>
      </c>
      <c r="AI405" s="79">
        <v>20</v>
      </c>
      <c r="AJ405" s="85" t="s">
        <v>5493</v>
      </c>
      <c r="AK405" s="85">
        <f t="shared" si="37"/>
        <v>20</v>
      </c>
      <c r="AL405" s="85" t="s">
        <v>5493</v>
      </c>
      <c r="AM405" s="85">
        <f t="shared" si="38"/>
        <v>20</v>
      </c>
      <c r="AN405" s="85" t="s">
        <v>5493</v>
      </c>
      <c r="AO405" s="85" t="s">
        <v>5493</v>
      </c>
      <c r="AP405" s="79" t="s">
        <v>4818</v>
      </c>
    </row>
    <row r="406" spans="1:42" ht="40.5" customHeight="1">
      <c r="A406" s="78" t="s">
        <v>3534</v>
      </c>
      <c r="B406" s="79" t="s">
        <v>3966</v>
      </c>
      <c r="C406" s="80" t="s">
        <v>3140</v>
      </c>
      <c r="D406" s="80" t="s">
        <v>5547</v>
      </c>
      <c r="E406" s="62"/>
      <c r="F406" s="62"/>
      <c r="G406" s="62" t="e">
        <f>INDEX(辅助数据!F:F,MATCH(项目信息统计表!F406,辅助数据!E:E,0))</f>
        <v>#N/A</v>
      </c>
      <c r="H406" s="62"/>
      <c r="I406" s="62" t="e">
        <f>INDEX(辅助数据!B:B,MATCH(项目信息统计表!H406,辅助数据!A:A,0))</f>
        <v>#N/A</v>
      </c>
      <c r="J406" s="66" t="str">
        <f t="shared" si="35"/>
        <v>2023-01</v>
      </c>
      <c r="K406" s="66">
        <v>45627</v>
      </c>
      <c r="L406" s="62" t="str">
        <f t="shared" ref="L406:L434" si="39">"202"&amp;MID(B406,9,1)</f>
        <v>2023</v>
      </c>
      <c r="M406" s="62" t="s">
        <v>54</v>
      </c>
      <c r="N406" s="80" t="s">
        <v>3509</v>
      </c>
      <c r="O406" s="82" t="s">
        <v>4799</v>
      </c>
      <c r="P406" s="76"/>
      <c r="Q406" s="80" t="s">
        <v>4841</v>
      </c>
      <c r="R406" s="79" t="s">
        <v>4842</v>
      </c>
      <c r="S406" s="62" t="s">
        <v>4816</v>
      </c>
      <c r="T406" s="62" t="s">
        <v>2113</v>
      </c>
      <c r="U406" s="62" t="s">
        <v>70</v>
      </c>
      <c r="V406" s="62" t="s">
        <v>73</v>
      </c>
      <c r="W406" s="62" t="s">
        <v>90</v>
      </c>
      <c r="X406" s="62"/>
      <c r="Y406" s="62"/>
      <c r="Z406" s="63"/>
      <c r="AA406" s="62"/>
      <c r="AB406" s="64"/>
      <c r="AC406" s="62"/>
      <c r="AD406" s="62"/>
      <c r="AE406" s="62"/>
      <c r="AF406" s="85">
        <f>INDEX([3]汇总带公式!$L:$L,MATCH(B406,[3]汇总带公式!$B:$B,0))</f>
        <v>5</v>
      </c>
      <c r="AG406" s="85" t="s">
        <v>5493</v>
      </c>
      <c r="AH406" s="85">
        <f t="shared" si="36"/>
        <v>5</v>
      </c>
      <c r="AI406" s="79">
        <v>3</v>
      </c>
      <c r="AJ406" s="85" t="s">
        <v>5493</v>
      </c>
      <c r="AK406" s="85">
        <f t="shared" si="37"/>
        <v>3</v>
      </c>
      <c r="AL406" s="85" t="s">
        <v>5493</v>
      </c>
      <c r="AM406" s="85">
        <f t="shared" si="38"/>
        <v>3</v>
      </c>
      <c r="AN406" s="85" t="s">
        <v>5493</v>
      </c>
      <c r="AO406" s="85" t="s">
        <v>5493</v>
      </c>
      <c r="AP406" s="79" t="s">
        <v>4817</v>
      </c>
    </row>
    <row r="407" spans="1:42" ht="40.5" customHeight="1">
      <c r="A407" s="78" t="s">
        <v>3540</v>
      </c>
      <c r="B407" s="79" t="s">
        <v>3972</v>
      </c>
      <c r="C407" s="80" t="s">
        <v>3140</v>
      </c>
      <c r="D407" s="80" t="s">
        <v>5547</v>
      </c>
      <c r="E407" s="62"/>
      <c r="F407" s="62"/>
      <c r="G407" s="62" t="e">
        <f>INDEX(辅助数据!F:F,MATCH(项目信息统计表!F407,辅助数据!E:E,0))</f>
        <v>#N/A</v>
      </c>
      <c r="H407" s="62"/>
      <c r="I407" s="62" t="e">
        <f>INDEX(辅助数据!B:B,MATCH(项目信息统计表!H407,辅助数据!A:A,0))</f>
        <v>#N/A</v>
      </c>
      <c r="J407" s="66" t="str">
        <f t="shared" si="35"/>
        <v>2023-01</v>
      </c>
      <c r="K407" s="66">
        <v>45627</v>
      </c>
      <c r="L407" s="62" t="str">
        <f t="shared" si="39"/>
        <v>2023</v>
      </c>
      <c r="M407" s="62" t="s">
        <v>54</v>
      </c>
      <c r="N407" s="80" t="s">
        <v>3509</v>
      </c>
      <c r="O407" s="82" t="s">
        <v>4799</v>
      </c>
      <c r="P407" s="76"/>
      <c r="Q407" s="80" t="s">
        <v>4853</v>
      </c>
      <c r="R407" s="79" t="s">
        <v>4854</v>
      </c>
      <c r="S407" s="62" t="s">
        <v>4816</v>
      </c>
      <c r="T407" s="62" t="s">
        <v>1634</v>
      </c>
      <c r="U407" s="62" t="s">
        <v>70</v>
      </c>
      <c r="V407" s="62" t="s">
        <v>73</v>
      </c>
      <c r="W407" s="62" t="s">
        <v>3516</v>
      </c>
      <c r="X407" s="62"/>
      <c r="Y407" s="62"/>
      <c r="Z407" s="63"/>
      <c r="AA407" s="62"/>
      <c r="AB407" s="64"/>
      <c r="AC407" s="62"/>
      <c r="AD407" s="62"/>
      <c r="AE407" s="62"/>
      <c r="AF407" s="85">
        <f>INDEX([3]汇总带公式!$L:$L,MATCH(B407,[3]汇总带公式!$B:$B,0))</f>
        <v>5</v>
      </c>
      <c r="AG407" s="85" t="s">
        <v>5493</v>
      </c>
      <c r="AH407" s="85">
        <f t="shared" si="36"/>
        <v>5</v>
      </c>
      <c r="AI407" s="79">
        <v>3</v>
      </c>
      <c r="AJ407" s="85" t="s">
        <v>5493</v>
      </c>
      <c r="AK407" s="85">
        <f t="shared" si="37"/>
        <v>3</v>
      </c>
      <c r="AL407" s="85" t="s">
        <v>5493</v>
      </c>
      <c r="AM407" s="85">
        <f t="shared" si="38"/>
        <v>3</v>
      </c>
      <c r="AN407" s="85" t="s">
        <v>5493</v>
      </c>
      <c r="AO407" s="85" t="s">
        <v>5493</v>
      </c>
      <c r="AP407" s="79" t="s">
        <v>4817</v>
      </c>
    </row>
    <row r="408" spans="1:42" ht="40.5" customHeight="1">
      <c r="A408" s="78" t="s">
        <v>3574</v>
      </c>
      <c r="B408" s="79" t="s">
        <v>4006</v>
      </c>
      <c r="C408" s="80" t="s">
        <v>3140</v>
      </c>
      <c r="D408" s="80" t="s">
        <v>5547</v>
      </c>
      <c r="E408" s="62"/>
      <c r="F408" s="62"/>
      <c r="G408" s="62" t="e">
        <f>INDEX(辅助数据!F:F,MATCH(项目信息统计表!F408,辅助数据!E:E,0))</f>
        <v>#N/A</v>
      </c>
      <c r="H408" s="62"/>
      <c r="I408" s="62" t="e">
        <f>INDEX(辅助数据!B:B,MATCH(项目信息统计表!H408,辅助数据!A:A,0))</f>
        <v>#N/A</v>
      </c>
      <c r="J408" s="66" t="str">
        <f t="shared" si="35"/>
        <v>2023-01</v>
      </c>
      <c r="K408" s="66">
        <v>45627</v>
      </c>
      <c r="L408" s="62" t="str">
        <f t="shared" si="39"/>
        <v>2023</v>
      </c>
      <c r="M408" s="62" t="s">
        <v>54</v>
      </c>
      <c r="N408" s="80" t="s">
        <v>3509</v>
      </c>
      <c r="O408" s="82" t="s">
        <v>4799</v>
      </c>
      <c r="P408" s="76"/>
      <c r="Q408" s="80" t="s">
        <v>4918</v>
      </c>
      <c r="R408" s="79" t="s">
        <v>4919</v>
      </c>
      <c r="S408" s="62" t="s">
        <v>4816</v>
      </c>
      <c r="T408" s="62" t="s">
        <v>2133</v>
      </c>
      <c r="U408" s="62" t="s">
        <v>70</v>
      </c>
      <c r="V408" s="62" t="s">
        <v>73</v>
      </c>
      <c r="W408" s="62" t="s">
        <v>90</v>
      </c>
      <c r="X408" s="62"/>
      <c r="Y408" s="62"/>
      <c r="Z408" s="63"/>
      <c r="AA408" s="62"/>
      <c r="AB408" s="64"/>
      <c r="AC408" s="62"/>
      <c r="AD408" s="62"/>
      <c r="AE408" s="62"/>
      <c r="AF408" s="85">
        <f>INDEX([3]汇总带公式!$L:$L,MATCH(B408,[3]汇总带公式!$B:$B,0))</f>
        <v>5</v>
      </c>
      <c r="AG408" s="85" t="s">
        <v>5493</v>
      </c>
      <c r="AH408" s="85">
        <f t="shared" si="36"/>
        <v>5</v>
      </c>
      <c r="AI408" s="79">
        <v>3</v>
      </c>
      <c r="AJ408" s="85" t="s">
        <v>5493</v>
      </c>
      <c r="AK408" s="85">
        <f t="shared" si="37"/>
        <v>3</v>
      </c>
      <c r="AL408" s="85" t="s">
        <v>5493</v>
      </c>
      <c r="AM408" s="85">
        <f t="shared" si="38"/>
        <v>3</v>
      </c>
      <c r="AN408" s="85" t="s">
        <v>5493</v>
      </c>
      <c r="AO408" s="85" t="s">
        <v>5493</v>
      </c>
      <c r="AP408" s="79" t="s">
        <v>4817</v>
      </c>
    </row>
    <row r="409" spans="1:42" ht="40.5" customHeight="1">
      <c r="A409" s="78" t="s">
        <v>3912</v>
      </c>
      <c r="B409" s="79" t="s">
        <v>4364</v>
      </c>
      <c r="C409" s="80" t="s">
        <v>3140</v>
      </c>
      <c r="D409" s="80" t="s">
        <v>5547</v>
      </c>
      <c r="E409" s="62" t="s">
        <v>5494</v>
      </c>
      <c r="F409" s="62" t="s">
        <v>1516</v>
      </c>
      <c r="G409" s="62" t="str">
        <f>INDEX(辅助数据!F:F,MATCH(项目信息统计表!F409,辅助数据!E:E,0))</f>
        <v>R85</v>
      </c>
      <c r="H409" s="62" t="s">
        <v>1166</v>
      </c>
      <c r="I409" s="62">
        <f>INDEX(辅助数据!B:B,MATCH(项目信息统计表!H409,辅助数据!A:A,0))</f>
        <v>770</v>
      </c>
      <c r="J409" s="66" t="str">
        <f t="shared" si="35"/>
        <v>2022-01</v>
      </c>
      <c r="K409" s="66">
        <v>45627</v>
      </c>
      <c r="L409" s="62" t="str">
        <f t="shared" si="39"/>
        <v>2022</v>
      </c>
      <c r="M409" s="62" t="s">
        <v>54</v>
      </c>
      <c r="N409" s="80" t="s">
        <v>3508</v>
      </c>
      <c r="O409" s="82" t="s">
        <v>4799</v>
      </c>
      <c r="P409" s="76" t="s">
        <v>4530</v>
      </c>
      <c r="Q409" s="80" t="s">
        <v>4531</v>
      </c>
      <c r="R409" s="79" t="s">
        <v>5272</v>
      </c>
      <c r="S409" s="62" t="s">
        <v>65</v>
      </c>
      <c r="T409" s="62" t="s">
        <v>2015</v>
      </c>
      <c r="U409" s="62" t="s">
        <v>70</v>
      </c>
      <c r="V409" s="62" t="s">
        <v>73</v>
      </c>
      <c r="W409" s="62" t="s">
        <v>3516</v>
      </c>
      <c r="X409" s="62" t="s">
        <v>5323</v>
      </c>
      <c r="Y409" s="62" t="s">
        <v>5323</v>
      </c>
      <c r="Z409" s="63" t="s">
        <v>5323</v>
      </c>
      <c r="AA409" s="62" t="s">
        <v>5359</v>
      </c>
      <c r="AB409" s="64" t="s">
        <v>2316</v>
      </c>
      <c r="AC409" s="62" t="s">
        <v>3516</v>
      </c>
      <c r="AD409" s="62" t="s">
        <v>5323</v>
      </c>
      <c r="AE409" s="62"/>
      <c r="AF409" s="85">
        <f>INDEX([8]项目列表!$AB$1:$AB$65536,MATCH(B409,[8]项目列表!$C$1:$C$65536,0))</f>
        <v>20</v>
      </c>
      <c r="AG409" s="85" t="s">
        <v>5493</v>
      </c>
      <c r="AH409" s="85">
        <f t="shared" si="36"/>
        <v>20</v>
      </c>
      <c r="AI409" s="79">
        <v>10</v>
      </c>
      <c r="AJ409" s="85" t="s">
        <v>5493</v>
      </c>
      <c r="AK409" s="85">
        <f t="shared" si="37"/>
        <v>10</v>
      </c>
      <c r="AL409" s="85" t="s">
        <v>5493</v>
      </c>
      <c r="AM409" s="85">
        <f t="shared" si="38"/>
        <v>10</v>
      </c>
      <c r="AN409" s="85" t="s">
        <v>5493</v>
      </c>
      <c r="AO409" s="85" t="s">
        <v>5493</v>
      </c>
      <c r="AP409" s="79" t="s">
        <v>4818</v>
      </c>
    </row>
    <row r="410" spans="1:42" ht="40.5" customHeight="1">
      <c r="A410" s="78" t="s">
        <v>2646</v>
      </c>
      <c r="B410" s="79" t="s">
        <v>2950</v>
      </c>
      <c r="C410" s="80" t="s">
        <v>3140</v>
      </c>
      <c r="D410" s="80" t="s">
        <v>5547</v>
      </c>
      <c r="E410" s="62" t="s">
        <v>5494</v>
      </c>
      <c r="F410" s="62" t="s">
        <v>1485</v>
      </c>
      <c r="G410" s="62" t="str">
        <f>INDEX(辅助数据!F:F,MATCH(项目信息统计表!F410,辅助数据!E:E,0))</f>
        <v>G54</v>
      </c>
      <c r="H410" s="62" t="s">
        <v>122</v>
      </c>
      <c r="I410" s="62">
        <f>INDEX(辅助数据!B:B,MATCH(项目信息统计表!H410,辅助数据!A:A,0))</f>
        <v>580</v>
      </c>
      <c r="J410" s="66" t="str">
        <f t="shared" si="35"/>
        <v>2022-01</v>
      </c>
      <c r="K410" s="66">
        <v>45261</v>
      </c>
      <c r="L410" s="62" t="str">
        <f t="shared" si="39"/>
        <v>2022</v>
      </c>
      <c r="M410" s="62" t="s">
        <v>54</v>
      </c>
      <c r="N410" s="80" t="s">
        <v>3509</v>
      </c>
      <c r="O410" s="82" t="s">
        <v>4799</v>
      </c>
      <c r="P410" s="76" t="s">
        <v>4556</v>
      </c>
      <c r="Q410" s="80" t="s">
        <v>3181</v>
      </c>
      <c r="R410" s="79" t="s">
        <v>3378</v>
      </c>
      <c r="S410" s="62" t="s">
        <v>4816</v>
      </c>
      <c r="T410" s="62" t="s">
        <v>2138</v>
      </c>
      <c r="U410" s="62" t="s">
        <v>70</v>
      </c>
      <c r="V410" s="62" t="s">
        <v>73</v>
      </c>
      <c r="W410" s="62" t="s">
        <v>90</v>
      </c>
      <c r="X410" s="62" t="s">
        <v>5323</v>
      </c>
      <c r="Y410" s="62" t="s">
        <v>5323</v>
      </c>
      <c r="Z410" s="63" t="s">
        <v>5323</v>
      </c>
      <c r="AA410" s="62" t="s">
        <v>5371</v>
      </c>
      <c r="AB410" s="64" t="s">
        <v>2318</v>
      </c>
      <c r="AC410" s="62" t="s">
        <v>76</v>
      </c>
      <c r="AD410" s="62" t="s">
        <v>5330</v>
      </c>
      <c r="AE410" s="62"/>
      <c r="AF410" s="85">
        <f>INDEX([3]汇总带公式!$L:$L,MATCH(B410,[3]汇总带公式!$B:$B,0))</f>
        <v>5</v>
      </c>
      <c r="AG410" s="85" t="s">
        <v>5493</v>
      </c>
      <c r="AH410" s="85">
        <f t="shared" si="36"/>
        <v>5</v>
      </c>
      <c r="AI410" s="79">
        <v>2</v>
      </c>
      <c r="AJ410" s="85" t="s">
        <v>5493</v>
      </c>
      <c r="AK410" s="85">
        <f t="shared" si="37"/>
        <v>2</v>
      </c>
      <c r="AL410" s="85" t="s">
        <v>5493</v>
      </c>
      <c r="AM410" s="85">
        <f t="shared" si="38"/>
        <v>2</v>
      </c>
      <c r="AN410" s="85" t="s">
        <v>5493</v>
      </c>
      <c r="AO410" s="85" t="s">
        <v>5493</v>
      </c>
      <c r="AP410" s="79" t="s">
        <v>4818</v>
      </c>
    </row>
    <row r="411" spans="1:42" ht="40.5" customHeight="1">
      <c r="A411" s="78" t="s">
        <v>2680</v>
      </c>
      <c r="B411" s="79" t="s">
        <v>2984</v>
      </c>
      <c r="C411" s="80" t="s">
        <v>3140</v>
      </c>
      <c r="D411" s="80" t="s">
        <v>5547</v>
      </c>
      <c r="E411" s="62" t="s">
        <v>34</v>
      </c>
      <c r="F411" s="62" t="s">
        <v>1479</v>
      </c>
      <c r="G411" s="62" t="str">
        <f>INDEX(辅助数据!F:F,MATCH(项目信息统计表!F411,辅助数据!E:E,0))</f>
        <v>E48</v>
      </c>
      <c r="H411" s="62" t="s">
        <v>192</v>
      </c>
      <c r="I411" s="62">
        <f>INDEX(辅助数据!B:B,MATCH(项目信息统计表!H411,辅助数据!A:A,0))</f>
        <v>560</v>
      </c>
      <c r="J411" s="66" t="str">
        <f t="shared" si="35"/>
        <v>2022-01</v>
      </c>
      <c r="K411" s="66">
        <v>45261</v>
      </c>
      <c r="L411" s="62" t="str">
        <f t="shared" si="39"/>
        <v>2022</v>
      </c>
      <c r="M411" s="62" t="s">
        <v>54</v>
      </c>
      <c r="N411" s="80" t="s">
        <v>3509</v>
      </c>
      <c r="O411" s="82" t="s">
        <v>4799</v>
      </c>
      <c r="P411" s="76" t="s">
        <v>4592</v>
      </c>
      <c r="Q411" s="80" t="s">
        <v>3210</v>
      </c>
      <c r="R411" s="79" t="s">
        <v>3411</v>
      </c>
      <c r="S411" s="62" t="s">
        <v>65</v>
      </c>
      <c r="T411" s="62" t="s">
        <v>2117</v>
      </c>
      <c r="U411" s="62" t="s">
        <v>70</v>
      </c>
      <c r="V411" s="62" t="s">
        <v>73</v>
      </c>
      <c r="W411" s="62" t="s">
        <v>90</v>
      </c>
      <c r="X411" s="62" t="s">
        <v>5323</v>
      </c>
      <c r="Y411" s="62" t="s">
        <v>155</v>
      </c>
      <c r="Z411" s="63" t="s">
        <v>194</v>
      </c>
      <c r="AA411" s="62" t="s">
        <v>5387</v>
      </c>
      <c r="AB411" s="64" t="s">
        <v>2320</v>
      </c>
      <c r="AC411" s="62" t="s">
        <v>76</v>
      </c>
      <c r="AD411" s="62" t="s">
        <v>5330</v>
      </c>
      <c r="AE411" s="62"/>
      <c r="AF411" s="85">
        <f>INDEX([3]汇总带公式!$L:$L,MATCH(B411,[3]汇总带公式!$B:$B,0))</f>
        <v>5</v>
      </c>
      <c r="AG411" s="85" t="s">
        <v>5493</v>
      </c>
      <c r="AH411" s="85">
        <f t="shared" si="36"/>
        <v>5</v>
      </c>
      <c r="AI411" s="79">
        <v>2</v>
      </c>
      <c r="AJ411" s="85" t="s">
        <v>5493</v>
      </c>
      <c r="AK411" s="85">
        <f t="shared" si="37"/>
        <v>2</v>
      </c>
      <c r="AL411" s="85" t="s">
        <v>5493</v>
      </c>
      <c r="AM411" s="85">
        <f t="shared" si="38"/>
        <v>2</v>
      </c>
      <c r="AN411" s="85" t="s">
        <v>5493</v>
      </c>
      <c r="AO411" s="85" t="s">
        <v>5493</v>
      </c>
      <c r="AP411" s="79" t="s">
        <v>4818</v>
      </c>
    </row>
    <row r="412" spans="1:42" ht="40.5" customHeight="1">
      <c r="A412" s="78" t="s">
        <v>2841</v>
      </c>
      <c r="B412" s="79" t="s">
        <v>2394</v>
      </c>
      <c r="C412" s="80" t="s">
        <v>3140</v>
      </c>
      <c r="D412" s="80" t="s">
        <v>5547</v>
      </c>
      <c r="E412" s="62" t="s">
        <v>34</v>
      </c>
      <c r="F412" s="62" t="s">
        <v>1481</v>
      </c>
      <c r="G412" s="62" t="str">
        <f>INDEX(辅助数据!F:F,MATCH(项目信息统计表!F412,辅助数据!E:E,0))</f>
        <v>E50</v>
      </c>
      <c r="H412" s="62" t="s">
        <v>192</v>
      </c>
      <c r="I412" s="62">
        <f>INDEX(辅助数据!B:B,MATCH(项目信息统计表!H412,辅助数据!A:A,0))</f>
        <v>560</v>
      </c>
      <c r="J412" s="66" t="str">
        <f t="shared" si="35"/>
        <v>2021-01</v>
      </c>
      <c r="K412" s="66">
        <v>45261</v>
      </c>
      <c r="L412" s="62" t="str">
        <f t="shared" si="39"/>
        <v>2021</v>
      </c>
      <c r="M412" s="62" t="s">
        <v>54</v>
      </c>
      <c r="N412" s="80" t="s">
        <v>3508</v>
      </c>
      <c r="O412" s="82" t="s">
        <v>4799</v>
      </c>
      <c r="P412" s="76" t="s">
        <v>4725</v>
      </c>
      <c r="Q412" s="80" t="s">
        <v>2486</v>
      </c>
      <c r="R412" s="79" t="s">
        <v>2487</v>
      </c>
      <c r="S412" s="62" t="s">
        <v>4816</v>
      </c>
      <c r="T412" s="62" t="s">
        <v>1630</v>
      </c>
      <c r="U412" s="62" t="s">
        <v>70</v>
      </c>
      <c r="V412" s="62" t="s">
        <v>73</v>
      </c>
      <c r="W412" s="62" t="s">
        <v>3516</v>
      </c>
      <c r="X412" s="62" t="s">
        <v>5323</v>
      </c>
      <c r="Y412" s="62" t="s">
        <v>5323</v>
      </c>
      <c r="Z412" s="63" t="s">
        <v>5323</v>
      </c>
      <c r="AA412" s="62" t="s">
        <v>5446</v>
      </c>
      <c r="AB412" s="64" t="s">
        <v>2320</v>
      </c>
      <c r="AC412" s="62" t="s">
        <v>76</v>
      </c>
      <c r="AD412" s="62" t="s">
        <v>5329</v>
      </c>
      <c r="AE412" s="62"/>
      <c r="AF412" s="85">
        <f>INDEX([3]汇总带公式!$L:$L,MATCH(B412,[3]汇总带公式!$B:$B,0))</f>
        <v>15</v>
      </c>
      <c r="AG412" s="85" t="s">
        <v>5493</v>
      </c>
      <c r="AH412" s="85">
        <f t="shared" si="36"/>
        <v>15</v>
      </c>
      <c r="AI412" s="79">
        <v>5</v>
      </c>
      <c r="AJ412" s="85" t="s">
        <v>5493</v>
      </c>
      <c r="AK412" s="85">
        <f t="shared" si="37"/>
        <v>5</v>
      </c>
      <c r="AL412" s="85" t="s">
        <v>5493</v>
      </c>
      <c r="AM412" s="85">
        <f t="shared" si="38"/>
        <v>5</v>
      </c>
      <c r="AN412" s="85" t="s">
        <v>5493</v>
      </c>
      <c r="AO412" s="85" t="s">
        <v>5493</v>
      </c>
      <c r="AP412" s="79" t="s">
        <v>4818</v>
      </c>
    </row>
    <row r="413" spans="1:42" ht="40.5" customHeight="1">
      <c r="A413" s="78" t="s">
        <v>3558</v>
      </c>
      <c r="B413" s="79" t="s">
        <v>3990</v>
      </c>
      <c r="C413" s="80" t="s">
        <v>3141</v>
      </c>
      <c r="D413" s="80" t="s">
        <v>5547</v>
      </c>
      <c r="E413" s="62"/>
      <c r="F413" s="62"/>
      <c r="G413" s="62" t="e">
        <f>INDEX(辅助数据!F:F,MATCH(项目信息统计表!F413,辅助数据!E:E,0))</f>
        <v>#N/A</v>
      </c>
      <c r="H413" s="62"/>
      <c r="I413" s="62" t="e">
        <f>INDEX(辅助数据!B:B,MATCH(项目信息统计表!H413,辅助数据!A:A,0))</f>
        <v>#N/A</v>
      </c>
      <c r="J413" s="66" t="str">
        <f t="shared" si="35"/>
        <v>2023-01</v>
      </c>
      <c r="K413" s="66">
        <v>45627</v>
      </c>
      <c r="L413" s="62" t="str">
        <f t="shared" si="39"/>
        <v>2023</v>
      </c>
      <c r="M413" s="62" t="s">
        <v>54</v>
      </c>
      <c r="N413" s="80" t="s">
        <v>3509</v>
      </c>
      <c r="O413" s="82" t="s">
        <v>4799</v>
      </c>
      <c r="P413" s="76"/>
      <c r="Q413" s="80" t="s">
        <v>4887</v>
      </c>
      <c r="R413" s="79" t="s">
        <v>4888</v>
      </c>
      <c r="S413" s="62" t="s">
        <v>4816</v>
      </c>
      <c r="T413" s="62" t="s">
        <v>2123</v>
      </c>
      <c r="U413" s="62" t="s">
        <v>70</v>
      </c>
      <c r="V413" s="62" t="s">
        <v>73</v>
      </c>
      <c r="W413" s="62" t="s">
        <v>90</v>
      </c>
      <c r="X413" s="62"/>
      <c r="Y413" s="62"/>
      <c r="Z413" s="63"/>
      <c r="AA413" s="62"/>
      <c r="AB413" s="64"/>
      <c r="AC413" s="62"/>
      <c r="AD413" s="62"/>
      <c r="AE413" s="62"/>
      <c r="AF413" s="85">
        <f>INDEX([3]汇总带公式!$L:$L,MATCH(B413,[3]汇总带公式!$B:$B,0))</f>
        <v>5</v>
      </c>
      <c r="AG413" s="85" t="s">
        <v>5493</v>
      </c>
      <c r="AH413" s="85">
        <f t="shared" si="36"/>
        <v>5</v>
      </c>
      <c r="AI413" s="79">
        <v>3</v>
      </c>
      <c r="AJ413" s="85" t="s">
        <v>5493</v>
      </c>
      <c r="AK413" s="85">
        <f t="shared" si="37"/>
        <v>3</v>
      </c>
      <c r="AL413" s="85" t="s">
        <v>5493</v>
      </c>
      <c r="AM413" s="85">
        <f t="shared" si="38"/>
        <v>3</v>
      </c>
      <c r="AN413" s="85" t="s">
        <v>5493</v>
      </c>
      <c r="AO413" s="85" t="s">
        <v>5493</v>
      </c>
      <c r="AP413" s="79" t="s">
        <v>4817</v>
      </c>
    </row>
    <row r="414" spans="1:42" ht="40.5" customHeight="1">
      <c r="A414" s="78" t="s">
        <v>2627</v>
      </c>
      <c r="B414" s="79" t="s">
        <v>4367</v>
      </c>
      <c r="C414" s="80" t="s">
        <v>3141</v>
      </c>
      <c r="D414" s="80" t="s">
        <v>5547</v>
      </c>
      <c r="E414" s="62" t="s">
        <v>34</v>
      </c>
      <c r="F414" s="62" t="s">
        <v>1433</v>
      </c>
      <c r="G414" s="62" t="str">
        <f>INDEX(辅助数据!F:F,MATCH(项目信息统计表!F414,辅助数据!E:E,0))</f>
        <v>A01</v>
      </c>
      <c r="H414" s="62" t="s">
        <v>128</v>
      </c>
      <c r="I414" s="62">
        <f>INDEX(辅助数据!B:B,MATCH(项目信息统计表!H414,辅助数据!A:A,0))</f>
        <v>790</v>
      </c>
      <c r="J414" s="66" t="str">
        <f t="shared" si="35"/>
        <v>2022-01</v>
      </c>
      <c r="K414" s="66">
        <v>45627</v>
      </c>
      <c r="L414" s="62" t="str">
        <f t="shared" si="39"/>
        <v>2022</v>
      </c>
      <c r="M414" s="62" t="s">
        <v>54</v>
      </c>
      <c r="N414" s="80" t="s">
        <v>3508</v>
      </c>
      <c r="O414" s="82" t="s">
        <v>4799</v>
      </c>
      <c r="P414" s="76" t="s">
        <v>4536</v>
      </c>
      <c r="Q414" s="80" t="s">
        <v>4537</v>
      </c>
      <c r="R414" s="79" t="s">
        <v>5274</v>
      </c>
      <c r="S414" s="62" t="s">
        <v>4816</v>
      </c>
      <c r="T414" s="62" t="s">
        <v>1612</v>
      </c>
      <c r="U414" s="62" t="s">
        <v>70</v>
      </c>
      <c r="V414" s="62" t="s">
        <v>73</v>
      </c>
      <c r="W414" s="62" t="s">
        <v>3516</v>
      </c>
      <c r="X414" s="62" t="s">
        <v>5330</v>
      </c>
      <c r="Y414" s="62" t="s">
        <v>5323</v>
      </c>
      <c r="Z414" s="63" t="s">
        <v>5323</v>
      </c>
      <c r="AA414" s="62" t="s">
        <v>5099</v>
      </c>
      <c r="AB414" s="64">
        <v>1982</v>
      </c>
      <c r="AC414" s="62" t="s">
        <v>3516</v>
      </c>
      <c r="AD414" s="62" t="s">
        <v>5330</v>
      </c>
      <c r="AE414" s="62"/>
      <c r="AF414" s="85">
        <f>INDEX([3]汇总带公式!$L:$L,MATCH(B414,[3]汇总带公式!$B:$B,0))</f>
        <v>20</v>
      </c>
      <c r="AG414" s="85" t="s">
        <v>5493</v>
      </c>
      <c r="AH414" s="85">
        <f t="shared" si="36"/>
        <v>20</v>
      </c>
      <c r="AI414" s="79">
        <v>10</v>
      </c>
      <c r="AJ414" s="85" t="s">
        <v>5493</v>
      </c>
      <c r="AK414" s="85">
        <f t="shared" si="37"/>
        <v>10</v>
      </c>
      <c r="AL414" s="85" t="s">
        <v>5493</v>
      </c>
      <c r="AM414" s="85">
        <f t="shared" si="38"/>
        <v>10</v>
      </c>
      <c r="AN414" s="85" t="s">
        <v>5493</v>
      </c>
      <c r="AO414" s="85" t="s">
        <v>5493</v>
      </c>
      <c r="AP414" s="79" t="s">
        <v>4818</v>
      </c>
    </row>
    <row r="415" spans="1:42" ht="40.5" customHeight="1">
      <c r="A415" s="78" t="s">
        <v>2651</v>
      </c>
      <c r="B415" s="79" t="s">
        <v>2955</v>
      </c>
      <c r="C415" s="80" t="s">
        <v>3141</v>
      </c>
      <c r="D415" s="80" t="s">
        <v>5547</v>
      </c>
      <c r="E415" s="62" t="s">
        <v>5494</v>
      </c>
      <c r="F415" s="62" t="s">
        <v>1504</v>
      </c>
      <c r="G415" s="62" t="str">
        <f>INDEX(辅助数据!F:F,MATCH(项目信息统计表!F415,辅助数据!E:E,0))</f>
        <v>M73</v>
      </c>
      <c r="H415" s="62" t="s">
        <v>138</v>
      </c>
      <c r="I415" s="62">
        <f>INDEX(辅助数据!B:B,MATCH(项目信息统计表!H415,辅助数据!A:A,0))</f>
        <v>910</v>
      </c>
      <c r="J415" s="66" t="str">
        <f t="shared" si="35"/>
        <v>2022-01</v>
      </c>
      <c r="K415" s="66">
        <v>45261</v>
      </c>
      <c r="L415" s="62" t="str">
        <f t="shared" si="39"/>
        <v>2022</v>
      </c>
      <c r="M415" s="62" t="s">
        <v>54</v>
      </c>
      <c r="N415" s="80" t="s">
        <v>3509</v>
      </c>
      <c r="O415" s="82" t="s">
        <v>4799</v>
      </c>
      <c r="P415" s="76" t="s">
        <v>4561</v>
      </c>
      <c r="Q415" s="80" t="s">
        <v>3186</v>
      </c>
      <c r="R415" s="79" t="s">
        <v>3383</v>
      </c>
      <c r="S415" s="62" t="s">
        <v>4816</v>
      </c>
      <c r="T415" s="62" t="s">
        <v>2114</v>
      </c>
      <c r="U415" s="62" t="s">
        <v>70</v>
      </c>
      <c r="V415" s="62" t="s">
        <v>73</v>
      </c>
      <c r="W415" s="62" t="s">
        <v>90</v>
      </c>
      <c r="X415" s="62" t="s">
        <v>5323</v>
      </c>
      <c r="Y415" s="62" t="s">
        <v>5323</v>
      </c>
      <c r="Z415" s="63" t="s">
        <v>5323</v>
      </c>
      <c r="AA415" s="62" t="s">
        <v>4956</v>
      </c>
      <c r="AB415" s="64" t="s">
        <v>2333</v>
      </c>
      <c r="AC415" s="62" t="s">
        <v>90</v>
      </c>
      <c r="AD415" s="62" t="s">
        <v>5323</v>
      </c>
      <c r="AE415" s="62"/>
      <c r="AF415" s="85">
        <f>INDEX([3]汇总带公式!$L:$L,MATCH(B415,[3]汇总带公式!$B:$B,0))</f>
        <v>5</v>
      </c>
      <c r="AG415" s="85" t="s">
        <v>5493</v>
      </c>
      <c r="AH415" s="85">
        <f t="shared" si="36"/>
        <v>5</v>
      </c>
      <c r="AI415" s="79">
        <v>2</v>
      </c>
      <c r="AJ415" s="85" t="s">
        <v>5493</v>
      </c>
      <c r="AK415" s="85">
        <f t="shared" si="37"/>
        <v>2</v>
      </c>
      <c r="AL415" s="85" t="s">
        <v>5493</v>
      </c>
      <c r="AM415" s="85">
        <f t="shared" si="38"/>
        <v>2</v>
      </c>
      <c r="AN415" s="85" t="s">
        <v>5493</v>
      </c>
      <c r="AO415" s="85" t="s">
        <v>5493</v>
      </c>
      <c r="AP415" s="79" t="s">
        <v>4818</v>
      </c>
    </row>
    <row r="416" spans="1:42" s="100" customFormat="1" ht="40.5" customHeight="1">
      <c r="A416" s="78" t="s">
        <v>2659</v>
      </c>
      <c r="B416" s="79" t="s">
        <v>2963</v>
      </c>
      <c r="C416" s="80" t="s">
        <v>3141</v>
      </c>
      <c r="D416" s="80" t="s">
        <v>5547</v>
      </c>
      <c r="E416" s="62" t="s">
        <v>5494</v>
      </c>
      <c r="F416" s="62" t="s">
        <v>1484</v>
      </c>
      <c r="G416" s="62" t="str">
        <f>INDEX(辅助数据!F:F,MATCH(项目信息统计表!F416,辅助数据!E:E,0))</f>
        <v>G53</v>
      </c>
      <c r="H416" s="62" t="s">
        <v>115</v>
      </c>
      <c r="I416" s="62">
        <f>INDEX(辅助数据!B:B,MATCH(项目信息统计表!H416,辅助数据!A:A,0))</f>
        <v>630</v>
      </c>
      <c r="J416" s="66" t="str">
        <f t="shared" si="35"/>
        <v>2022-01</v>
      </c>
      <c r="K416" s="66">
        <v>45261</v>
      </c>
      <c r="L416" s="62" t="str">
        <f t="shared" si="39"/>
        <v>2022</v>
      </c>
      <c r="M416" s="62" t="s">
        <v>54</v>
      </c>
      <c r="N416" s="80" t="s">
        <v>3509</v>
      </c>
      <c r="O416" s="82" t="s">
        <v>4799</v>
      </c>
      <c r="P416" s="76" t="s">
        <v>4570</v>
      </c>
      <c r="Q416" s="80" t="s">
        <v>3192</v>
      </c>
      <c r="R416" s="79" t="s">
        <v>3390</v>
      </c>
      <c r="S416" s="62" t="s">
        <v>65</v>
      </c>
      <c r="T416" s="62" t="s">
        <v>2116</v>
      </c>
      <c r="U416" s="62" t="s">
        <v>70</v>
      </c>
      <c r="V416" s="62" t="s">
        <v>73</v>
      </c>
      <c r="W416" s="62" t="s">
        <v>90</v>
      </c>
      <c r="X416" s="62" t="s">
        <v>5323</v>
      </c>
      <c r="Y416" s="62" t="s">
        <v>5323</v>
      </c>
      <c r="Z416" s="63" t="s">
        <v>5323</v>
      </c>
      <c r="AA416" s="62" t="s">
        <v>5378</v>
      </c>
      <c r="AB416" s="64">
        <v>1976</v>
      </c>
      <c r="AC416" s="62" t="s">
        <v>76</v>
      </c>
      <c r="AD416" s="62" t="s">
        <v>5330</v>
      </c>
      <c r="AE416" s="62"/>
      <c r="AF416" s="85">
        <f>INDEX([3]汇总带公式!$L:$L,MATCH(B416,[3]汇总带公式!$B:$B,0))</f>
        <v>5</v>
      </c>
      <c r="AG416" s="85" t="s">
        <v>5493</v>
      </c>
      <c r="AH416" s="85">
        <f t="shared" si="36"/>
        <v>5</v>
      </c>
      <c r="AI416" s="79">
        <v>2</v>
      </c>
      <c r="AJ416" s="85" t="s">
        <v>5493</v>
      </c>
      <c r="AK416" s="85">
        <f t="shared" si="37"/>
        <v>2</v>
      </c>
      <c r="AL416" s="85" t="s">
        <v>5493</v>
      </c>
      <c r="AM416" s="85">
        <f t="shared" si="38"/>
        <v>2</v>
      </c>
      <c r="AN416" s="85" t="s">
        <v>5493</v>
      </c>
      <c r="AO416" s="85" t="s">
        <v>5493</v>
      </c>
      <c r="AP416" s="79" t="s">
        <v>4818</v>
      </c>
    </row>
    <row r="417" spans="1:42" ht="40.5" customHeight="1">
      <c r="A417" s="78" t="s">
        <v>3915</v>
      </c>
      <c r="B417" s="79" t="s">
        <v>3026</v>
      </c>
      <c r="C417" s="80" t="s">
        <v>3141</v>
      </c>
      <c r="D417" s="80" t="s">
        <v>5547</v>
      </c>
      <c r="E417" s="62" t="s">
        <v>5494</v>
      </c>
      <c r="F417" s="62" t="s">
        <v>1508</v>
      </c>
      <c r="G417" s="62" t="str">
        <f>INDEX(辅助数据!F:F,MATCH(项目信息统计表!F417,辅助数据!E:E,0))</f>
        <v>N77</v>
      </c>
      <c r="H417" s="62" t="s">
        <v>187</v>
      </c>
      <c r="I417" s="62">
        <f>INDEX(辅助数据!B:B,MATCH(项目信息统计表!H417,辅助数据!A:A,0))</f>
        <v>170</v>
      </c>
      <c r="J417" s="66" t="str">
        <f t="shared" si="35"/>
        <v>2022-01</v>
      </c>
      <c r="K417" s="66">
        <v>45261</v>
      </c>
      <c r="L417" s="62" t="str">
        <f t="shared" si="39"/>
        <v>2022</v>
      </c>
      <c r="M417" s="62" t="s">
        <v>54</v>
      </c>
      <c r="N417" s="80" t="s">
        <v>3509</v>
      </c>
      <c r="O417" s="82" t="s">
        <v>4799</v>
      </c>
      <c r="P417" s="76" t="s">
        <v>4636</v>
      </c>
      <c r="Q417" s="80" t="s">
        <v>4637</v>
      </c>
      <c r="R417" s="79" t="s">
        <v>5275</v>
      </c>
      <c r="S417" s="62" t="s">
        <v>65</v>
      </c>
      <c r="T417" s="62" t="s">
        <v>2066</v>
      </c>
      <c r="U417" s="62" t="s">
        <v>70</v>
      </c>
      <c r="V417" s="62" t="s">
        <v>73</v>
      </c>
      <c r="W417" s="62" t="s">
        <v>3516</v>
      </c>
      <c r="X417" s="62" t="s">
        <v>5323</v>
      </c>
      <c r="Y417" s="62" t="s">
        <v>116</v>
      </c>
      <c r="Z417" s="63" t="s">
        <v>1596</v>
      </c>
      <c r="AA417" s="62" t="s">
        <v>4515</v>
      </c>
      <c r="AB417" s="64" t="s">
        <v>89</v>
      </c>
      <c r="AC417" s="62" t="s">
        <v>76</v>
      </c>
      <c r="AD417" s="62" t="s">
        <v>5330</v>
      </c>
      <c r="AE417" s="62"/>
      <c r="AF417" s="85">
        <f>INDEX([3]汇总带公式!$L:$L,MATCH(B417,[3]汇总带公式!$B:$B,0))</f>
        <v>5</v>
      </c>
      <c r="AG417" s="85" t="s">
        <v>5493</v>
      </c>
      <c r="AH417" s="85">
        <f t="shared" si="36"/>
        <v>5</v>
      </c>
      <c r="AI417" s="79">
        <v>2</v>
      </c>
      <c r="AJ417" s="85" t="s">
        <v>5493</v>
      </c>
      <c r="AK417" s="85">
        <f t="shared" si="37"/>
        <v>2</v>
      </c>
      <c r="AL417" s="85" t="s">
        <v>5493</v>
      </c>
      <c r="AM417" s="85">
        <f t="shared" si="38"/>
        <v>2</v>
      </c>
      <c r="AN417" s="85" t="s">
        <v>5493</v>
      </c>
      <c r="AO417" s="85" t="s">
        <v>5493</v>
      </c>
      <c r="AP417" s="79" t="s">
        <v>4818</v>
      </c>
    </row>
    <row r="418" spans="1:42" s="115" customFormat="1" ht="40.5" customHeight="1">
      <c r="A418" s="109" t="s">
        <v>2879</v>
      </c>
      <c r="B418" s="93" t="s">
        <v>2421</v>
      </c>
      <c r="C418" s="99" t="s">
        <v>3141</v>
      </c>
      <c r="D418" s="80" t="s">
        <v>5547</v>
      </c>
      <c r="E418" s="91" t="s">
        <v>34</v>
      </c>
      <c r="F418" s="91" t="s">
        <v>1479</v>
      </c>
      <c r="G418" s="62" t="str">
        <f>INDEX(辅助数据!F:F,MATCH(项目信息统计表!F418,辅助数据!E:E,0))</f>
        <v>E48</v>
      </c>
      <c r="H418" s="91" t="s">
        <v>115</v>
      </c>
      <c r="I418" s="62">
        <f>INDEX(辅助数据!B:B,MATCH(项目信息统计表!H418,辅助数据!A:A,0))</f>
        <v>630</v>
      </c>
      <c r="J418" s="110" t="str">
        <f t="shared" si="35"/>
        <v>2021-01</v>
      </c>
      <c r="K418" s="110">
        <v>44896</v>
      </c>
      <c r="L418" s="91" t="str">
        <f t="shared" si="39"/>
        <v>2021</v>
      </c>
      <c r="M418" s="91" t="s">
        <v>54</v>
      </c>
      <c r="N418" s="99" t="s">
        <v>4437</v>
      </c>
      <c r="O418" s="111" t="s">
        <v>4799</v>
      </c>
      <c r="P418" s="112" t="s">
        <v>4796</v>
      </c>
      <c r="Q418" s="99" t="s">
        <v>2536</v>
      </c>
      <c r="R418" s="93" t="s">
        <v>2537</v>
      </c>
      <c r="S418" s="91" t="s">
        <v>65</v>
      </c>
      <c r="T418" s="91" t="s">
        <v>1942</v>
      </c>
      <c r="U418" s="91" t="s">
        <v>70</v>
      </c>
      <c r="V418" s="91" t="s">
        <v>73</v>
      </c>
      <c r="W418" s="91" t="s">
        <v>76</v>
      </c>
      <c r="X418" s="91" t="s">
        <v>5323</v>
      </c>
      <c r="Y418" s="91" t="s">
        <v>116</v>
      </c>
      <c r="Z418" s="113" t="s">
        <v>2284</v>
      </c>
      <c r="AA418" s="91" t="s">
        <v>5161</v>
      </c>
      <c r="AB418" s="114" t="s">
        <v>2328</v>
      </c>
      <c r="AC418" s="91" t="s">
        <v>76</v>
      </c>
      <c r="AD418" s="91" t="s">
        <v>79</v>
      </c>
      <c r="AE418" s="91"/>
      <c r="AF418" s="95">
        <f>INDEX([3]汇总带公式!$L:$L,MATCH(B418,[3]汇总带公式!$B:$B,0))</f>
        <v>7</v>
      </c>
      <c r="AG418" s="95" t="s">
        <v>5493</v>
      </c>
      <c r="AH418" s="95">
        <f t="shared" si="36"/>
        <v>7</v>
      </c>
      <c r="AI418" s="93">
        <v>10</v>
      </c>
      <c r="AJ418" s="95" t="s">
        <v>5493</v>
      </c>
      <c r="AK418" s="95">
        <f t="shared" si="37"/>
        <v>10</v>
      </c>
      <c r="AL418" s="95" t="s">
        <v>5493</v>
      </c>
      <c r="AM418" s="95">
        <f t="shared" si="38"/>
        <v>10</v>
      </c>
      <c r="AN418" s="95" t="s">
        <v>5493</v>
      </c>
      <c r="AO418" s="95" t="s">
        <v>5493</v>
      </c>
      <c r="AP418" s="93" t="s">
        <v>4818</v>
      </c>
    </row>
    <row r="419" spans="1:42" ht="40.5" customHeight="1">
      <c r="A419" s="78" t="s">
        <v>3530</v>
      </c>
      <c r="B419" s="79" t="s">
        <v>3962</v>
      </c>
      <c r="C419" s="80" t="s">
        <v>3133</v>
      </c>
      <c r="D419" s="80" t="s">
        <v>5547</v>
      </c>
      <c r="E419" s="62"/>
      <c r="F419" s="62"/>
      <c r="G419" s="62" t="e">
        <f>INDEX(辅助数据!F:F,MATCH(项目信息统计表!F419,辅助数据!E:E,0))</f>
        <v>#N/A</v>
      </c>
      <c r="H419" s="62"/>
      <c r="I419" s="62" t="e">
        <f>INDEX(辅助数据!B:B,MATCH(项目信息统计表!H419,辅助数据!A:A,0))</f>
        <v>#N/A</v>
      </c>
      <c r="J419" s="66" t="str">
        <f t="shared" si="35"/>
        <v>2023-01</v>
      </c>
      <c r="K419" s="66">
        <v>45627</v>
      </c>
      <c r="L419" s="62" t="str">
        <f t="shared" si="39"/>
        <v>2023</v>
      </c>
      <c r="M419" s="62" t="s">
        <v>54</v>
      </c>
      <c r="N419" s="80" t="s">
        <v>3509</v>
      </c>
      <c r="O419" s="82" t="s">
        <v>4799</v>
      </c>
      <c r="P419" s="76"/>
      <c r="Q419" s="80" t="s">
        <v>4833</v>
      </c>
      <c r="R419" s="79" t="s">
        <v>4834</v>
      </c>
      <c r="S419" s="62" t="s">
        <v>4816</v>
      </c>
      <c r="T419" s="62" t="s">
        <v>2121</v>
      </c>
      <c r="U419" s="62" t="s">
        <v>70</v>
      </c>
      <c r="V419" s="62" t="s">
        <v>73</v>
      </c>
      <c r="W419" s="62" t="s">
        <v>90</v>
      </c>
      <c r="X419" s="62"/>
      <c r="Y419" s="62"/>
      <c r="Z419" s="63"/>
      <c r="AA419" s="62"/>
      <c r="AB419" s="64"/>
      <c r="AC419" s="62"/>
      <c r="AD419" s="62"/>
      <c r="AE419" s="62"/>
      <c r="AF419" s="85">
        <f>INDEX([3]汇总带公式!$L:$L,MATCH(B419,[3]汇总带公式!$B:$B,0))</f>
        <v>5</v>
      </c>
      <c r="AG419" s="85" t="s">
        <v>5493</v>
      </c>
      <c r="AH419" s="85">
        <f t="shared" si="36"/>
        <v>5</v>
      </c>
      <c r="AI419" s="79">
        <v>3</v>
      </c>
      <c r="AJ419" s="85" t="s">
        <v>5493</v>
      </c>
      <c r="AK419" s="85">
        <f t="shared" si="37"/>
        <v>3</v>
      </c>
      <c r="AL419" s="85" t="s">
        <v>5493</v>
      </c>
      <c r="AM419" s="85">
        <f t="shared" si="38"/>
        <v>3</v>
      </c>
      <c r="AN419" s="85" t="s">
        <v>5493</v>
      </c>
      <c r="AO419" s="85" t="s">
        <v>5493</v>
      </c>
      <c r="AP419" s="79" t="s">
        <v>4817</v>
      </c>
    </row>
    <row r="420" spans="1:42" ht="40.5" customHeight="1">
      <c r="A420" s="78" t="s">
        <v>3535</v>
      </c>
      <c r="B420" s="79" t="s">
        <v>3967</v>
      </c>
      <c r="C420" s="80" t="s">
        <v>3133</v>
      </c>
      <c r="D420" s="80" t="s">
        <v>5547</v>
      </c>
      <c r="E420" s="62"/>
      <c r="F420" s="62"/>
      <c r="G420" s="62" t="e">
        <f>INDEX(辅助数据!F:F,MATCH(项目信息统计表!F420,辅助数据!E:E,0))</f>
        <v>#N/A</v>
      </c>
      <c r="H420" s="62"/>
      <c r="I420" s="62" t="e">
        <f>INDEX(辅助数据!B:B,MATCH(项目信息统计表!H420,辅助数据!A:A,0))</f>
        <v>#N/A</v>
      </c>
      <c r="J420" s="66" t="str">
        <f t="shared" si="35"/>
        <v>2023-01</v>
      </c>
      <c r="K420" s="66">
        <v>45627</v>
      </c>
      <c r="L420" s="62" t="str">
        <f t="shared" si="39"/>
        <v>2023</v>
      </c>
      <c r="M420" s="62" t="s">
        <v>54</v>
      </c>
      <c r="N420" s="80" t="s">
        <v>3509</v>
      </c>
      <c r="O420" s="82" t="s">
        <v>4799</v>
      </c>
      <c r="P420" s="76"/>
      <c r="Q420" s="80" t="s">
        <v>4843</v>
      </c>
      <c r="R420" s="79" t="s">
        <v>4844</v>
      </c>
      <c r="S420" s="62" t="s">
        <v>4816</v>
      </c>
      <c r="T420" s="62" t="s">
        <v>2120</v>
      </c>
      <c r="U420" s="62" t="s">
        <v>70</v>
      </c>
      <c r="V420" s="62" t="s">
        <v>73</v>
      </c>
      <c r="W420" s="62" t="s">
        <v>90</v>
      </c>
      <c r="X420" s="62"/>
      <c r="Y420" s="62"/>
      <c r="Z420" s="63"/>
      <c r="AA420" s="62"/>
      <c r="AB420" s="64"/>
      <c r="AC420" s="62"/>
      <c r="AD420" s="62"/>
      <c r="AE420" s="62"/>
      <c r="AF420" s="85">
        <f>INDEX([3]汇总带公式!$L:$L,MATCH(B420,[3]汇总带公式!$B:$B,0))</f>
        <v>5</v>
      </c>
      <c r="AG420" s="85" t="s">
        <v>5493</v>
      </c>
      <c r="AH420" s="85">
        <f t="shared" si="36"/>
        <v>5</v>
      </c>
      <c r="AI420" s="79">
        <v>3</v>
      </c>
      <c r="AJ420" s="85" t="s">
        <v>5493</v>
      </c>
      <c r="AK420" s="85">
        <f t="shared" si="37"/>
        <v>3</v>
      </c>
      <c r="AL420" s="85" t="s">
        <v>5493</v>
      </c>
      <c r="AM420" s="85">
        <f t="shared" si="38"/>
        <v>3</v>
      </c>
      <c r="AN420" s="85" t="s">
        <v>5493</v>
      </c>
      <c r="AO420" s="85" t="s">
        <v>5493</v>
      </c>
      <c r="AP420" s="79" t="s">
        <v>4817</v>
      </c>
    </row>
    <row r="421" spans="1:42" ht="40.5" customHeight="1">
      <c r="A421" s="78" t="s">
        <v>3563</v>
      </c>
      <c r="B421" s="79" t="s">
        <v>3995</v>
      </c>
      <c r="C421" s="80" t="s">
        <v>3133</v>
      </c>
      <c r="D421" s="80" t="s">
        <v>5547</v>
      </c>
      <c r="E421" s="62"/>
      <c r="F421" s="62"/>
      <c r="G421" s="62" t="e">
        <f>INDEX(辅助数据!F:F,MATCH(项目信息统计表!F421,辅助数据!E:E,0))</f>
        <v>#N/A</v>
      </c>
      <c r="H421" s="62"/>
      <c r="I421" s="62" t="e">
        <f>INDEX(辅助数据!B:B,MATCH(项目信息统计表!H421,辅助数据!A:A,0))</f>
        <v>#N/A</v>
      </c>
      <c r="J421" s="66" t="str">
        <f t="shared" si="35"/>
        <v>2023-01</v>
      </c>
      <c r="K421" s="66">
        <v>45627</v>
      </c>
      <c r="L421" s="62" t="str">
        <f t="shared" si="39"/>
        <v>2023</v>
      </c>
      <c r="M421" s="62" t="s">
        <v>54</v>
      </c>
      <c r="N421" s="80" t="s">
        <v>3509</v>
      </c>
      <c r="O421" s="82" t="s">
        <v>4799</v>
      </c>
      <c r="P421" s="76"/>
      <c r="Q421" s="80" t="s">
        <v>4897</v>
      </c>
      <c r="R421" s="79" t="s">
        <v>2444</v>
      </c>
      <c r="S421" s="62" t="s">
        <v>65</v>
      </c>
      <c r="T421" s="62" t="s">
        <v>2122</v>
      </c>
      <c r="U421" s="62" t="s">
        <v>70</v>
      </c>
      <c r="V421" s="62" t="s">
        <v>73</v>
      </c>
      <c r="W421" s="62" t="s">
        <v>90</v>
      </c>
      <c r="X421" s="62"/>
      <c r="Y421" s="62"/>
      <c r="Z421" s="63"/>
      <c r="AA421" s="62"/>
      <c r="AB421" s="64"/>
      <c r="AC421" s="62"/>
      <c r="AD421" s="62"/>
      <c r="AE421" s="62"/>
      <c r="AF421" s="85">
        <f>INDEX([3]汇总带公式!$L:$L,MATCH(B421,[3]汇总带公式!$B:$B,0))</f>
        <v>5</v>
      </c>
      <c r="AG421" s="85" t="s">
        <v>5493</v>
      </c>
      <c r="AH421" s="85">
        <f t="shared" si="36"/>
        <v>5</v>
      </c>
      <c r="AI421" s="79">
        <v>3</v>
      </c>
      <c r="AJ421" s="85" t="s">
        <v>5493</v>
      </c>
      <c r="AK421" s="85">
        <f t="shared" si="37"/>
        <v>3</v>
      </c>
      <c r="AL421" s="85" t="s">
        <v>5493</v>
      </c>
      <c r="AM421" s="85">
        <f t="shared" si="38"/>
        <v>3</v>
      </c>
      <c r="AN421" s="85" t="s">
        <v>5493</v>
      </c>
      <c r="AO421" s="85" t="s">
        <v>5493</v>
      </c>
      <c r="AP421" s="79" t="s">
        <v>4817</v>
      </c>
    </row>
    <row r="422" spans="1:42" ht="40.5" customHeight="1">
      <c r="A422" s="78" t="s">
        <v>3567</v>
      </c>
      <c r="B422" s="79" t="s">
        <v>3999</v>
      </c>
      <c r="C422" s="80" t="s">
        <v>3133</v>
      </c>
      <c r="D422" s="80" t="s">
        <v>5547</v>
      </c>
      <c r="E422" s="62"/>
      <c r="F422" s="62"/>
      <c r="G422" s="62" t="e">
        <f>INDEX(辅助数据!F:F,MATCH(项目信息统计表!F422,辅助数据!E:E,0))</f>
        <v>#N/A</v>
      </c>
      <c r="H422" s="62"/>
      <c r="I422" s="62" t="e">
        <f>INDEX(辅助数据!B:B,MATCH(项目信息统计表!H422,辅助数据!A:A,0))</f>
        <v>#N/A</v>
      </c>
      <c r="J422" s="66" t="str">
        <f t="shared" si="35"/>
        <v>2023-01</v>
      </c>
      <c r="K422" s="66">
        <v>45627</v>
      </c>
      <c r="L422" s="62" t="str">
        <f t="shared" si="39"/>
        <v>2023</v>
      </c>
      <c r="M422" s="62" t="s">
        <v>54</v>
      </c>
      <c r="N422" s="80" t="s">
        <v>3509</v>
      </c>
      <c r="O422" s="82" t="s">
        <v>4799</v>
      </c>
      <c r="P422" s="76"/>
      <c r="Q422" s="80" t="s">
        <v>4904</v>
      </c>
      <c r="R422" s="79" t="s">
        <v>4905</v>
      </c>
      <c r="S422" s="62" t="s">
        <v>65</v>
      </c>
      <c r="T422" s="62" t="s">
        <v>2099</v>
      </c>
      <c r="U422" s="62" t="s">
        <v>70</v>
      </c>
      <c r="V422" s="62" t="s">
        <v>73</v>
      </c>
      <c r="W422" s="62" t="s">
        <v>90</v>
      </c>
      <c r="X422" s="62"/>
      <c r="Y422" s="62"/>
      <c r="Z422" s="63"/>
      <c r="AA422" s="62"/>
      <c r="AB422" s="64"/>
      <c r="AC422" s="62"/>
      <c r="AD422" s="62"/>
      <c r="AE422" s="62"/>
      <c r="AF422" s="85">
        <f>INDEX([3]汇总带公式!$L:$L,MATCH(B422,[3]汇总带公式!$B:$B,0))</f>
        <v>5</v>
      </c>
      <c r="AG422" s="85" t="s">
        <v>5493</v>
      </c>
      <c r="AH422" s="85">
        <f t="shared" si="36"/>
        <v>5</v>
      </c>
      <c r="AI422" s="79">
        <v>3</v>
      </c>
      <c r="AJ422" s="85" t="s">
        <v>5493</v>
      </c>
      <c r="AK422" s="85">
        <f t="shared" si="37"/>
        <v>3</v>
      </c>
      <c r="AL422" s="85" t="s">
        <v>5493</v>
      </c>
      <c r="AM422" s="85">
        <f t="shared" si="38"/>
        <v>3</v>
      </c>
      <c r="AN422" s="85" t="s">
        <v>5493</v>
      </c>
      <c r="AO422" s="85" t="s">
        <v>5493</v>
      </c>
      <c r="AP422" s="79" t="s">
        <v>4817</v>
      </c>
    </row>
    <row r="423" spans="1:42" ht="40.5" customHeight="1">
      <c r="A423" s="78" t="s">
        <v>3568</v>
      </c>
      <c r="B423" s="79" t="s">
        <v>4000</v>
      </c>
      <c r="C423" s="80" t="s">
        <v>3133</v>
      </c>
      <c r="D423" s="80" t="s">
        <v>5547</v>
      </c>
      <c r="E423" s="62"/>
      <c r="F423" s="62"/>
      <c r="G423" s="62" t="e">
        <f>INDEX(辅助数据!F:F,MATCH(项目信息统计表!F423,辅助数据!E:E,0))</f>
        <v>#N/A</v>
      </c>
      <c r="H423" s="62"/>
      <c r="I423" s="62" t="e">
        <f>INDEX(辅助数据!B:B,MATCH(项目信息统计表!H423,辅助数据!A:A,0))</f>
        <v>#N/A</v>
      </c>
      <c r="J423" s="66" t="str">
        <f t="shared" si="35"/>
        <v>2023-01</v>
      </c>
      <c r="K423" s="66">
        <v>45627</v>
      </c>
      <c r="L423" s="62" t="str">
        <f t="shared" si="39"/>
        <v>2023</v>
      </c>
      <c r="M423" s="62" t="s">
        <v>54</v>
      </c>
      <c r="N423" s="80" t="s">
        <v>3509</v>
      </c>
      <c r="O423" s="82" t="s">
        <v>4799</v>
      </c>
      <c r="P423" s="76"/>
      <c r="Q423" s="80" t="s">
        <v>4906</v>
      </c>
      <c r="R423" s="79" t="s">
        <v>4907</v>
      </c>
      <c r="S423" s="62" t="s">
        <v>4816</v>
      </c>
      <c r="T423" s="62" t="s">
        <v>2160</v>
      </c>
      <c r="U423" s="62" t="s">
        <v>70</v>
      </c>
      <c r="V423" s="62" t="s">
        <v>73</v>
      </c>
      <c r="W423" s="62" t="s">
        <v>90</v>
      </c>
      <c r="X423" s="62"/>
      <c r="Y423" s="62"/>
      <c r="Z423" s="63"/>
      <c r="AA423" s="62"/>
      <c r="AB423" s="64"/>
      <c r="AC423" s="62"/>
      <c r="AD423" s="62"/>
      <c r="AE423" s="62"/>
      <c r="AF423" s="85">
        <f>INDEX([3]汇总带公式!$L:$L,MATCH(B423,[3]汇总带公式!$B:$B,0))</f>
        <v>5</v>
      </c>
      <c r="AG423" s="85" t="s">
        <v>5493</v>
      </c>
      <c r="AH423" s="85">
        <f t="shared" si="36"/>
        <v>5</v>
      </c>
      <c r="AI423" s="79">
        <v>3</v>
      </c>
      <c r="AJ423" s="85" t="s">
        <v>5493</v>
      </c>
      <c r="AK423" s="85">
        <f t="shared" si="37"/>
        <v>3</v>
      </c>
      <c r="AL423" s="85" t="s">
        <v>5493</v>
      </c>
      <c r="AM423" s="85">
        <f t="shared" si="38"/>
        <v>3</v>
      </c>
      <c r="AN423" s="85" t="s">
        <v>5493</v>
      </c>
      <c r="AO423" s="85" t="s">
        <v>5493</v>
      </c>
      <c r="AP423" s="79" t="s">
        <v>4817</v>
      </c>
    </row>
    <row r="424" spans="1:42" ht="40.5" customHeight="1">
      <c r="A424" s="78" t="s">
        <v>3569</v>
      </c>
      <c r="B424" s="79" t="s">
        <v>4001</v>
      </c>
      <c r="C424" s="80" t="s">
        <v>3133</v>
      </c>
      <c r="D424" s="80" t="s">
        <v>5547</v>
      </c>
      <c r="E424" s="62"/>
      <c r="F424" s="62"/>
      <c r="G424" s="62" t="e">
        <f>INDEX(辅助数据!F:F,MATCH(项目信息统计表!F424,辅助数据!E:E,0))</f>
        <v>#N/A</v>
      </c>
      <c r="H424" s="62"/>
      <c r="I424" s="62" t="e">
        <f>INDEX(辅助数据!B:B,MATCH(项目信息统计表!H424,辅助数据!A:A,0))</f>
        <v>#N/A</v>
      </c>
      <c r="J424" s="66" t="str">
        <f t="shared" si="35"/>
        <v>2023-01</v>
      </c>
      <c r="K424" s="66">
        <v>45627</v>
      </c>
      <c r="L424" s="62" t="str">
        <f t="shared" si="39"/>
        <v>2023</v>
      </c>
      <c r="M424" s="62" t="s">
        <v>54</v>
      </c>
      <c r="N424" s="80" t="s">
        <v>3509</v>
      </c>
      <c r="O424" s="82" t="s">
        <v>4799</v>
      </c>
      <c r="P424" s="76"/>
      <c r="Q424" s="80" t="s">
        <v>4908</v>
      </c>
      <c r="R424" s="79" t="s">
        <v>4909</v>
      </c>
      <c r="S424" s="62" t="s">
        <v>65</v>
      </c>
      <c r="T424" s="62" t="s">
        <v>2157</v>
      </c>
      <c r="U424" s="62" t="s">
        <v>70</v>
      </c>
      <c r="V424" s="62" t="s">
        <v>73</v>
      </c>
      <c r="W424" s="62" t="s">
        <v>90</v>
      </c>
      <c r="X424" s="62"/>
      <c r="Y424" s="62"/>
      <c r="Z424" s="63"/>
      <c r="AA424" s="62"/>
      <c r="AB424" s="64"/>
      <c r="AC424" s="62"/>
      <c r="AD424" s="62"/>
      <c r="AE424" s="62"/>
      <c r="AF424" s="85">
        <f>INDEX([3]汇总带公式!$L:$L,MATCH(B424,[3]汇总带公式!$B:$B,0))</f>
        <v>5</v>
      </c>
      <c r="AG424" s="85" t="s">
        <v>5493</v>
      </c>
      <c r="AH424" s="85">
        <f t="shared" si="36"/>
        <v>5</v>
      </c>
      <c r="AI424" s="79">
        <v>3</v>
      </c>
      <c r="AJ424" s="85" t="s">
        <v>5493</v>
      </c>
      <c r="AK424" s="85">
        <f t="shared" si="37"/>
        <v>3</v>
      </c>
      <c r="AL424" s="85" t="s">
        <v>5493</v>
      </c>
      <c r="AM424" s="85">
        <f t="shared" si="38"/>
        <v>3</v>
      </c>
      <c r="AN424" s="85" t="s">
        <v>5493</v>
      </c>
      <c r="AO424" s="85" t="s">
        <v>5493</v>
      </c>
      <c r="AP424" s="79" t="s">
        <v>4817</v>
      </c>
    </row>
    <row r="425" spans="1:42" ht="40.5" customHeight="1">
      <c r="A425" s="78" t="s">
        <v>3590</v>
      </c>
      <c r="B425" s="79" t="s">
        <v>4022</v>
      </c>
      <c r="C425" s="80" t="s">
        <v>3133</v>
      </c>
      <c r="D425" s="80" t="s">
        <v>5547</v>
      </c>
      <c r="E425" s="62"/>
      <c r="F425" s="62"/>
      <c r="G425" s="62" t="e">
        <f>INDEX(辅助数据!F:F,MATCH(项目信息统计表!F425,辅助数据!E:E,0))</f>
        <v>#N/A</v>
      </c>
      <c r="H425" s="62"/>
      <c r="I425" s="62" t="e">
        <f>INDEX(辅助数据!B:B,MATCH(项目信息统计表!H425,辅助数据!A:A,0))</f>
        <v>#N/A</v>
      </c>
      <c r="J425" s="66" t="str">
        <f t="shared" si="35"/>
        <v>2023-01</v>
      </c>
      <c r="K425" s="66">
        <v>45627</v>
      </c>
      <c r="L425" s="62" t="str">
        <f t="shared" si="39"/>
        <v>2023</v>
      </c>
      <c r="M425" s="62" t="s">
        <v>54</v>
      </c>
      <c r="N425" s="80" t="s">
        <v>3509</v>
      </c>
      <c r="O425" s="82" t="s">
        <v>4799</v>
      </c>
      <c r="P425" s="76"/>
      <c r="Q425" s="80" t="s">
        <v>4946</v>
      </c>
      <c r="R425" s="79" t="s">
        <v>4947</v>
      </c>
      <c r="S425" s="62" t="s">
        <v>4816</v>
      </c>
      <c r="T425" s="62" t="s">
        <v>2160</v>
      </c>
      <c r="U425" s="62" t="s">
        <v>70</v>
      </c>
      <c r="V425" s="62" t="s">
        <v>73</v>
      </c>
      <c r="W425" s="62" t="s">
        <v>90</v>
      </c>
      <c r="X425" s="62"/>
      <c r="Y425" s="62"/>
      <c r="Z425" s="63"/>
      <c r="AA425" s="62"/>
      <c r="AB425" s="64"/>
      <c r="AC425" s="62"/>
      <c r="AD425" s="62"/>
      <c r="AE425" s="62"/>
      <c r="AF425" s="85">
        <f>INDEX([3]汇总带公式!$L:$L,MATCH(B425,[3]汇总带公式!$B:$B,0))</f>
        <v>5</v>
      </c>
      <c r="AG425" s="85" t="s">
        <v>5493</v>
      </c>
      <c r="AH425" s="85">
        <f t="shared" si="36"/>
        <v>5</v>
      </c>
      <c r="AI425" s="79">
        <v>3</v>
      </c>
      <c r="AJ425" s="85" t="s">
        <v>5493</v>
      </c>
      <c r="AK425" s="85">
        <f t="shared" si="37"/>
        <v>3</v>
      </c>
      <c r="AL425" s="85" t="s">
        <v>5493</v>
      </c>
      <c r="AM425" s="85">
        <f t="shared" si="38"/>
        <v>3</v>
      </c>
      <c r="AN425" s="85" t="s">
        <v>5493</v>
      </c>
      <c r="AO425" s="85" t="s">
        <v>5493</v>
      </c>
      <c r="AP425" s="79" t="s">
        <v>4817</v>
      </c>
    </row>
    <row r="426" spans="1:42" ht="40.5" customHeight="1">
      <c r="A426" s="78" t="s">
        <v>3597</v>
      </c>
      <c r="B426" s="79" t="s">
        <v>4029</v>
      </c>
      <c r="C426" s="80" t="s">
        <v>3133</v>
      </c>
      <c r="D426" s="80" t="s">
        <v>5547</v>
      </c>
      <c r="E426" s="62"/>
      <c r="F426" s="62"/>
      <c r="G426" s="62" t="e">
        <f>INDEX(辅助数据!F:F,MATCH(项目信息统计表!F426,辅助数据!E:E,0))</f>
        <v>#N/A</v>
      </c>
      <c r="H426" s="62"/>
      <c r="I426" s="62" t="e">
        <f>INDEX(辅助数据!B:B,MATCH(项目信息统计表!H426,辅助数据!A:A,0))</f>
        <v>#N/A</v>
      </c>
      <c r="J426" s="66" t="str">
        <f t="shared" si="35"/>
        <v>2023-01</v>
      </c>
      <c r="K426" s="66">
        <v>45627</v>
      </c>
      <c r="L426" s="62" t="str">
        <f t="shared" si="39"/>
        <v>2023</v>
      </c>
      <c r="M426" s="62" t="s">
        <v>54</v>
      </c>
      <c r="N426" s="80" t="s">
        <v>3509</v>
      </c>
      <c r="O426" s="82" t="s">
        <v>4799</v>
      </c>
      <c r="P426" s="76"/>
      <c r="Q426" s="80" t="s">
        <v>4960</v>
      </c>
      <c r="R426" s="79" t="s">
        <v>4961</v>
      </c>
      <c r="S426" s="62" t="s">
        <v>65</v>
      </c>
      <c r="T426" s="62" t="s">
        <v>1704</v>
      </c>
      <c r="U426" s="62" t="s">
        <v>70</v>
      </c>
      <c r="V426" s="62" t="s">
        <v>73</v>
      </c>
      <c r="W426" s="62" t="s">
        <v>90</v>
      </c>
      <c r="X426" s="62"/>
      <c r="Y426" s="62"/>
      <c r="Z426" s="63"/>
      <c r="AA426" s="62"/>
      <c r="AB426" s="64"/>
      <c r="AC426" s="62"/>
      <c r="AD426" s="62"/>
      <c r="AE426" s="62"/>
      <c r="AF426" s="85">
        <f>INDEX([3]汇总带公式!$L:$L,MATCH(B426,[3]汇总带公式!$B:$B,0))</f>
        <v>5</v>
      </c>
      <c r="AG426" s="85" t="s">
        <v>5493</v>
      </c>
      <c r="AH426" s="85">
        <f t="shared" si="36"/>
        <v>5</v>
      </c>
      <c r="AI426" s="79">
        <v>3</v>
      </c>
      <c r="AJ426" s="85" t="s">
        <v>5493</v>
      </c>
      <c r="AK426" s="85">
        <f t="shared" si="37"/>
        <v>3</v>
      </c>
      <c r="AL426" s="85" t="s">
        <v>5493</v>
      </c>
      <c r="AM426" s="85">
        <f t="shared" si="38"/>
        <v>3</v>
      </c>
      <c r="AN426" s="85" t="s">
        <v>5493</v>
      </c>
      <c r="AO426" s="85" t="s">
        <v>5493</v>
      </c>
      <c r="AP426" s="79" t="s">
        <v>4817</v>
      </c>
    </row>
    <row r="427" spans="1:42" ht="40.5" customHeight="1">
      <c r="A427" s="78" t="s">
        <v>3611</v>
      </c>
      <c r="B427" s="79" t="s">
        <v>4043</v>
      </c>
      <c r="C427" s="80" t="s">
        <v>3133</v>
      </c>
      <c r="D427" s="80" t="s">
        <v>5547</v>
      </c>
      <c r="E427" s="62"/>
      <c r="F427" s="62"/>
      <c r="G427" s="62" t="e">
        <f>INDEX(辅助数据!F:F,MATCH(项目信息统计表!F427,辅助数据!E:E,0))</f>
        <v>#N/A</v>
      </c>
      <c r="H427" s="62"/>
      <c r="I427" s="62" t="e">
        <f>INDEX(辅助数据!B:B,MATCH(项目信息统计表!H427,辅助数据!A:A,0))</f>
        <v>#N/A</v>
      </c>
      <c r="J427" s="66" t="str">
        <f t="shared" si="35"/>
        <v>2023-01</v>
      </c>
      <c r="K427" s="66">
        <v>45992</v>
      </c>
      <c r="L427" s="62" t="str">
        <f t="shared" si="39"/>
        <v>2023</v>
      </c>
      <c r="M427" s="62" t="s">
        <v>54</v>
      </c>
      <c r="N427" s="80" t="s">
        <v>3508</v>
      </c>
      <c r="O427" s="82" t="s">
        <v>4799</v>
      </c>
      <c r="P427" s="76"/>
      <c r="Q427" s="80" t="s">
        <v>4987</v>
      </c>
      <c r="R427" s="79" t="s">
        <v>4988</v>
      </c>
      <c r="S427" s="62" t="s">
        <v>65</v>
      </c>
      <c r="T427" s="62" t="s">
        <v>2109</v>
      </c>
      <c r="U427" s="62" t="s">
        <v>70</v>
      </c>
      <c r="V427" s="62" t="s">
        <v>73</v>
      </c>
      <c r="W427" s="62" t="s">
        <v>3516</v>
      </c>
      <c r="X427" s="62"/>
      <c r="Y427" s="62"/>
      <c r="Z427" s="63"/>
      <c r="AA427" s="62"/>
      <c r="AB427" s="64"/>
      <c r="AC427" s="62"/>
      <c r="AD427" s="62"/>
      <c r="AE427" s="62"/>
      <c r="AF427" s="85">
        <f>INDEX([3]汇总带公式!$L:$L,MATCH(B427,[3]汇总带公式!$B:$B,0))</f>
        <v>15</v>
      </c>
      <c r="AG427" s="85" t="s">
        <v>5493</v>
      </c>
      <c r="AH427" s="85">
        <f t="shared" si="36"/>
        <v>15</v>
      </c>
      <c r="AI427" s="79">
        <v>5</v>
      </c>
      <c r="AJ427" s="85" t="s">
        <v>5493</v>
      </c>
      <c r="AK427" s="85">
        <f t="shared" si="37"/>
        <v>5</v>
      </c>
      <c r="AL427" s="85" t="s">
        <v>5493</v>
      </c>
      <c r="AM427" s="85">
        <f t="shared" si="38"/>
        <v>5</v>
      </c>
      <c r="AN427" s="85" t="s">
        <v>5493</v>
      </c>
      <c r="AO427" s="85" t="s">
        <v>5493</v>
      </c>
      <c r="AP427" s="79" t="s">
        <v>4817</v>
      </c>
    </row>
    <row r="428" spans="1:42" ht="40.5" customHeight="1">
      <c r="A428" s="78" t="s">
        <v>2608</v>
      </c>
      <c r="B428" s="79" t="s">
        <v>2913</v>
      </c>
      <c r="C428" s="80" t="s">
        <v>3133</v>
      </c>
      <c r="D428" s="80" t="s">
        <v>5547</v>
      </c>
      <c r="E428" s="62" t="s">
        <v>5494</v>
      </c>
      <c r="F428" s="62" t="s">
        <v>1441</v>
      </c>
      <c r="G428" s="62" t="str">
        <f>INDEX(辅助数据!F:F,MATCH(项目信息统计表!F428,辅助数据!E:E,0))</f>
        <v>B09</v>
      </c>
      <c r="H428" s="62" t="s">
        <v>290</v>
      </c>
      <c r="I428" s="62">
        <f>INDEX(辅助数据!B:B,MATCH(项目信息统计表!H428,辅助数据!A:A,0))</f>
        <v>140</v>
      </c>
      <c r="J428" s="66" t="str">
        <f t="shared" si="35"/>
        <v>2022-01</v>
      </c>
      <c r="K428" s="66">
        <v>45627</v>
      </c>
      <c r="L428" s="62" t="str">
        <f t="shared" si="39"/>
        <v>2022</v>
      </c>
      <c r="M428" s="62" t="s">
        <v>54</v>
      </c>
      <c r="N428" s="80" t="s">
        <v>3508</v>
      </c>
      <c r="O428" s="82" t="s">
        <v>4799</v>
      </c>
      <c r="P428" s="76" t="s">
        <v>4497</v>
      </c>
      <c r="Q428" s="80" t="s">
        <v>4498</v>
      </c>
      <c r="R428" s="79" t="s">
        <v>3343</v>
      </c>
      <c r="S428" s="62" t="s">
        <v>65</v>
      </c>
      <c r="T428" s="62" t="s">
        <v>1621</v>
      </c>
      <c r="U428" s="62" t="s">
        <v>70</v>
      </c>
      <c r="V428" s="62" t="s">
        <v>73</v>
      </c>
      <c r="W428" s="62" t="s">
        <v>76</v>
      </c>
      <c r="X428" s="62" t="s">
        <v>5323</v>
      </c>
      <c r="Y428" s="62" t="s">
        <v>5323</v>
      </c>
      <c r="Z428" s="63" t="s">
        <v>5323</v>
      </c>
      <c r="AA428" s="62" t="s">
        <v>4498</v>
      </c>
      <c r="AB428" s="64" t="s">
        <v>2327</v>
      </c>
      <c r="AC428" s="62" t="s">
        <v>76</v>
      </c>
      <c r="AD428" s="62" t="s">
        <v>5323</v>
      </c>
      <c r="AE428" s="62"/>
      <c r="AF428" s="85">
        <f>INDEX([3]汇总带公式!$L:$L,MATCH(B428,[3]汇总带公式!$B:$B,0))</f>
        <v>15</v>
      </c>
      <c r="AG428" s="85" t="s">
        <v>5493</v>
      </c>
      <c r="AH428" s="85">
        <f t="shared" si="36"/>
        <v>15</v>
      </c>
      <c r="AI428" s="79">
        <v>5</v>
      </c>
      <c r="AJ428" s="85" t="s">
        <v>5493</v>
      </c>
      <c r="AK428" s="85">
        <f t="shared" si="37"/>
        <v>5</v>
      </c>
      <c r="AL428" s="85" t="s">
        <v>5493</v>
      </c>
      <c r="AM428" s="85">
        <f t="shared" si="38"/>
        <v>5</v>
      </c>
      <c r="AN428" s="85" t="s">
        <v>5493</v>
      </c>
      <c r="AO428" s="85" t="s">
        <v>5493</v>
      </c>
      <c r="AP428" s="79" t="s">
        <v>4818</v>
      </c>
    </row>
    <row r="429" spans="1:42" ht="40.5" customHeight="1">
      <c r="A429" s="78" t="s">
        <v>2615</v>
      </c>
      <c r="B429" s="79" t="s">
        <v>2920</v>
      </c>
      <c r="C429" s="80" t="s">
        <v>3133</v>
      </c>
      <c r="D429" s="80" t="s">
        <v>5547</v>
      </c>
      <c r="E429" s="62" t="s">
        <v>5494</v>
      </c>
      <c r="F429" s="62" t="s">
        <v>1471</v>
      </c>
      <c r="G429" s="62" t="str">
        <f>INDEX(辅助数据!F:F,MATCH(项目信息统计表!F429,辅助数据!E:E,0))</f>
        <v>C39</v>
      </c>
      <c r="H429" s="62" t="s">
        <v>152</v>
      </c>
      <c r="I429" s="62">
        <f>INDEX(辅助数据!B:B,MATCH(项目信息统计表!H429,辅助数据!A:A,0))</f>
        <v>110</v>
      </c>
      <c r="J429" s="66" t="str">
        <f t="shared" si="35"/>
        <v>2022-01</v>
      </c>
      <c r="K429" s="66">
        <v>45627</v>
      </c>
      <c r="L429" s="62" t="str">
        <f t="shared" si="39"/>
        <v>2022</v>
      </c>
      <c r="M429" s="62" t="s">
        <v>54</v>
      </c>
      <c r="N429" s="80" t="s">
        <v>3508</v>
      </c>
      <c r="O429" s="82" t="s">
        <v>4799</v>
      </c>
      <c r="P429" s="76" t="s">
        <v>4510</v>
      </c>
      <c r="Q429" s="80" t="s">
        <v>4511</v>
      </c>
      <c r="R429" s="79" t="s">
        <v>3350</v>
      </c>
      <c r="S429" s="62" t="s">
        <v>65</v>
      </c>
      <c r="T429" s="62" t="s">
        <v>2117</v>
      </c>
      <c r="U429" s="62" t="s">
        <v>70</v>
      </c>
      <c r="V429" s="62" t="s">
        <v>73</v>
      </c>
      <c r="W429" s="62" t="s">
        <v>3516</v>
      </c>
      <c r="X429" s="62" t="s">
        <v>5323</v>
      </c>
      <c r="Y429" s="62" t="s">
        <v>5323</v>
      </c>
      <c r="Z429" s="63" t="s">
        <v>5323</v>
      </c>
      <c r="AA429" s="62" t="s">
        <v>5352</v>
      </c>
      <c r="AB429" s="64" t="s">
        <v>2326</v>
      </c>
      <c r="AC429" s="62" t="s">
        <v>76</v>
      </c>
      <c r="AD429" s="62" t="s">
        <v>5330</v>
      </c>
      <c r="AE429" s="62"/>
      <c r="AF429" s="85">
        <f>INDEX([3]汇总带公式!$L:$L,MATCH(B429,[3]汇总带公式!$B:$B,0))</f>
        <v>15</v>
      </c>
      <c r="AG429" s="85" t="s">
        <v>5493</v>
      </c>
      <c r="AH429" s="85">
        <f t="shared" si="36"/>
        <v>15</v>
      </c>
      <c r="AI429" s="79">
        <v>5</v>
      </c>
      <c r="AJ429" s="85" t="s">
        <v>5493</v>
      </c>
      <c r="AK429" s="85">
        <f t="shared" si="37"/>
        <v>5</v>
      </c>
      <c r="AL429" s="85" t="s">
        <v>5493</v>
      </c>
      <c r="AM429" s="85">
        <f t="shared" si="38"/>
        <v>5</v>
      </c>
      <c r="AN429" s="85" t="s">
        <v>5493</v>
      </c>
      <c r="AO429" s="85" t="s">
        <v>5493</v>
      </c>
      <c r="AP429" s="79" t="s">
        <v>4818</v>
      </c>
    </row>
    <row r="430" spans="1:42" ht="40.5" customHeight="1">
      <c r="A430" s="78" t="s">
        <v>2629</v>
      </c>
      <c r="B430" s="79" t="s">
        <v>2933</v>
      </c>
      <c r="C430" s="80" t="s">
        <v>3133</v>
      </c>
      <c r="D430" s="80" t="s">
        <v>5547</v>
      </c>
      <c r="E430" s="62" t="s">
        <v>5494</v>
      </c>
      <c r="F430" s="62" t="s">
        <v>1504</v>
      </c>
      <c r="G430" s="62" t="str">
        <f>INDEX(辅助数据!F:F,MATCH(项目信息统计表!F430,辅助数据!E:E,0))</f>
        <v>M73</v>
      </c>
      <c r="H430" s="62" t="s">
        <v>152</v>
      </c>
      <c r="I430" s="62">
        <f>INDEX(辅助数据!B:B,MATCH(项目信息统计表!H430,辅助数据!A:A,0))</f>
        <v>110</v>
      </c>
      <c r="J430" s="66" t="str">
        <f t="shared" si="35"/>
        <v>2022-01</v>
      </c>
      <c r="K430" s="66">
        <v>45261</v>
      </c>
      <c r="L430" s="62" t="str">
        <f t="shared" si="39"/>
        <v>2022</v>
      </c>
      <c r="M430" s="62" t="s">
        <v>54</v>
      </c>
      <c r="N430" s="80" t="s">
        <v>3509</v>
      </c>
      <c r="O430" s="82" t="s">
        <v>4799</v>
      </c>
      <c r="P430" s="76" t="s">
        <v>4539</v>
      </c>
      <c r="Q430" s="80" t="s">
        <v>3164</v>
      </c>
      <c r="R430" s="79" t="s">
        <v>3362</v>
      </c>
      <c r="S430" s="62" t="s">
        <v>65</v>
      </c>
      <c r="T430" s="62" t="s">
        <v>1684</v>
      </c>
      <c r="U430" s="62" t="s">
        <v>70</v>
      </c>
      <c r="V430" s="62" t="s">
        <v>73</v>
      </c>
      <c r="W430" s="62" t="s">
        <v>3516</v>
      </c>
      <c r="X430" s="62" t="s">
        <v>5330</v>
      </c>
      <c r="Y430" s="62" t="s">
        <v>5323</v>
      </c>
      <c r="Z430" s="63" t="s">
        <v>5323</v>
      </c>
      <c r="AA430" s="62" t="s">
        <v>5361</v>
      </c>
      <c r="AB430" s="64" t="s">
        <v>2335</v>
      </c>
      <c r="AC430" s="62" t="s">
        <v>90</v>
      </c>
      <c r="AD430" s="62" t="s">
        <v>5323</v>
      </c>
      <c r="AE430" s="62"/>
      <c r="AF430" s="85">
        <f>INDEX([3]汇总带公式!$L:$L,MATCH(B430,[3]汇总带公式!$B:$B,0))</f>
        <v>5</v>
      </c>
      <c r="AG430" s="85" t="s">
        <v>5493</v>
      </c>
      <c r="AH430" s="85">
        <f t="shared" si="36"/>
        <v>5</v>
      </c>
      <c r="AI430" s="79">
        <v>2</v>
      </c>
      <c r="AJ430" s="85" t="s">
        <v>5493</v>
      </c>
      <c r="AK430" s="85">
        <f t="shared" si="37"/>
        <v>2</v>
      </c>
      <c r="AL430" s="85" t="s">
        <v>5493</v>
      </c>
      <c r="AM430" s="85">
        <f t="shared" si="38"/>
        <v>2</v>
      </c>
      <c r="AN430" s="85" t="s">
        <v>5493</v>
      </c>
      <c r="AO430" s="85" t="s">
        <v>5493</v>
      </c>
      <c r="AP430" s="79" t="s">
        <v>4818</v>
      </c>
    </row>
    <row r="431" spans="1:42" ht="40.5" customHeight="1">
      <c r="A431" s="78" t="s">
        <v>2635</v>
      </c>
      <c r="B431" s="79" t="s">
        <v>2939</v>
      </c>
      <c r="C431" s="80" t="s">
        <v>3133</v>
      </c>
      <c r="D431" s="80" t="s">
        <v>5547</v>
      </c>
      <c r="E431" s="62" t="s">
        <v>5494</v>
      </c>
      <c r="F431" s="62" t="s">
        <v>1479</v>
      </c>
      <c r="G431" s="62" t="str">
        <f>INDEX(辅助数据!F:F,MATCH(项目信息统计表!F431,辅助数据!E:E,0))</f>
        <v>E48</v>
      </c>
      <c r="H431" s="62" t="s">
        <v>271</v>
      </c>
      <c r="I431" s="62">
        <f>INDEX(辅助数据!B:B,MATCH(项目信息统计表!H431,辅助数据!A:A,0))</f>
        <v>130</v>
      </c>
      <c r="J431" s="66" t="str">
        <f t="shared" si="35"/>
        <v>2022-01</v>
      </c>
      <c r="K431" s="66">
        <v>45261</v>
      </c>
      <c r="L431" s="62" t="str">
        <f t="shared" si="39"/>
        <v>2022</v>
      </c>
      <c r="M431" s="62" t="s">
        <v>54</v>
      </c>
      <c r="N431" s="80" t="s">
        <v>3509</v>
      </c>
      <c r="O431" s="82" t="s">
        <v>4799</v>
      </c>
      <c r="P431" s="76" t="s">
        <v>4545</v>
      </c>
      <c r="Q431" s="80" t="s">
        <v>3170</v>
      </c>
      <c r="R431" s="79" t="s">
        <v>3367</v>
      </c>
      <c r="S431" s="62" t="s">
        <v>65</v>
      </c>
      <c r="T431" s="62" t="s">
        <v>2112</v>
      </c>
      <c r="U431" s="62" t="s">
        <v>70</v>
      </c>
      <c r="V431" s="62" t="s">
        <v>73</v>
      </c>
      <c r="W431" s="62" t="s">
        <v>90</v>
      </c>
      <c r="X431" s="62" t="s">
        <v>5323</v>
      </c>
      <c r="Y431" s="62" t="s">
        <v>5323</v>
      </c>
      <c r="Z431" s="63" t="s">
        <v>5323</v>
      </c>
      <c r="AA431" s="62" t="s">
        <v>5365</v>
      </c>
      <c r="AB431" s="64" t="s">
        <v>2333</v>
      </c>
      <c r="AC431" s="62" t="s">
        <v>90</v>
      </c>
      <c r="AD431" s="62" t="s">
        <v>5323</v>
      </c>
      <c r="AE431" s="62"/>
      <c r="AF431" s="85">
        <f>INDEX([3]汇总带公式!$L:$L,MATCH(B431,[3]汇总带公式!$B:$B,0))</f>
        <v>5</v>
      </c>
      <c r="AG431" s="85" t="s">
        <v>5493</v>
      </c>
      <c r="AH431" s="85">
        <f t="shared" si="36"/>
        <v>5</v>
      </c>
      <c r="AI431" s="79">
        <v>2</v>
      </c>
      <c r="AJ431" s="85" t="s">
        <v>5493</v>
      </c>
      <c r="AK431" s="85">
        <f t="shared" si="37"/>
        <v>2</v>
      </c>
      <c r="AL431" s="85" t="s">
        <v>5493</v>
      </c>
      <c r="AM431" s="85">
        <f t="shared" si="38"/>
        <v>2</v>
      </c>
      <c r="AN431" s="85" t="s">
        <v>5493</v>
      </c>
      <c r="AO431" s="85" t="s">
        <v>5493</v>
      </c>
      <c r="AP431" s="79" t="s">
        <v>4818</v>
      </c>
    </row>
    <row r="432" spans="1:42" ht="40.5" customHeight="1">
      <c r="A432" s="78" t="s">
        <v>2638</v>
      </c>
      <c r="B432" s="79" t="s">
        <v>2942</v>
      </c>
      <c r="C432" s="80" t="s">
        <v>3133</v>
      </c>
      <c r="D432" s="80" t="s">
        <v>5547</v>
      </c>
      <c r="E432" s="62" t="s">
        <v>5494</v>
      </c>
      <c r="F432" s="62" t="s">
        <v>1504</v>
      </c>
      <c r="G432" s="62" t="str">
        <f>INDEX(辅助数据!F:F,MATCH(项目信息统计表!F432,辅助数据!E:E,0))</f>
        <v>M73</v>
      </c>
      <c r="H432" s="62" t="s">
        <v>271</v>
      </c>
      <c r="I432" s="62">
        <f>INDEX(辅助数据!B:B,MATCH(项目信息统计表!H432,辅助数据!A:A,0))</f>
        <v>130</v>
      </c>
      <c r="J432" s="66" t="str">
        <f t="shared" si="35"/>
        <v>2022-01</v>
      </c>
      <c r="K432" s="66">
        <v>45261</v>
      </c>
      <c r="L432" s="62" t="str">
        <f t="shared" si="39"/>
        <v>2022</v>
      </c>
      <c r="M432" s="62" t="s">
        <v>54</v>
      </c>
      <c r="N432" s="80" t="s">
        <v>3509</v>
      </c>
      <c r="O432" s="82" t="s">
        <v>4799</v>
      </c>
      <c r="P432" s="76" t="s">
        <v>4548</v>
      </c>
      <c r="Q432" s="80" t="s">
        <v>3173</v>
      </c>
      <c r="R432" s="79" t="s">
        <v>3370</v>
      </c>
      <c r="S432" s="62" t="s">
        <v>65</v>
      </c>
      <c r="T432" s="62" t="s">
        <v>2139</v>
      </c>
      <c r="U432" s="62" t="s">
        <v>70</v>
      </c>
      <c r="V432" s="62" t="s">
        <v>73</v>
      </c>
      <c r="W432" s="62" t="s">
        <v>90</v>
      </c>
      <c r="X432" s="62" t="s">
        <v>5323</v>
      </c>
      <c r="Y432" s="62" t="s">
        <v>5323</v>
      </c>
      <c r="Z432" s="63" t="s">
        <v>5323</v>
      </c>
      <c r="AA432" s="62" t="s">
        <v>3170</v>
      </c>
      <c r="AB432" s="64" t="s">
        <v>2336</v>
      </c>
      <c r="AC432" s="62" t="s">
        <v>90</v>
      </c>
      <c r="AD432" s="62" t="s">
        <v>5323</v>
      </c>
      <c r="AE432" s="62"/>
      <c r="AF432" s="85">
        <f>INDEX([3]汇总带公式!$L:$L,MATCH(B432,[3]汇总带公式!$B:$B,0))</f>
        <v>5</v>
      </c>
      <c r="AG432" s="85" t="s">
        <v>5493</v>
      </c>
      <c r="AH432" s="85">
        <f t="shared" si="36"/>
        <v>5</v>
      </c>
      <c r="AI432" s="79">
        <v>2</v>
      </c>
      <c r="AJ432" s="85" t="s">
        <v>5493</v>
      </c>
      <c r="AK432" s="85">
        <f t="shared" si="37"/>
        <v>2</v>
      </c>
      <c r="AL432" s="85" t="s">
        <v>5493</v>
      </c>
      <c r="AM432" s="85">
        <f t="shared" si="38"/>
        <v>2</v>
      </c>
      <c r="AN432" s="85" t="s">
        <v>5493</v>
      </c>
      <c r="AO432" s="85" t="s">
        <v>5493</v>
      </c>
      <c r="AP432" s="79" t="s">
        <v>4818</v>
      </c>
    </row>
    <row r="433" spans="1:42" ht="40.5" customHeight="1">
      <c r="A433" s="78" t="s">
        <v>2643</v>
      </c>
      <c r="B433" s="79" t="s">
        <v>2947</v>
      </c>
      <c r="C433" s="80" t="s">
        <v>3133</v>
      </c>
      <c r="D433" s="80" t="s">
        <v>5547</v>
      </c>
      <c r="E433" s="62" t="s">
        <v>5494</v>
      </c>
      <c r="F433" s="62" t="s">
        <v>1513</v>
      </c>
      <c r="G433" s="62" t="str">
        <f>INDEX(辅助数据!F:F,MATCH(项目信息统计表!F433,辅助数据!E:E,0))</f>
        <v>P82</v>
      </c>
      <c r="H433" s="62" t="s">
        <v>152</v>
      </c>
      <c r="I433" s="62">
        <f>INDEX(辅助数据!B:B,MATCH(项目信息统计表!H433,辅助数据!A:A,0))</f>
        <v>110</v>
      </c>
      <c r="J433" s="66" t="str">
        <f t="shared" si="35"/>
        <v>2022-01</v>
      </c>
      <c r="K433" s="66">
        <v>45261</v>
      </c>
      <c r="L433" s="62" t="str">
        <f t="shared" si="39"/>
        <v>2022</v>
      </c>
      <c r="M433" s="62" t="s">
        <v>54</v>
      </c>
      <c r="N433" s="80" t="s">
        <v>3509</v>
      </c>
      <c r="O433" s="82" t="s">
        <v>4799</v>
      </c>
      <c r="P433" s="76" t="s">
        <v>4553</v>
      </c>
      <c r="Q433" s="80" t="s">
        <v>3178</v>
      </c>
      <c r="R433" s="79" t="s">
        <v>3375</v>
      </c>
      <c r="S433" s="62" t="s">
        <v>65</v>
      </c>
      <c r="T433" s="62" t="s">
        <v>1672</v>
      </c>
      <c r="U433" s="62" t="s">
        <v>70</v>
      </c>
      <c r="V433" s="62" t="s">
        <v>73</v>
      </c>
      <c r="W433" s="62" t="s">
        <v>76</v>
      </c>
      <c r="X433" s="62" t="s">
        <v>5323</v>
      </c>
      <c r="Y433" s="62" t="s">
        <v>5323</v>
      </c>
      <c r="Z433" s="63" t="s">
        <v>5323</v>
      </c>
      <c r="AA433" s="62" t="s">
        <v>5370</v>
      </c>
      <c r="AB433" s="64" t="s">
        <v>2334</v>
      </c>
      <c r="AC433" s="62" t="s">
        <v>90</v>
      </c>
      <c r="AD433" s="62" t="s">
        <v>5323</v>
      </c>
      <c r="AE433" s="62"/>
      <c r="AF433" s="85">
        <f>INDEX([3]汇总带公式!$L:$L,MATCH(B433,[3]汇总带公式!$B:$B,0))</f>
        <v>5</v>
      </c>
      <c r="AG433" s="85" t="s">
        <v>5493</v>
      </c>
      <c r="AH433" s="85">
        <f t="shared" si="36"/>
        <v>5</v>
      </c>
      <c r="AI433" s="79">
        <v>2</v>
      </c>
      <c r="AJ433" s="85" t="s">
        <v>5493</v>
      </c>
      <c r="AK433" s="85">
        <f t="shared" si="37"/>
        <v>2</v>
      </c>
      <c r="AL433" s="85" t="s">
        <v>5493</v>
      </c>
      <c r="AM433" s="85">
        <f t="shared" si="38"/>
        <v>2</v>
      </c>
      <c r="AN433" s="85" t="s">
        <v>5493</v>
      </c>
      <c r="AO433" s="85" t="s">
        <v>5493</v>
      </c>
      <c r="AP433" s="79" t="s">
        <v>4818</v>
      </c>
    </row>
    <row r="434" spans="1:42" ht="40.5" customHeight="1">
      <c r="A434" s="78" t="s">
        <v>2644</v>
      </c>
      <c r="B434" s="79" t="s">
        <v>2948</v>
      </c>
      <c r="C434" s="80" t="s">
        <v>3133</v>
      </c>
      <c r="D434" s="80" t="s">
        <v>5547</v>
      </c>
      <c r="E434" s="62" t="s">
        <v>5494</v>
      </c>
      <c r="F434" s="62" t="s">
        <v>1513</v>
      </c>
      <c r="G434" s="62" t="str">
        <f>INDEX(辅助数据!F:F,MATCH(项目信息统计表!F434,辅助数据!E:E,0))</f>
        <v>P82</v>
      </c>
      <c r="H434" s="62" t="s">
        <v>152</v>
      </c>
      <c r="I434" s="62">
        <f>INDEX(辅助数据!B:B,MATCH(项目信息统计表!H434,辅助数据!A:A,0))</f>
        <v>110</v>
      </c>
      <c r="J434" s="66" t="str">
        <f t="shared" si="35"/>
        <v>2022-01</v>
      </c>
      <c r="K434" s="66">
        <v>45261</v>
      </c>
      <c r="L434" s="62" t="str">
        <f t="shared" si="39"/>
        <v>2022</v>
      </c>
      <c r="M434" s="62" t="s">
        <v>54</v>
      </c>
      <c r="N434" s="80" t="s">
        <v>3509</v>
      </c>
      <c r="O434" s="82" t="s">
        <v>4799</v>
      </c>
      <c r="P434" s="76" t="s">
        <v>4554</v>
      </c>
      <c r="Q434" s="80" t="s">
        <v>3179</v>
      </c>
      <c r="R434" s="79" t="s">
        <v>3376</v>
      </c>
      <c r="S434" s="62" t="s">
        <v>4816</v>
      </c>
      <c r="T434" s="62" t="s">
        <v>1693</v>
      </c>
      <c r="U434" s="62" t="s">
        <v>70</v>
      </c>
      <c r="V434" s="62" t="s">
        <v>73</v>
      </c>
      <c r="W434" s="62" t="s">
        <v>3516</v>
      </c>
      <c r="X434" s="62" t="s">
        <v>5323</v>
      </c>
      <c r="Y434" s="62" t="s">
        <v>5323</v>
      </c>
      <c r="Z434" s="63" t="s">
        <v>5323</v>
      </c>
      <c r="AA434" s="62" t="s">
        <v>3178</v>
      </c>
      <c r="AB434" s="64" t="s">
        <v>2334</v>
      </c>
      <c r="AC434" s="62" t="s">
        <v>76</v>
      </c>
      <c r="AD434" s="62" t="s">
        <v>5330</v>
      </c>
      <c r="AE434" s="62"/>
      <c r="AF434" s="85">
        <f>INDEX([3]汇总带公式!$L:$L,MATCH(B434,[3]汇总带公式!$B:$B,0))</f>
        <v>5</v>
      </c>
      <c r="AG434" s="85" t="s">
        <v>5493</v>
      </c>
      <c r="AH434" s="85">
        <f t="shared" si="36"/>
        <v>5</v>
      </c>
      <c r="AI434" s="79">
        <v>2</v>
      </c>
      <c r="AJ434" s="85" t="s">
        <v>5493</v>
      </c>
      <c r="AK434" s="85">
        <f t="shared" si="37"/>
        <v>2</v>
      </c>
      <c r="AL434" s="85" t="s">
        <v>5493</v>
      </c>
      <c r="AM434" s="85">
        <f t="shared" si="38"/>
        <v>2</v>
      </c>
      <c r="AN434" s="85" t="s">
        <v>5493</v>
      </c>
      <c r="AO434" s="85" t="s">
        <v>5493</v>
      </c>
      <c r="AP434" s="79" t="s">
        <v>4818</v>
      </c>
    </row>
    <row r="435" spans="1:42" ht="40.5" customHeight="1">
      <c r="A435" s="78" t="s">
        <v>2653</v>
      </c>
      <c r="B435" s="79" t="s">
        <v>2957</v>
      </c>
      <c r="C435" s="80" t="s">
        <v>3133</v>
      </c>
      <c r="D435" s="80" t="s">
        <v>5547</v>
      </c>
      <c r="E435" s="62" t="s">
        <v>5494</v>
      </c>
      <c r="F435" s="62" t="s">
        <v>1464</v>
      </c>
      <c r="G435" s="62" t="str">
        <f>INDEX(辅助数据!F:F,MATCH(项目信息统计表!F435,辅助数据!E:E,0))</f>
        <v>C32</v>
      </c>
      <c r="H435" s="62" t="s">
        <v>201</v>
      </c>
      <c r="I435" s="62">
        <f>INDEX(辅助数据!B:B,MATCH(项目信息统计表!H435,辅助数据!A:A,0))</f>
        <v>430</v>
      </c>
      <c r="J435" s="66" t="str">
        <f t="shared" si="35"/>
        <v>2022-01</v>
      </c>
      <c r="K435" s="66">
        <v>45261</v>
      </c>
      <c r="L435" s="62" t="str">
        <f t="shared" ref="L435:L466" si="40">"202"&amp;MID(B435,9,1)</f>
        <v>2022</v>
      </c>
      <c r="M435" s="62" t="s">
        <v>54</v>
      </c>
      <c r="N435" s="80" t="s">
        <v>3509</v>
      </c>
      <c r="O435" s="82" t="s">
        <v>4799</v>
      </c>
      <c r="P435" s="76" t="s">
        <v>4563</v>
      </c>
      <c r="Q435" s="80" t="s">
        <v>3188</v>
      </c>
      <c r="R435" s="79" t="s">
        <v>3385</v>
      </c>
      <c r="S435" s="62" t="s">
        <v>65</v>
      </c>
      <c r="T435" s="62" t="s">
        <v>2176</v>
      </c>
      <c r="U435" s="62" t="s">
        <v>70</v>
      </c>
      <c r="V435" s="62" t="s">
        <v>73</v>
      </c>
      <c r="W435" s="62" t="s">
        <v>90</v>
      </c>
      <c r="X435" s="62" t="s">
        <v>5323</v>
      </c>
      <c r="Y435" s="62" t="s">
        <v>5323</v>
      </c>
      <c r="Z435" s="63" t="s">
        <v>5323</v>
      </c>
      <c r="AA435" s="62" t="s">
        <v>3188</v>
      </c>
      <c r="AB435" s="64" t="s">
        <v>2342</v>
      </c>
      <c r="AC435" s="62" t="s">
        <v>90</v>
      </c>
      <c r="AD435" s="62" t="s">
        <v>5323</v>
      </c>
      <c r="AE435" s="62"/>
      <c r="AF435" s="85">
        <f>INDEX([3]汇总带公式!$L:$L,MATCH(B435,[3]汇总带公式!$B:$B,0))</f>
        <v>5</v>
      </c>
      <c r="AG435" s="85" t="s">
        <v>5493</v>
      </c>
      <c r="AH435" s="85">
        <f t="shared" si="36"/>
        <v>5</v>
      </c>
      <c r="AI435" s="79">
        <v>2</v>
      </c>
      <c r="AJ435" s="85" t="s">
        <v>5493</v>
      </c>
      <c r="AK435" s="85">
        <f t="shared" si="37"/>
        <v>2</v>
      </c>
      <c r="AL435" s="85" t="s">
        <v>5493</v>
      </c>
      <c r="AM435" s="85">
        <f t="shared" si="38"/>
        <v>2</v>
      </c>
      <c r="AN435" s="85" t="s">
        <v>5493</v>
      </c>
      <c r="AO435" s="85" t="s">
        <v>5493</v>
      </c>
      <c r="AP435" s="79" t="s">
        <v>4818</v>
      </c>
    </row>
    <row r="436" spans="1:42" ht="40.5" customHeight="1">
      <c r="A436" s="78" t="s">
        <v>2672</v>
      </c>
      <c r="B436" s="79" t="s">
        <v>2976</v>
      </c>
      <c r="C436" s="80" t="s">
        <v>3133</v>
      </c>
      <c r="D436" s="80" t="s">
        <v>5547</v>
      </c>
      <c r="E436" s="62" t="s">
        <v>5494</v>
      </c>
      <c r="F436" s="62" t="s">
        <v>1504</v>
      </c>
      <c r="G436" s="62" t="str">
        <f>INDEX(辅助数据!F:F,MATCH(项目信息统计表!F436,辅助数据!E:E,0))</f>
        <v>M73</v>
      </c>
      <c r="H436" s="62" t="s">
        <v>152</v>
      </c>
      <c r="I436" s="62">
        <f>INDEX(辅助数据!B:B,MATCH(项目信息统计表!H436,辅助数据!A:A,0))</f>
        <v>110</v>
      </c>
      <c r="J436" s="66" t="str">
        <f t="shared" si="35"/>
        <v>2022-01</v>
      </c>
      <c r="K436" s="66">
        <v>45261</v>
      </c>
      <c r="L436" s="62" t="str">
        <f t="shared" si="40"/>
        <v>2022</v>
      </c>
      <c r="M436" s="62" t="s">
        <v>54</v>
      </c>
      <c r="N436" s="80" t="s">
        <v>3509</v>
      </c>
      <c r="O436" s="82" t="s">
        <v>4799</v>
      </c>
      <c r="P436" s="76" t="s">
        <v>4583</v>
      </c>
      <c r="Q436" s="80" t="s">
        <v>4584</v>
      </c>
      <c r="R436" s="79" t="s">
        <v>3403</v>
      </c>
      <c r="S436" s="62" t="s">
        <v>65</v>
      </c>
      <c r="T436" s="62" t="s">
        <v>2133</v>
      </c>
      <c r="U436" s="62" t="s">
        <v>70</v>
      </c>
      <c r="V436" s="62" t="s">
        <v>73</v>
      </c>
      <c r="W436" s="62" t="s">
        <v>90</v>
      </c>
      <c r="X436" s="62" t="s">
        <v>5323</v>
      </c>
      <c r="Y436" s="62" t="s">
        <v>5323</v>
      </c>
      <c r="Z436" s="63" t="s">
        <v>5323</v>
      </c>
      <c r="AA436" s="62" t="s">
        <v>4897</v>
      </c>
      <c r="AB436" s="64" t="s">
        <v>2337</v>
      </c>
      <c r="AC436" s="62" t="s">
        <v>90</v>
      </c>
      <c r="AD436" s="62" t="s">
        <v>5323</v>
      </c>
      <c r="AE436" s="62"/>
      <c r="AF436" s="85">
        <f>INDEX([3]汇总带公式!$L:$L,MATCH(B436,[3]汇总带公式!$B:$B,0))</f>
        <v>5</v>
      </c>
      <c r="AG436" s="85" t="s">
        <v>5493</v>
      </c>
      <c r="AH436" s="85">
        <f t="shared" si="36"/>
        <v>5</v>
      </c>
      <c r="AI436" s="79">
        <v>2</v>
      </c>
      <c r="AJ436" s="85" t="s">
        <v>5493</v>
      </c>
      <c r="AK436" s="85">
        <f t="shared" si="37"/>
        <v>2</v>
      </c>
      <c r="AL436" s="85" t="s">
        <v>5493</v>
      </c>
      <c r="AM436" s="85">
        <f t="shared" si="38"/>
        <v>2</v>
      </c>
      <c r="AN436" s="85" t="s">
        <v>5493</v>
      </c>
      <c r="AO436" s="85" t="s">
        <v>5493</v>
      </c>
      <c r="AP436" s="79" t="s">
        <v>4818</v>
      </c>
    </row>
    <row r="437" spans="1:42" ht="40.5" customHeight="1">
      <c r="A437" s="78" t="s">
        <v>2674</v>
      </c>
      <c r="B437" s="79" t="s">
        <v>2978</v>
      </c>
      <c r="C437" s="80" t="s">
        <v>3133</v>
      </c>
      <c r="D437" s="80" t="s">
        <v>5547</v>
      </c>
      <c r="E437" s="62" t="s">
        <v>5494</v>
      </c>
      <c r="F437" s="62" t="s">
        <v>1479</v>
      </c>
      <c r="G437" s="62" t="str">
        <f>INDEX(辅助数据!F:F,MATCH(项目信息统计表!F437,辅助数据!E:E,0))</f>
        <v>E48</v>
      </c>
      <c r="H437" s="62" t="s">
        <v>192</v>
      </c>
      <c r="I437" s="62">
        <f>INDEX(辅助数据!B:B,MATCH(项目信息统计表!H437,辅助数据!A:A,0))</f>
        <v>560</v>
      </c>
      <c r="J437" s="66" t="str">
        <f t="shared" si="35"/>
        <v>2022-01</v>
      </c>
      <c r="K437" s="66">
        <v>45261</v>
      </c>
      <c r="L437" s="62" t="str">
        <f t="shared" si="40"/>
        <v>2022</v>
      </c>
      <c r="M437" s="62" t="s">
        <v>54</v>
      </c>
      <c r="N437" s="80" t="s">
        <v>3509</v>
      </c>
      <c r="O437" s="82" t="s">
        <v>4799</v>
      </c>
      <c r="P437" s="76" t="s">
        <v>4586</v>
      </c>
      <c r="Q437" s="80" t="s">
        <v>3206</v>
      </c>
      <c r="R437" s="79" t="s">
        <v>3405</v>
      </c>
      <c r="S437" s="62" t="s">
        <v>65</v>
      </c>
      <c r="T437" s="62" t="s">
        <v>2094</v>
      </c>
      <c r="U437" s="62" t="s">
        <v>70</v>
      </c>
      <c r="V437" s="62" t="s">
        <v>73</v>
      </c>
      <c r="W437" s="62" t="s">
        <v>90</v>
      </c>
      <c r="X437" s="62" t="s">
        <v>5323</v>
      </c>
      <c r="Y437" s="62" t="s">
        <v>116</v>
      </c>
      <c r="Z437" s="63" t="s">
        <v>190</v>
      </c>
      <c r="AA437" s="62" t="s">
        <v>5385</v>
      </c>
      <c r="AB437" s="64" t="s">
        <v>2323</v>
      </c>
      <c r="AC437" s="62" t="s">
        <v>76</v>
      </c>
      <c r="AD437" s="62" t="s">
        <v>5330</v>
      </c>
      <c r="AE437" s="62"/>
      <c r="AF437" s="85">
        <f>INDEX([3]汇总带公式!$L:$L,MATCH(B437,[3]汇总带公式!$B:$B,0))</f>
        <v>5</v>
      </c>
      <c r="AG437" s="85" t="s">
        <v>5493</v>
      </c>
      <c r="AH437" s="85">
        <f t="shared" si="36"/>
        <v>5</v>
      </c>
      <c r="AI437" s="79">
        <v>2</v>
      </c>
      <c r="AJ437" s="85" t="s">
        <v>5493</v>
      </c>
      <c r="AK437" s="85">
        <f t="shared" si="37"/>
        <v>2</v>
      </c>
      <c r="AL437" s="85" t="s">
        <v>5493</v>
      </c>
      <c r="AM437" s="85">
        <f t="shared" si="38"/>
        <v>2</v>
      </c>
      <c r="AN437" s="85" t="s">
        <v>5493</v>
      </c>
      <c r="AO437" s="85" t="s">
        <v>5493</v>
      </c>
      <c r="AP437" s="79" t="s">
        <v>4818</v>
      </c>
    </row>
    <row r="438" spans="1:42" ht="40.5" customHeight="1">
      <c r="A438" s="78" t="s">
        <v>2696</v>
      </c>
      <c r="B438" s="79" t="s">
        <v>3000</v>
      </c>
      <c r="C438" s="80" t="s">
        <v>3133</v>
      </c>
      <c r="D438" s="80" t="s">
        <v>5547</v>
      </c>
      <c r="E438" s="62" t="s">
        <v>5494</v>
      </c>
      <c r="F438" s="62" t="s">
        <v>1504</v>
      </c>
      <c r="G438" s="62" t="str">
        <f>INDEX(辅助数据!F:F,MATCH(项目信息统计表!F438,辅助数据!E:E,0))</f>
        <v>M73</v>
      </c>
      <c r="H438" s="62" t="s">
        <v>152</v>
      </c>
      <c r="I438" s="62">
        <f>INDEX(辅助数据!B:B,MATCH(项目信息统计表!H438,辅助数据!A:A,0))</f>
        <v>110</v>
      </c>
      <c r="J438" s="66" t="str">
        <f t="shared" si="35"/>
        <v>2022-01</v>
      </c>
      <c r="K438" s="66">
        <v>45261</v>
      </c>
      <c r="L438" s="62" t="str">
        <f t="shared" si="40"/>
        <v>2022</v>
      </c>
      <c r="M438" s="62" t="s">
        <v>54</v>
      </c>
      <c r="N438" s="80" t="s">
        <v>3509</v>
      </c>
      <c r="O438" s="82" t="s">
        <v>4799</v>
      </c>
      <c r="P438" s="76" t="s">
        <v>4608</v>
      </c>
      <c r="Q438" s="80" t="s">
        <v>3225</v>
      </c>
      <c r="R438" s="79" t="s">
        <v>3426</v>
      </c>
      <c r="S438" s="62" t="s">
        <v>65</v>
      </c>
      <c r="T438" s="62" t="s">
        <v>1729</v>
      </c>
      <c r="U438" s="62" t="s">
        <v>70</v>
      </c>
      <c r="V438" s="62" t="s">
        <v>73</v>
      </c>
      <c r="W438" s="62" t="s">
        <v>3516</v>
      </c>
      <c r="X438" s="62" t="s">
        <v>5323</v>
      </c>
      <c r="Y438" s="62" t="s">
        <v>5323</v>
      </c>
      <c r="Z438" s="63" t="s">
        <v>5323</v>
      </c>
      <c r="AA438" s="62" t="s">
        <v>5394</v>
      </c>
      <c r="AB438" s="64" t="s">
        <v>2329</v>
      </c>
      <c r="AC438" s="62" t="s">
        <v>3516</v>
      </c>
      <c r="AD438" s="62" t="s">
        <v>5323</v>
      </c>
      <c r="AE438" s="62"/>
      <c r="AF438" s="85">
        <f>INDEX([3]汇总带公式!$L:$L,MATCH(B438,[3]汇总带公式!$B:$B,0))</f>
        <v>5</v>
      </c>
      <c r="AG438" s="85" t="s">
        <v>5493</v>
      </c>
      <c r="AH438" s="85">
        <f t="shared" si="36"/>
        <v>5</v>
      </c>
      <c r="AI438" s="79">
        <v>2</v>
      </c>
      <c r="AJ438" s="85" t="s">
        <v>5493</v>
      </c>
      <c r="AK438" s="85">
        <f t="shared" si="37"/>
        <v>2</v>
      </c>
      <c r="AL438" s="85" t="s">
        <v>5493</v>
      </c>
      <c r="AM438" s="85">
        <f t="shared" si="38"/>
        <v>2</v>
      </c>
      <c r="AN438" s="85" t="s">
        <v>5493</v>
      </c>
      <c r="AO438" s="85" t="s">
        <v>5493</v>
      </c>
      <c r="AP438" s="79" t="s">
        <v>4818</v>
      </c>
    </row>
    <row r="439" spans="1:42" ht="40.5" customHeight="1">
      <c r="A439" s="78" t="s">
        <v>2702</v>
      </c>
      <c r="B439" s="79" t="s">
        <v>3006</v>
      </c>
      <c r="C439" s="80" t="s">
        <v>3133</v>
      </c>
      <c r="D439" s="80" t="s">
        <v>5547</v>
      </c>
      <c r="E439" s="62" t="s">
        <v>5494</v>
      </c>
      <c r="F439" s="62" t="s">
        <v>1504</v>
      </c>
      <c r="G439" s="62" t="str">
        <f>INDEX(辅助数据!F:F,MATCH(项目信息统计表!F439,辅助数据!E:E,0))</f>
        <v>M73</v>
      </c>
      <c r="H439" s="62" t="s">
        <v>198</v>
      </c>
      <c r="I439" s="62">
        <f>INDEX(辅助数据!B:B,MATCH(项目信息统计表!H439,辅助数据!A:A,0))</f>
        <v>150</v>
      </c>
      <c r="J439" s="66" t="str">
        <f t="shared" si="35"/>
        <v>2022-01</v>
      </c>
      <c r="K439" s="66">
        <v>45261</v>
      </c>
      <c r="L439" s="62" t="str">
        <f t="shared" si="40"/>
        <v>2022</v>
      </c>
      <c r="M439" s="62" t="s">
        <v>54</v>
      </c>
      <c r="N439" s="80" t="s">
        <v>3509</v>
      </c>
      <c r="O439" s="82" t="s">
        <v>4799</v>
      </c>
      <c r="P439" s="76" t="s">
        <v>4614</v>
      </c>
      <c r="Q439" s="80" t="s">
        <v>4615</v>
      </c>
      <c r="R439" s="79" t="s">
        <v>3432</v>
      </c>
      <c r="S439" s="62" t="s">
        <v>65</v>
      </c>
      <c r="T439" s="62" t="s">
        <v>1667</v>
      </c>
      <c r="U439" s="62" t="s">
        <v>70</v>
      </c>
      <c r="V439" s="62" t="s">
        <v>73</v>
      </c>
      <c r="W439" s="62" t="s">
        <v>90</v>
      </c>
      <c r="X439" s="62" t="s">
        <v>5323</v>
      </c>
      <c r="Y439" s="62" t="s">
        <v>5323</v>
      </c>
      <c r="Z439" s="63" t="s">
        <v>5323</v>
      </c>
      <c r="AA439" s="62" t="s">
        <v>5397</v>
      </c>
      <c r="AB439" s="64" t="s">
        <v>2340</v>
      </c>
      <c r="AC439" s="62" t="s">
        <v>90</v>
      </c>
      <c r="AD439" s="62" t="s">
        <v>5323</v>
      </c>
      <c r="AE439" s="62"/>
      <c r="AF439" s="85">
        <f>INDEX([3]汇总带公式!$L:$L,MATCH(B439,[3]汇总带公式!$B:$B,0))</f>
        <v>5</v>
      </c>
      <c r="AG439" s="85" t="s">
        <v>5493</v>
      </c>
      <c r="AH439" s="85">
        <f t="shared" si="36"/>
        <v>5</v>
      </c>
      <c r="AI439" s="79">
        <v>2</v>
      </c>
      <c r="AJ439" s="85" t="s">
        <v>5493</v>
      </c>
      <c r="AK439" s="85">
        <f t="shared" si="37"/>
        <v>2</v>
      </c>
      <c r="AL439" s="85" t="s">
        <v>5493</v>
      </c>
      <c r="AM439" s="85">
        <f t="shared" si="38"/>
        <v>2</v>
      </c>
      <c r="AN439" s="85" t="s">
        <v>5493</v>
      </c>
      <c r="AO439" s="85" t="s">
        <v>5493</v>
      </c>
      <c r="AP439" s="79" t="s">
        <v>4818</v>
      </c>
    </row>
    <row r="440" spans="1:42" ht="40.5" customHeight="1">
      <c r="A440" s="78" t="s">
        <v>2706</v>
      </c>
      <c r="B440" s="79" t="s">
        <v>3010</v>
      </c>
      <c r="C440" s="80" t="s">
        <v>3133</v>
      </c>
      <c r="D440" s="80" t="s">
        <v>5547</v>
      </c>
      <c r="E440" s="62" t="s">
        <v>5494</v>
      </c>
      <c r="F440" s="62" t="s">
        <v>1504</v>
      </c>
      <c r="G440" s="62" t="str">
        <f>INDEX(辅助数据!F:F,MATCH(项目信息统计表!F440,辅助数据!E:E,0))</f>
        <v>M73</v>
      </c>
      <c r="H440" s="62" t="s">
        <v>152</v>
      </c>
      <c r="I440" s="62">
        <f>INDEX(辅助数据!B:B,MATCH(项目信息统计表!H440,辅助数据!A:A,0))</f>
        <v>110</v>
      </c>
      <c r="J440" s="66" t="str">
        <f t="shared" si="35"/>
        <v>2022-01</v>
      </c>
      <c r="K440" s="66">
        <v>45261</v>
      </c>
      <c r="L440" s="62" t="str">
        <f t="shared" si="40"/>
        <v>2022</v>
      </c>
      <c r="M440" s="62" t="s">
        <v>54</v>
      </c>
      <c r="N440" s="80" t="s">
        <v>3509</v>
      </c>
      <c r="O440" s="82" t="s">
        <v>4799</v>
      </c>
      <c r="P440" s="76" t="s">
        <v>4619</v>
      </c>
      <c r="Q440" s="80" t="s">
        <v>3233</v>
      </c>
      <c r="R440" s="79" t="s">
        <v>3435</v>
      </c>
      <c r="S440" s="62" t="s">
        <v>4816</v>
      </c>
      <c r="T440" s="62" t="s">
        <v>2117</v>
      </c>
      <c r="U440" s="62" t="s">
        <v>70</v>
      </c>
      <c r="V440" s="62" t="s">
        <v>73</v>
      </c>
      <c r="W440" s="62" t="s">
        <v>90</v>
      </c>
      <c r="X440" s="62" t="s">
        <v>5323</v>
      </c>
      <c r="Y440" s="62" t="s">
        <v>5323</v>
      </c>
      <c r="Z440" s="63" t="s">
        <v>5323</v>
      </c>
      <c r="AA440" s="62" t="s">
        <v>3244</v>
      </c>
      <c r="AB440" s="64" t="s">
        <v>2339</v>
      </c>
      <c r="AC440" s="62" t="s">
        <v>90</v>
      </c>
      <c r="AD440" s="62" t="s">
        <v>5323</v>
      </c>
      <c r="AE440" s="62"/>
      <c r="AF440" s="85">
        <f>INDEX([3]汇总带公式!$L:$L,MATCH(B440,[3]汇总带公式!$B:$B,0))</f>
        <v>5</v>
      </c>
      <c r="AG440" s="85" t="s">
        <v>5493</v>
      </c>
      <c r="AH440" s="85">
        <f t="shared" si="36"/>
        <v>5</v>
      </c>
      <c r="AI440" s="79">
        <v>2</v>
      </c>
      <c r="AJ440" s="85" t="s">
        <v>5493</v>
      </c>
      <c r="AK440" s="85">
        <f t="shared" si="37"/>
        <v>2</v>
      </c>
      <c r="AL440" s="85" t="s">
        <v>5493</v>
      </c>
      <c r="AM440" s="85">
        <f t="shared" si="38"/>
        <v>2</v>
      </c>
      <c r="AN440" s="85" t="s">
        <v>5493</v>
      </c>
      <c r="AO440" s="85" t="s">
        <v>5493</v>
      </c>
      <c r="AP440" s="79" t="s">
        <v>4818</v>
      </c>
    </row>
    <row r="441" spans="1:42" ht="40.5" customHeight="1">
      <c r="A441" s="78" t="s">
        <v>2710</v>
      </c>
      <c r="B441" s="79" t="s">
        <v>3014</v>
      </c>
      <c r="C441" s="80" t="s">
        <v>3133</v>
      </c>
      <c r="D441" s="80" t="s">
        <v>5547</v>
      </c>
      <c r="E441" s="62" t="s">
        <v>5494</v>
      </c>
      <c r="F441" s="62" t="s">
        <v>1504</v>
      </c>
      <c r="G441" s="62" t="str">
        <f>INDEX(辅助数据!F:F,MATCH(项目信息统计表!F441,辅助数据!E:E,0))</f>
        <v>M73</v>
      </c>
      <c r="H441" s="62" t="s">
        <v>290</v>
      </c>
      <c r="I441" s="62">
        <f>INDEX(辅助数据!B:B,MATCH(项目信息统计表!H441,辅助数据!A:A,0))</f>
        <v>140</v>
      </c>
      <c r="J441" s="66" t="str">
        <f t="shared" si="35"/>
        <v>2022-01</v>
      </c>
      <c r="K441" s="66">
        <v>45261</v>
      </c>
      <c r="L441" s="62" t="str">
        <f t="shared" si="40"/>
        <v>2022</v>
      </c>
      <c r="M441" s="62" t="s">
        <v>54</v>
      </c>
      <c r="N441" s="80" t="s">
        <v>3509</v>
      </c>
      <c r="O441" s="82" t="s">
        <v>4799</v>
      </c>
      <c r="P441" s="76" t="s">
        <v>4623</v>
      </c>
      <c r="Q441" s="80" t="s">
        <v>4624</v>
      </c>
      <c r="R441" s="79" t="s">
        <v>3439</v>
      </c>
      <c r="S441" s="62" t="s">
        <v>65</v>
      </c>
      <c r="T441" s="62" t="s">
        <v>1651</v>
      </c>
      <c r="U441" s="62" t="s">
        <v>70</v>
      </c>
      <c r="V441" s="62" t="s">
        <v>73</v>
      </c>
      <c r="W441" s="62" t="s">
        <v>90</v>
      </c>
      <c r="X441" s="62" t="s">
        <v>5323</v>
      </c>
      <c r="Y441" s="62" t="s">
        <v>5323</v>
      </c>
      <c r="Z441" s="63" t="s">
        <v>5323</v>
      </c>
      <c r="AA441" s="62" t="s">
        <v>5399</v>
      </c>
      <c r="AB441" s="64" t="s">
        <v>2335</v>
      </c>
      <c r="AC441" s="62" t="s">
        <v>90</v>
      </c>
      <c r="AD441" s="62" t="s">
        <v>5323</v>
      </c>
      <c r="AE441" s="62"/>
      <c r="AF441" s="85">
        <f>INDEX([3]汇总带公式!$L:$L,MATCH(B441,[3]汇总带公式!$B:$B,0))</f>
        <v>5</v>
      </c>
      <c r="AG441" s="85" t="s">
        <v>5493</v>
      </c>
      <c r="AH441" s="85">
        <f t="shared" si="36"/>
        <v>5</v>
      </c>
      <c r="AI441" s="79">
        <v>2</v>
      </c>
      <c r="AJ441" s="85" t="s">
        <v>5493</v>
      </c>
      <c r="AK441" s="85">
        <f t="shared" si="37"/>
        <v>2</v>
      </c>
      <c r="AL441" s="85" t="s">
        <v>5493</v>
      </c>
      <c r="AM441" s="85">
        <f t="shared" si="38"/>
        <v>2</v>
      </c>
      <c r="AN441" s="85" t="s">
        <v>5493</v>
      </c>
      <c r="AO441" s="85" t="s">
        <v>5493</v>
      </c>
      <c r="AP441" s="79" t="s">
        <v>4818</v>
      </c>
    </row>
    <row r="442" spans="1:42" ht="40.5" customHeight="1">
      <c r="A442" s="78" t="s">
        <v>2711</v>
      </c>
      <c r="B442" s="79" t="s">
        <v>3015</v>
      </c>
      <c r="C442" s="80" t="s">
        <v>3133</v>
      </c>
      <c r="D442" s="80" t="s">
        <v>5547</v>
      </c>
      <c r="E442" s="62" t="s">
        <v>5494</v>
      </c>
      <c r="F442" s="62" t="s">
        <v>1504</v>
      </c>
      <c r="G442" s="62" t="str">
        <f>INDEX(辅助数据!F:F,MATCH(项目信息统计表!F442,辅助数据!E:E,0))</f>
        <v>M73</v>
      </c>
      <c r="H442" s="62" t="s">
        <v>152</v>
      </c>
      <c r="I442" s="62">
        <f>INDEX(辅助数据!B:B,MATCH(项目信息统计表!H442,辅助数据!A:A,0))</f>
        <v>110</v>
      </c>
      <c r="J442" s="66" t="str">
        <f t="shared" si="35"/>
        <v>2022-01</v>
      </c>
      <c r="K442" s="66">
        <v>45261</v>
      </c>
      <c r="L442" s="62" t="str">
        <f t="shared" si="40"/>
        <v>2022</v>
      </c>
      <c r="M442" s="62" t="s">
        <v>54</v>
      </c>
      <c r="N442" s="80" t="s">
        <v>3509</v>
      </c>
      <c r="O442" s="82" t="s">
        <v>4799</v>
      </c>
      <c r="P442" s="76" t="s">
        <v>4625</v>
      </c>
      <c r="Q442" s="80" t="s">
        <v>3237</v>
      </c>
      <c r="R442" s="79" t="s">
        <v>3440</v>
      </c>
      <c r="S442" s="62" t="s">
        <v>65</v>
      </c>
      <c r="T442" s="62" t="s">
        <v>2132</v>
      </c>
      <c r="U442" s="62" t="s">
        <v>70</v>
      </c>
      <c r="V442" s="62" t="s">
        <v>73</v>
      </c>
      <c r="W442" s="62" t="s">
        <v>90</v>
      </c>
      <c r="X442" s="62" t="s">
        <v>5323</v>
      </c>
      <c r="Y442" s="62" t="s">
        <v>5323</v>
      </c>
      <c r="Z442" s="63" t="s">
        <v>5323</v>
      </c>
      <c r="AA442" s="62" t="s">
        <v>5400</v>
      </c>
      <c r="AB442" s="64" t="s">
        <v>2346</v>
      </c>
      <c r="AC442" s="62" t="s">
        <v>2349</v>
      </c>
      <c r="AD442" s="62" t="s">
        <v>5323</v>
      </c>
      <c r="AE442" s="62"/>
      <c r="AF442" s="85">
        <f>INDEX([3]汇总带公式!$L:$L,MATCH(B442,[3]汇总带公式!$B:$B,0))</f>
        <v>5</v>
      </c>
      <c r="AG442" s="85" t="s">
        <v>5493</v>
      </c>
      <c r="AH442" s="85">
        <f t="shared" si="36"/>
        <v>5</v>
      </c>
      <c r="AI442" s="79">
        <v>2</v>
      </c>
      <c r="AJ442" s="85" t="s">
        <v>5493</v>
      </c>
      <c r="AK442" s="85">
        <f t="shared" si="37"/>
        <v>2</v>
      </c>
      <c r="AL442" s="85" t="s">
        <v>5493</v>
      </c>
      <c r="AM442" s="85">
        <f t="shared" si="38"/>
        <v>2</v>
      </c>
      <c r="AN442" s="85" t="s">
        <v>5493</v>
      </c>
      <c r="AO442" s="85" t="s">
        <v>5493</v>
      </c>
      <c r="AP442" s="79" t="s">
        <v>4818</v>
      </c>
    </row>
    <row r="443" spans="1:42" ht="40.5" customHeight="1">
      <c r="A443" s="78" t="s">
        <v>2714</v>
      </c>
      <c r="B443" s="79" t="s">
        <v>3018</v>
      </c>
      <c r="C443" s="80" t="s">
        <v>3133</v>
      </c>
      <c r="D443" s="80" t="s">
        <v>5547</v>
      </c>
      <c r="E443" s="62" t="s">
        <v>5494</v>
      </c>
      <c r="F443" s="62" t="s">
        <v>1513</v>
      </c>
      <c r="G443" s="62" t="str">
        <f>INDEX(辅助数据!F:F,MATCH(项目信息统计表!F443,辅助数据!E:E,0))</f>
        <v>P82</v>
      </c>
      <c r="H443" s="62" t="s">
        <v>152</v>
      </c>
      <c r="I443" s="62">
        <f>INDEX(辅助数据!B:B,MATCH(项目信息统计表!H443,辅助数据!A:A,0))</f>
        <v>110</v>
      </c>
      <c r="J443" s="66" t="str">
        <f t="shared" si="35"/>
        <v>2022-01</v>
      </c>
      <c r="K443" s="66">
        <v>45261</v>
      </c>
      <c r="L443" s="62" t="str">
        <f t="shared" si="40"/>
        <v>2022</v>
      </c>
      <c r="M443" s="62" t="s">
        <v>54</v>
      </c>
      <c r="N443" s="80" t="s">
        <v>3509</v>
      </c>
      <c r="O443" s="82" t="s">
        <v>4799</v>
      </c>
      <c r="P443" s="76" t="s">
        <v>4628</v>
      </c>
      <c r="Q443" s="80" t="s">
        <v>3240</v>
      </c>
      <c r="R443" s="79" t="s">
        <v>3443</v>
      </c>
      <c r="S443" s="62" t="s">
        <v>65</v>
      </c>
      <c r="T443" s="62" t="s">
        <v>2126</v>
      </c>
      <c r="U443" s="62" t="s">
        <v>70</v>
      </c>
      <c r="V443" s="62" t="s">
        <v>73</v>
      </c>
      <c r="W443" s="62" t="s">
        <v>90</v>
      </c>
      <c r="X443" s="62" t="s">
        <v>5323</v>
      </c>
      <c r="Y443" s="62" t="s">
        <v>5323</v>
      </c>
      <c r="Z443" s="63" t="s">
        <v>5323</v>
      </c>
      <c r="AA443" s="62" t="s">
        <v>5402</v>
      </c>
      <c r="AB443" s="64" t="s">
        <v>2336</v>
      </c>
      <c r="AC443" s="62" t="s">
        <v>90</v>
      </c>
      <c r="AD443" s="62" t="s">
        <v>5323</v>
      </c>
      <c r="AE443" s="62"/>
      <c r="AF443" s="85">
        <f>INDEX([3]汇总带公式!$L:$L,MATCH(B443,[3]汇总带公式!$B:$B,0))</f>
        <v>5</v>
      </c>
      <c r="AG443" s="85" t="s">
        <v>5493</v>
      </c>
      <c r="AH443" s="85">
        <f t="shared" si="36"/>
        <v>5</v>
      </c>
      <c r="AI443" s="79">
        <v>2</v>
      </c>
      <c r="AJ443" s="85" t="s">
        <v>5493</v>
      </c>
      <c r="AK443" s="85">
        <f t="shared" si="37"/>
        <v>2</v>
      </c>
      <c r="AL443" s="85" t="s">
        <v>5493</v>
      </c>
      <c r="AM443" s="85">
        <f t="shared" si="38"/>
        <v>2</v>
      </c>
      <c r="AN443" s="85" t="s">
        <v>5493</v>
      </c>
      <c r="AO443" s="85" t="s">
        <v>5493</v>
      </c>
      <c r="AP443" s="79" t="s">
        <v>4818</v>
      </c>
    </row>
    <row r="444" spans="1:42" ht="40.5" customHeight="1">
      <c r="A444" s="78" t="s">
        <v>2718</v>
      </c>
      <c r="B444" s="79" t="s">
        <v>3022</v>
      </c>
      <c r="C444" s="80" t="s">
        <v>3133</v>
      </c>
      <c r="D444" s="80" t="s">
        <v>5547</v>
      </c>
      <c r="E444" s="62" t="s">
        <v>5494</v>
      </c>
      <c r="F444" s="62" t="s">
        <v>1504</v>
      </c>
      <c r="G444" s="62" t="str">
        <f>INDEX(辅助数据!F:F,MATCH(项目信息统计表!F444,辅助数据!E:E,0))</f>
        <v>M73</v>
      </c>
      <c r="H444" s="62" t="s">
        <v>152</v>
      </c>
      <c r="I444" s="62">
        <f>INDEX(辅助数据!B:B,MATCH(项目信息统计表!H444,辅助数据!A:A,0))</f>
        <v>110</v>
      </c>
      <c r="J444" s="66" t="str">
        <f t="shared" si="35"/>
        <v>2022-01</v>
      </c>
      <c r="K444" s="66">
        <v>45261</v>
      </c>
      <c r="L444" s="62" t="str">
        <f t="shared" si="40"/>
        <v>2022</v>
      </c>
      <c r="M444" s="62" t="s">
        <v>54</v>
      </c>
      <c r="N444" s="80" t="s">
        <v>3509</v>
      </c>
      <c r="O444" s="82" t="s">
        <v>4799</v>
      </c>
      <c r="P444" s="76" t="s">
        <v>4632</v>
      </c>
      <c r="Q444" s="80" t="s">
        <v>3244</v>
      </c>
      <c r="R444" s="79" t="s">
        <v>3447</v>
      </c>
      <c r="S444" s="62" t="s">
        <v>4816</v>
      </c>
      <c r="T444" s="62" t="s">
        <v>2138</v>
      </c>
      <c r="U444" s="62" t="s">
        <v>70</v>
      </c>
      <c r="V444" s="62" t="s">
        <v>73</v>
      </c>
      <c r="W444" s="62" t="s">
        <v>90</v>
      </c>
      <c r="X444" s="62" t="s">
        <v>5323</v>
      </c>
      <c r="Y444" s="62" t="s">
        <v>5323</v>
      </c>
      <c r="Z444" s="63" t="s">
        <v>5323</v>
      </c>
      <c r="AA444" s="62" t="s">
        <v>3233</v>
      </c>
      <c r="AB444" s="64" t="s">
        <v>2337</v>
      </c>
      <c r="AC444" s="62" t="s">
        <v>2349</v>
      </c>
      <c r="AD444" s="62" t="s">
        <v>5323</v>
      </c>
      <c r="AE444" s="62"/>
      <c r="AF444" s="85">
        <f>INDEX([3]汇总带公式!$L:$L,MATCH(B444,[3]汇总带公式!$B:$B,0))</f>
        <v>5</v>
      </c>
      <c r="AG444" s="85" t="s">
        <v>5493</v>
      </c>
      <c r="AH444" s="85">
        <f t="shared" si="36"/>
        <v>5</v>
      </c>
      <c r="AI444" s="79">
        <v>2</v>
      </c>
      <c r="AJ444" s="85" t="s">
        <v>5493</v>
      </c>
      <c r="AK444" s="85">
        <f t="shared" si="37"/>
        <v>2</v>
      </c>
      <c r="AL444" s="85" t="s">
        <v>5493</v>
      </c>
      <c r="AM444" s="85">
        <f t="shared" si="38"/>
        <v>2</v>
      </c>
      <c r="AN444" s="85" t="s">
        <v>5493</v>
      </c>
      <c r="AO444" s="85" t="s">
        <v>5493</v>
      </c>
      <c r="AP444" s="79" t="s">
        <v>4818</v>
      </c>
    </row>
    <row r="445" spans="1:42" ht="40.5" customHeight="1">
      <c r="A445" s="78" t="s">
        <v>2842</v>
      </c>
      <c r="B445" s="79" t="s">
        <v>2395</v>
      </c>
      <c r="C445" s="80" t="s">
        <v>3133</v>
      </c>
      <c r="D445" s="80" t="s">
        <v>5547</v>
      </c>
      <c r="E445" s="62" t="s">
        <v>34</v>
      </c>
      <c r="F445" s="62" t="s">
        <v>1504</v>
      </c>
      <c r="G445" s="62" t="str">
        <f>INDEX(辅助数据!F:F,MATCH(项目信息统计表!F445,辅助数据!E:E,0))</f>
        <v>M73</v>
      </c>
      <c r="H445" s="62" t="s">
        <v>271</v>
      </c>
      <c r="I445" s="62">
        <f>INDEX(辅助数据!B:B,MATCH(项目信息统计表!H445,辅助数据!A:A,0))</f>
        <v>130</v>
      </c>
      <c r="J445" s="66" t="str">
        <f t="shared" si="35"/>
        <v>2021-01</v>
      </c>
      <c r="K445" s="66">
        <v>45261</v>
      </c>
      <c r="L445" s="62" t="str">
        <f t="shared" si="40"/>
        <v>2021</v>
      </c>
      <c r="M445" s="62" t="s">
        <v>54</v>
      </c>
      <c r="N445" s="80" t="s">
        <v>3508</v>
      </c>
      <c r="O445" s="82" t="s">
        <v>4799</v>
      </c>
      <c r="P445" s="76" t="s">
        <v>4726</v>
      </c>
      <c r="Q445" s="80" t="s">
        <v>2488</v>
      </c>
      <c r="R445" s="79" t="s">
        <v>2489</v>
      </c>
      <c r="S445" s="62" t="s">
        <v>4816</v>
      </c>
      <c r="T445" s="62" t="s">
        <v>2114</v>
      </c>
      <c r="U445" s="62" t="s">
        <v>70</v>
      </c>
      <c r="V445" s="62" t="s">
        <v>73</v>
      </c>
      <c r="W445" s="62" t="s">
        <v>3516</v>
      </c>
      <c r="X445" s="62" t="s">
        <v>5330</v>
      </c>
      <c r="Y445" s="62" t="s">
        <v>5323</v>
      </c>
      <c r="Z445" s="63" t="s">
        <v>5323</v>
      </c>
      <c r="AA445" s="89"/>
      <c r="AB445" s="64"/>
      <c r="AC445" s="62"/>
      <c r="AD445" s="62"/>
      <c r="AE445" s="62"/>
      <c r="AF445" s="85">
        <f>INDEX([3]汇总带公式!$L:$L,MATCH(B445,[3]汇总带公式!$B:$B,0))</f>
        <v>15</v>
      </c>
      <c r="AG445" s="85" t="s">
        <v>5493</v>
      </c>
      <c r="AH445" s="85">
        <f t="shared" si="36"/>
        <v>15</v>
      </c>
      <c r="AI445" s="79">
        <v>5</v>
      </c>
      <c r="AJ445" s="85" t="s">
        <v>5493</v>
      </c>
      <c r="AK445" s="85">
        <f t="shared" si="37"/>
        <v>5</v>
      </c>
      <c r="AL445" s="85" t="s">
        <v>5493</v>
      </c>
      <c r="AM445" s="85">
        <f t="shared" si="38"/>
        <v>5</v>
      </c>
      <c r="AN445" s="85" t="s">
        <v>5493</v>
      </c>
      <c r="AO445" s="85" t="s">
        <v>5493</v>
      </c>
      <c r="AP445" s="79" t="s">
        <v>4818</v>
      </c>
    </row>
    <row r="446" spans="1:42" ht="40.5" customHeight="1">
      <c r="A446" s="78" t="s">
        <v>3531</v>
      </c>
      <c r="B446" s="79" t="s">
        <v>3963</v>
      </c>
      <c r="C446" s="80" t="s">
        <v>4402</v>
      </c>
      <c r="D446" s="80" t="s">
        <v>5547</v>
      </c>
      <c r="E446" s="62"/>
      <c r="F446" s="62"/>
      <c r="G446" s="62" t="e">
        <f>INDEX(辅助数据!F:F,MATCH(项目信息统计表!F446,辅助数据!E:E,0))</f>
        <v>#N/A</v>
      </c>
      <c r="H446" s="62"/>
      <c r="I446" s="62" t="e">
        <f>INDEX(辅助数据!B:B,MATCH(项目信息统计表!H446,辅助数据!A:A,0))</f>
        <v>#N/A</v>
      </c>
      <c r="J446" s="66" t="str">
        <f t="shared" si="35"/>
        <v>2023-01</v>
      </c>
      <c r="K446" s="66">
        <v>45627</v>
      </c>
      <c r="L446" s="62" t="str">
        <f t="shared" si="40"/>
        <v>2023</v>
      </c>
      <c r="M446" s="62" t="s">
        <v>54</v>
      </c>
      <c r="N446" s="80" t="s">
        <v>3509</v>
      </c>
      <c r="O446" s="82" t="s">
        <v>4799</v>
      </c>
      <c r="P446" s="76"/>
      <c r="Q446" s="80" t="s">
        <v>4835</v>
      </c>
      <c r="R446" s="79" t="s">
        <v>4836</v>
      </c>
      <c r="S446" s="62" t="s">
        <v>4816</v>
      </c>
      <c r="T446" s="62" t="s">
        <v>2154</v>
      </c>
      <c r="U446" s="62" t="s">
        <v>70</v>
      </c>
      <c r="V446" s="62" t="s">
        <v>73</v>
      </c>
      <c r="W446" s="62" t="s">
        <v>90</v>
      </c>
      <c r="X446" s="62"/>
      <c r="Y446" s="62"/>
      <c r="Z446" s="63"/>
      <c r="AA446" s="62"/>
      <c r="AB446" s="64"/>
      <c r="AC446" s="62"/>
      <c r="AD446" s="62"/>
      <c r="AE446" s="62"/>
      <c r="AF446" s="85">
        <f>INDEX([3]汇总带公式!$L:$L,MATCH(B446,[3]汇总带公式!$B:$B,0))</f>
        <v>5</v>
      </c>
      <c r="AG446" s="85" t="s">
        <v>5493</v>
      </c>
      <c r="AH446" s="85">
        <f t="shared" si="36"/>
        <v>5</v>
      </c>
      <c r="AI446" s="79">
        <v>3</v>
      </c>
      <c r="AJ446" s="85" t="s">
        <v>5493</v>
      </c>
      <c r="AK446" s="85">
        <f t="shared" si="37"/>
        <v>3</v>
      </c>
      <c r="AL446" s="85" t="s">
        <v>5493</v>
      </c>
      <c r="AM446" s="85">
        <f t="shared" si="38"/>
        <v>3</v>
      </c>
      <c r="AN446" s="85" t="s">
        <v>5493</v>
      </c>
      <c r="AO446" s="85" t="s">
        <v>5493</v>
      </c>
      <c r="AP446" s="79" t="s">
        <v>4817</v>
      </c>
    </row>
    <row r="447" spans="1:42" ht="40.5" customHeight="1">
      <c r="A447" s="78" t="s">
        <v>3538</v>
      </c>
      <c r="B447" s="79" t="s">
        <v>3970</v>
      </c>
      <c r="C447" s="80" t="s">
        <v>4402</v>
      </c>
      <c r="D447" s="80" t="s">
        <v>5547</v>
      </c>
      <c r="E447" s="62"/>
      <c r="F447" s="62"/>
      <c r="G447" s="62" t="e">
        <f>INDEX(辅助数据!F:F,MATCH(项目信息统计表!F447,辅助数据!E:E,0))</f>
        <v>#N/A</v>
      </c>
      <c r="H447" s="62"/>
      <c r="I447" s="62" t="e">
        <f>INDEX(辅助数据!B:B,MATCH(项目信息统计表!H447,辅助数据!A:A,0))</f>
        <v>#N/A</v>
      </c>
      <c r="J447" s="66" t="str">
        <f t="shared" si="35"/>
        <v>2023-01</v>
      </c>
      <c r="K447" s="66">
        <v>45627</v>
      </c>
      <c r="L447" s="62" t="str">
        <f t="shared" si="40"/>
        <v>2023</v>
      </c>
      <c r="M447" s="62" t="s">
        <v>54</v>
      </c>
      <c r="N447" s="80" t="s">
        <v>3509</v>
      </c>
      <c r="O447" s="82" t="s">
        <v>4799</v>
      </c>
      <c r="P447" s="76"/>
      <c r="Q447" s="80" t="s">
        <v>4849</v>
      </c>
      <c r="R447" s="79" t="s">
        <v>4850</v>
      </c>
      <c r="S447" s="62" t="s">
        <v>65</v>
      </c>
      <c r="T447" s="62" t="s">
        <v>2169</v>
      </c>
      <c r="U447" s="62" t="s">
        <v>70</v>
      </c>
      <c r="V447" s="62" t="s">
        <v>73</v>
      </c>
      <c r="W447" s="62" t="s">
        <v>90</v>
      </c>
      <c r="X447" s="62"/>
      <c r="Y447" s="62"/>
      <c r="Z447" s="63"/>
      <c r="AA447" s="62"/>
      <c r="AB447" s="64"/>
      <c r="AC447" s="62"/>
      <c r="AD447" s="62"/>
      <c r="AE447" s="62"/>
      <c r="AF447" s="85">
        <f>INDEX([3]汇总带公式!$L:$L,MATCH(B447,[3]汇总带公式!$B:$B,0))</f>
        <v>5</v>
      </c>
      <c r="AG447" s="85" t="s">
        <v>5493</v>
      </c>
      <c r="AH447" s="85">
        <f t="shared" si="36"/>
        <v>5</v>
      </c>
      <c r="AI447" s="79">
        <v>3</v>
      </c>
      <c r="AJ447" s="85" t="s">
        <v>5493</v>
      </c>
      <c r="AK447" s="85">
        <f t="shared" si="37"/>
        <v>3</v>
      </c>
      <c r="AL447" s="85" t="s">
        <v>5493</v>
      </c>
      <c r="AM447" s="85">
        <f t="shared" si="38"/>
        <v>3</v>
      </c>
      <c r="AN447" s="85" t="s">
        <v>5493</v>
      </c>
      <c r="AO447" s="85" t="s">
        <v>5493</v>
      </c>
      <c r="AP447" s="79" t="s">
        <v>4817</v>
      </c>
    </row>
    <row r="448" spans="1:42" ht="40.5" customHeight="1">
      <c r="A448" s="78" t="s">
        <v>3571</v>
      </c>
      <c r="B448" s="79" t="s">
        <v>4003</v>
      </c>
      <c r="C448" s="80" t="s">
        <v>4402</v>
      </c>
      <c r="D448" s="80" t="s">
        <v>5547</v>
      </c>
      <c r="E448" s="62"/>
      <c r="F448" s="62"/>
      <c r="G448" s="62" t="e">
        <f>INDEX(辅助数据!F:F,MATCH(项目信息统计表!F448,辅助数据!E:E,0))</f>
        <v>#N/A</v>
      </c>
      <c r="H448" s="62"/>
      <c r="I448" s="62" t="e">
        <f>INDEX(辅助数据!B:B,MATCH(项目信息统计表!H448,辅助数据!A:A,0))</f>
        <v>#N/A</v>
      </c>
      <c r="J448" s="66" t="str">
        <f t="shared" si="35"/>
        <v>2023-01</v>
      </c>
      <c r="K448" s="66">
        <v>45627</v>
      </c>
      <c r="L448" s="62" t="str">
        <f t="shared" si="40"/>
        <v>2023</v>
      </c>
      <c r="M448" s="62" t="s">
        <v>54</v>
      </c>
      <c r="N448" s="80" t="s">
        <v>3509</v>
      </c>
      <c r="O448" s="82" t="s">
        <v>4799</v>
      </c>
      <c r="P448" s="76"/>
      <c r="Q448" s="80" t="s">
        <v>4912</v>
      </c>
      <c r="R448" s="79" t="s">
        <v>4913</v>
      </c>
      <c r="S448" s="62" t="s">
        <v>4816</v>
      </c>
      <c r="T448" s="62" t="s">
        <v>1705</v>
      </c>
      <c r="U448" s="62" t="s">
        <v>70</v>
      </c>
      <c r="V448" s="62" t="s">
        <v>73</v>
      </c>
      <c r="W448" s="62" t="s">
        <v>3516</v>
      </c>
      <c r="X448" s="62"/>
      <c r="Y448" s="62"/>
      <c r="Z448" s="63"/>
      <c r="AA448" s="62"/>
      <c r="AB448" s="64"/>
      <c r="AC448" s="62"/>
      <c r="AD448" s="62"/>
      <c r="AE448" s="62"/>
      <c r="AF448" s="85">
        <f>INDEX([3]汇总带公式!$L:$L,MATCH(B448,[3]汇总带公式!$B:$B,0))</f>
        <v>5</v>
      </c>
      <c r="AG448" s="85" t="s">
        <v>5493</v>
      </c>
      <c r="AH448" s="85">
        <f t="shared" si="36"/>
        <v>5</v>
      </c>
      <c r="AI448" s="79">
        <v>3</v>
      </c>
      <c r="AJ448" s="85" t="s">
        <v>5493</v>
      </c>
      <c r="AK448" s="85">
        <f t="shared" si="37"/>
        <v>3</v>
      </c>
      <c r="AL448" s="85" t="s">
        <v>5493</v>
      </c>
      <c r="AM448" s="85">
        <f t="shared" si="38"/>
        <v>3</v>
      </c>
      <c r="AN448" s="85" t="s">
        <v>5493</v>
      </c>
      <c r="AO448" s="85" t="s">
        <v>5493</v>
      </c>
      <c r="AP448" s="79" t="s">
        <v>4817</v>
      </c>
    </row>
    <row r="449" spans="1:42" ht="40.5" customHeight="1">
      <c r="A449" s="78" t="s">
        <v>3607</v>
      </c>
      <c r="B449" s="79" t="s">
        <v>4039</v>
      </c>
      <c r="C449" s="80" t="s">
        <v>4402</v>
      </c>
      <c r="D449" s="80" t="s">
        <v>5547</v>
      </c>
      <c r="E449" s="62"/>
      <c r="F449" s="62"/>
      <c r="G449" s="62" t="e">
        <f>INDEX(辅助数据!F:F,MATCH(项目信息统计表!F449,辅助数据!E:E,0))</f>
        <v>#N/A</v>
      </c>
      <c r="H449" s="62"/>
      <c r="I449" s="62" t="e">
        <f>INDEX(辅助数据!B:B,MATCH(项目信息统计表!H449,辅助数据!A:A,0))</f>
        <v>#N/A</v>
      </c>
      <c r="J449" s="66" t="str">
        <f t="shared" ref="J449:J512" si="41">L449&amp;"-01"</f>
        <v>2023-01</v>
      </c>
      <c r="K449" s="66">
        <v>45992</v>
      </c>
      <c r="L449" s="62" t="str">
        <f t="shared" si="40"/>
        <v>2023</v>
      </c>
      <c r="M449" s="62" t="s">
        <v>54</v>
      </c>
      <c r="N449" s="80" t="s">
        <v>3508</v>
      </c>
      <c r="O449" s="82" t="s">
        <v>4799</v>
      </c>
      <c r="P449" s="76"/>
      <c r="Q449" s="80" t="s">
        <v>4980</v>
      </c>
      <c r="R449" s="79" t="s">
        <v>2445</v>
      </c>
      <c r="S449" s="62" t="s">
        <v>65</v>
      </c>
      <c r="T449" s="62" t="s">
        <v>2107</v>
      </c>
      <c r="U449" s="62" t="s">
        <v>70</v>
      </c>
      <c r="V449" s="62" t="s">
        <v>73</v>
      </c>
      <c r="W449" s="62" t="s">
        <v>3516</v>
      </c>
      <c r="X449" s="62"/>
      <c r="Y449" s="62"/>
      <c r="Z449" s="63"/>
      <c r="AA449" s="62"/>
      <c r="AB449" s="64"/>
      <c r="AC449" s="62"/>
      <c r="AD449" s="62"/>
      <c r="AE449" s="62"/>
      <c r="AF449" s="85">
        <f>INDEX([3]汇总带公式!$L:$L,MATCH(B449,[3]汇总带公式!$B:$B,0))</f>
        <v>15</v>
      </c>
      <c r="AG449" s="85" t="s">
        <v>5493</v>
      </c>
      <c r="AH449" s="85">
        <f t="shared" ref="AH449:AH512" si="42">SUM(AF449:AG449)</f>
        <v>15</v>
      </c>
      <c r="AI449" s="79">
        <v>5</v>
      </c>
      <c r="AJ449" s="85" t="s">
        <v>5493</v>
      </c>
      <c r="AK449" s="85">
        <f t="shared" ref="AK449:AK512" si="43">SUM(AI449:AJ449)</f>
        <v>5</v>
      </c>
      <c r="AL449" s="85" t="s">
        <v>5493</v>
      </c>
      <c r="AM449" s="85">
        <f t="shared" ref="AM449:AM512" si="44">SUM(AK449:AL449)</f>
        <v>5</v>
      </c>
      <c r="AN449" s="85" t="s">
        <v>5493</v>
      </c>
      <c r="AO449" s="85" t="s">
        <v>5493</v>
      </c>
      <c r="AP449" s="79" t="s">
        <v>4817</v>
      </c>
    </row>
    <row r="450" spans="1:42" ht="40.5" customHeight="1">
      <c r="A450" s="78" t="s">
        <v>3615</v>
      </c>
      <c r="B450" s="79" t="s">
        <v>4047</v>
      </c>
      <c r="C450" s="80" t="s">
        <v>4402</v>
      </c>
      <c r="D450" s="80" t="s">
        <v>5547</v>
      </c>
      <c r="E450" s="62"/>
      <c r="F450" s="62"/>
      <c r="G450" s="62" t="e">
        <f>INDEX(辅助数据!F:F,MATCH(项目信息统计表!F450,辅助数据!E:E,0))</f>
        <v>#N/A</v>
      </c>
      <c r="H450" s="62"/>
      <c r="I450" s="62" t="e">
        <f>INDEX(辅助数据!B:B,MATCH(项目信息统计表!H450,辅助数据!A:A,0))</f>
        <v>#N/A</v>
      </c>
      <c r="J450" s="66" t="str">
        <f t="shared" si="41"/>
        <v>2023-01</v>
      </c>
      <c r="K450" s="66">
        <v>45992</v>
      </c>
      <c r="L450" s="62" t="str">
        <f t="shared" si="40"/>
        <v>2023</v>
      </c>
      <c r="M450" s="62" t="s">
        <v>54</v>
      </c>
      <c r="N450" s="80" t="s">
        <v>3508</v>
      </c>
      <c r="O450" s="82" t="s">
        <v>4799</v>
      </c>
      <c r="P450" s="76"/>
      <c r="Q450" s="80" t="s">
        <v>4995</v>
      </c>
      <c r="R450" s="79" t="s">
        <v>4996</v>
      </c>
      <c r="S450" s="62" t="s">
        <v>65</v>
      </c>
      <c r="T450" s="62" t="s">
        <v>2090</v>
      </c>
      <c r="U450" s="62" t="s">
        <v>70</v>
      </c>
      <c r="V450" s="62" t="s">
        <v>73</v>
      </c>
      <c r="W450" s="62" t="s">
        <v>3516</v>
      </c>
      <c r="X450" s="62"/>
      <c r="Y450" s="62"/>
      <c r="Z450" s="63"/>
      <c r="AA450" s="62"/>
      <c r="AB450" s="64"/>
      <c r="AC450" s="62"/>
      <c r="AD450" s="62"/>
      <c r="AE450" s="62"/>
      <c r="AF450" s="85">
        <f>INDEX([3]汇总带公式!$L:$L,MATCH(B450,[3]汇总带公式!$B:$B,0))</f>
        <v>15</v>
      </c>
      <c r="AG450" s="85" t="s">
        <v>5493</v>
      </c>
      <c r="AH450" s="85">
        <f t="shared" si="42"/>
        <v>15</v>
      </c>
      <c r="AI450" s="79">
        <v>5</v>
      </c>
      <c r="AJ450" s="85" t="s">
        <v>5493</v>
      </c>
      <c r="AK450" s="85">
        <f t="shared" si="43"/>
        <v>5</v>
      </c>
      <c r="AL450" s="85" t="s">
        <v>5493</v>
      </c>
      <c r="AM450" s="85">
        <f t="shared" si="44"/>
        <v>5</v>
      </c>
      <c r="AN450" s="85" t="s">
        <v>5493</v>
      </c>
      <c r="AO450" s="85" t="s">
        <v>5493</v>
      </c>
      <c r="AP450" s="79" t="s">
        <v>4817</v>
      </c>
    </row>
    <row r="451" spans="1:42" ht="40.5" customHeight="1">
      <c r="A451" s="78" t="s">
        <v>3618</v>
      </c>
      <c r="B451" s="79" t="s">
        <v>4050</v>
      </c>
      <c r="C451" s="80" t="s">
        <v>4402</v>
      </c>
      <c r="D451" s="80" t="s">
        <v>5547</v>
      </c>
      <c r="E451" s="62"/>
      <c r="F451" s="62"/>
      <c r="G451" s="62" t="e">
        <f>INDEX(辅助数据!F:F,MATCH(项目信息统计表!F451,辅助数据!E:E,0))</f>
        <v>#N/A</v>
      </c>
      <c r="H451" s="62"/>
      <c r="I451" s="62" t="e">
        <f>INDEX(辅助数据!B:B,MATCH(项目信息统计表!H451,辅助数据!A:A,0))</f>
        <v>#N/A</v>
      </c>
      <c r="J451" s="66" t="str">
        <f t="shared" si="41"/>
        <v>2023-01</v>
      </c>
      <c r="K451" s="66">
        <v>45992</v>
      </c>
      <c r="L451" s="62" t="str">
        <f t="shared" si="40"/>
        <v>2023</v>
      </c>
      <c r="M451" s="62" t="s">
        <v>54</v>
      </c>
      <c r="N451" s="80" t="s">
        <v>3508</v>
      </c>
      <c r="O451" s="82" t="s">
        <v>4799</v>
      </c>
      <c r="P451" s="76"/>
      <c r="Q451" s="80" t="s">
        <v>5001</v>
      </c>
      <c r="R451" s="79" t="s">
        <v>5002</v>
      </c>
      <c r="S451" s="62" t="s">
        <v>65</v>
      </c>
      <c r="T451" s="62" t="s">
        <v>2083</v>
      </c>
      <c r="U451" s="62" t="s">
        <v>70</v>
      </c>
      <c r="V451" s="62" t="s">
        <v>73</v>
      </c>
      <c r="W451" s="62" t="s">
        <v>3516</v>
      </c>
      <c r="X451" s="62"/>
      <c r="Y451" s="62"/>
      <c r="Z451" s="63"/>
      <c r="AA451" s="62"/>
      <c r="AB451" s="64"/>
      <c r="AC451" s="62"/>
      <c r="AD451" s="62"/>
      <c r="AE451" s="62"/>
      <c r="AF451" s="85">
        <f>INDEX([3]汇总带公式!$L:$L,MATCH(B451,[3]汇总带公式!$B:$B,0))</f>
        <v>15</v>
      </c>
      <c r="AG451" s="85" t="s">
        <v>5493</v>
      </c>
      <c r="AH451" s="85">
        <f t="shared" si="42"/>
        <v>15</v>
      </c>
      <c r="AI451" s="79">
        <v>5</v>
      </c>
      <c r="AJ451" s="85" t="s">
        <v>5493</v>
      </c>
      <c r="AK451" s="85">
        <f t="shared" si="43"/>
        <v>5</v>
      </c>
      <c r="AL451" s="85" t="s">
        <v>5493</v>
      </c>
      <c r="AM451" s="85">
        <f t="shared" si="44"/>
        <v>5</v>
      </c>
      <c r="AN451" s="85" t="s">
        <v>5493</v>
      </c>
      <c r="AO451" s="85" t="s">
        <v>5493</v>
      </c>
      <c r="AP451" s="79" t="s">
        <v>4817</v>
      </c>
    </row>
    <row r="452" spans="1:42" ht="40.5" customHeight="1">
      <c r="A452" s="78" t="s">
        <v>3529</v>
      </c>
      <c r="B452" s="79" t="s">
        <v>3961</v>
      </c>
      <c r="C452" s="80" t="s">
        <v>3125</v>
      </c>
      <c r="D452" s="80" t="s">
        <v>5547</v>
      </c>
      <c r="E452" s="62"/>
      <c r="F452" s="62"/>
      <c r="G452" s="62" t="e">
        <f>INDEX(辅助数据!F:F,MATCH(项目信息统计表!F452,辅助数据!E:E,0))</f>
        <v>#N/A</v>
      </c>
      <c r="H452" s="62"/>
      <c r="I452" s="62" t="e">
        <f>INDEX(辅助数据!B:B,MATCH(项目信息统计表!H452,辅助数据!A:A,0))</f>
        <v>#N/A</v>
      </c>
      <c r="J452" s="66" t="str">
        <f t="shared" si="41"/>
        <v>2023-01</v>
      </c>
      <c r="K452" s="66">
        <v>45627</v>
      </c>
      <c r="L452" s="62" t="str">
        <f t="shared" si="40"/>
        <v>2023</v>
      </c>
      <c r="M452" s="62" t="s">
        <v>54</v>
      </c>
      <c r="N452" s="80" t="s">
        <v>3509</v>
      </c>
      <c r="O452" s="82" t="s">
        <v>4799</v>
      </c>
      <c r="P452" s="76"/>
      <c r="Q452" s="80" t="s">
        <v>4831</v>
      </c>
      <c r="R452" s="79" t="s">
        <v>4832</v>
      </c>
      <c r="S452" s="62" t="s">
        <v>65</v>
      </c>
      <c r="T452" s="62" t="s">
        <v>2144</v>
      </c>
      <c r="U452" s="62" t="s">
        <v>70</v>
      </c>
      <c r="V452" s="62" t="s">
        <v>73</v>
      </c>
      <c r="W452" s="62" t="s">
        <v>90</v>
      </c>
      <c r="X452" s="62"/>
      <c r="Y452" s="62"/>
      <c r="Z452" s="63"/>
      <c r="AA452" s="62"/>
      <c r="AB452" s="64"/>
      <c r="AC452" s="62"/>
      <c r="AD452" s="62"/>
      <c r="AE452" s="62"/>
      <c r="AF452" s="85">
        <f>INDEX([3]汇总带公式!$L:$L,MATCH(B452,[3]汇总带公式!$B:$B,0))</f>
        <v>5</v>
      </c>
      <c r="AG452" s="85" t="s">
        <v>5493</v>
      </c>
      <c r="AH452" s="85">
        <f t="shared" si="42"/>
        <v>5</v>
      </c>
      <c r="AI452" s="79">
        <v>3</v>
      </c>
      <c r="AJ452" s="85" t="s">
        <v>5493</v>
      </c>
      <c r="AK452" s="85">
        <f t="shared" si="43"/>
        <v>3</v>
      </c>
      <c r="AL452" s="85" t="s">
        <v>5493</v>
      </c>
      <c r="AM452" s="85">
        <f t="shared" si="44"/>
        <v>3</v>
      </c>
      <c r="AN452" s="85" t="s">
        <v>5493</v>
      </c>
      <c r="AO452" s="85" t="s">
        <v>5493</v>
      </c>
      <c r="AP452" s="79" t="s">
        <v>4817</v>
      </c>
    </row>
    <row r="453" spans="1:42" ht="40.5" customHeight="1">
      <c r="A453" s="78" t="s">
        <v>3542</v>
      </c>
      <c r="B453" s="79" t="s">
        <v>3974</v>
      </c>
      <c r="C453" s="80" t="s">
        <v>3125</v>
      </c>
      <c r="D453" s="80" t="s">
        <v>5547</v>
      </c>
      <c r="E453" s="62"/>
      <c r="F453" s="62"/>
      <c r="G453" s="62" t="e">
        <f>INDEX(辅助数据!F:F,MATCH(项目信息统计表!F453,辅助数据!E:E,0))</f>
        <v>#N/A</v>
      </c>
      <c r="H453" s="62"/>
      <c r="I453" s="62" t="e">
        <f>INDEX(辅助数据!B:B,MATCH(项目信息统计表!H453,辅助数据!A:A,0))</f>
        <v>#N/A</v>
      </c>
      <c r="J453" s="66" t="str">
        <f t="shared" si="41"/>
        <v>2023-01</v>
      </c>
      <c r="K453" s="66">
        <v>45627</v>
      </c>
      <c r="L453" s="62" t="str">
        <f t="shared" si="40"/>
        <v>2023</v>
      </c>
      <c r="M453" s="62" t="s">
        <v>54</v>
      </c>
      <c r="N453" s="80" t="s">
        <v>3509</v>
      </c>
      <c r="O453" s="82" t="s">
        <v>4799</v>
      </c>
      <c r="P453" s="76"/>
      <c r="Q453" s="80" t="s">
        <v>4857</v>
      </c>
      <c r="R453" s="79" t="s">
        <v>4858</v>
      </c>
      <c r="S453" s="62" t="s">
        <v>65</v>
      </c>
      <c r="T453" s="62" t="s">
        <v>2116</v>
      </c>
      <c r="U453" s="62" t="s">
        <v>70</v>
      </c>
      <c r="V453" s="62" t="s">
        <v>73</v>
      </c>
      <c r="W453" s="62" t="s">
        <v>90</v>
      </c>
      <c r="X453" s="62"/>
      <c r="Y453" s="62"/>
      <c r="Z453" s="63"/>
      <c r="AA453" s="62"/>
      <c r="AB453" s="64"/>
      <c r="AC453" s="62"/>
      <c r="AD453" s="62"/>
      <c r="AE453" s="62"/>
      <c r="AF453" s="85">
        <f>INDEX([3]汇总带公式!$L:$L,MATCH(B453,[3]汇总带公式!$B:$B,0))</f>
        <v>5</v>
      </c>
      <c r="AG453" s="85" t="s">
        <v>5493</v>
      </c>
      <c r="AH453" s="85">
        <f t="shared" si="42"/>
        <v>5</v>
      </c>
      <c r="AI453" s="79">
        <v>3</v>
      </c>
      <c r="AJ453" s="85" t="s">
        <v>5493</v>
      </c>
      <c r="AK453" s="85">
        <f t="shared" si="43"/>
        <v>3</v>
      </c>
      <c r="AL453" s="85" t="s">
        <v>5493</v>
      </c>
      <c r="AM453" s="85">
        <f t="shared" si="44"/>
        <v>3</v>
      </c>
      <c r="AN453" s="85" t="s">
        <v>5493</v>
      </c>
      <c r="AO453" s="85" t="s">
        <v>5493</v>
      </c>
      <c r="AP453" s="79" t="s">
        <v>4817</v>
      </c>
    </row>
    <row r="454" spans="1:42" ht="40.5" customHeight="1">
      <c r="A454" s="78" t="s">
        <v>3548</v>
      </c>
      <c r="B454" s="79" t="s">
        <v>3980</v>
      </c>
      <c r="C454" s="80" t="s">
        <v>3125</v>
      </c>
      <c r="D454" s="80" t="s">
        <v>5547</v>
      </c>
      <c r="E454" s="62"/>
      <c r="F454" s="62"/>
      <c r="G454" s="62" t="e">
        <f>INDEX(辅助数据!F:F,MATCH(项目信息统计表!F454,辅助数据!E:E,0))</f>
        <v>#N/A</v>
      </c>
      <c r="H454" s="62"/>
      <c r="I454" s="62" t="e">
        <f>INDEX(辅助数据!B:B,MATCH(项目信息统计表!H454,辅助数据!A:A,0))</f>
        <v>#N/A</v>
      </c>
      <c r="J454" s="66" t="str">
        <f t="shared" si="41"/>
        <v>2023-01</v>
      </c>
      <c r="K454" s="66">
        <v>45627</v>
      </c>
      <c r="L454" s="62" t="str">
        <f t="shared" si="40"/>
        <v>2023</v>
      </c>
      <c r="M454" s="62" t="s">
        <v>54</v>
      </c>
      <c r="N454" s="80" t="s">
        <v>3509</v>
      </c>
      <c r="O454" s="82" t="s">
        <v>4799</v>
      </c>
      <c r="P454" s="76"/>
      <c r="Q454" s="80" t="s">
        <v>4867</v>
      </c>
      <c r="R454" s="79" t="s">
        <v>4868</v>
      </c>
      <c r="S454" s="62" t="s">
        <v>65</v>
      </c>
      <c r="T454" s="62" t="s">
        <v>2134</v>
      </c>
      <c r="U454" s="62" t="s">
        <v>70</v>
      </c>
      <c r="V454" s="62" t="s">
        <v>73</v>
      </c>
      <c r="W454" s="62" t="s">
        <v>90</v>
      </c>
      <c r="X454" s="62"/>
      <c r="Y454" s="62"/>
      <c r="Z454" s="63"/>
      <c r="AA454" s="62"/>
      <c r="AB454" s="64"/>
      <c r="AC454" s="62"/>
      <c r="AD454" s="62"/>
      <c r="AE454" s="62"/>
      <c r="AF454" s="85">
        <f>INDEX([3]汇总带公式!$L:$L,MATCH(B454,[3]汇总带公式!$B:$B,0))</f>
        <v>5</v>
      </c>
      <c r="AG454" s="85" t="s">
        <v>5493</v>
      </c>
      <c r="AH454" s="85">
        <f t="shared" si="42"/>
        <v>5</v>
      </c>
      <c r="AI454" s="79">
        <v>3</v>
      </c>
      <c r="AJ454" s="85" t="s">
        <v>5493</v>
      </c>
      <c r="AK454" s="85">
        <f t="shared" si="43"/>
        <v>3</v>
      </c>
      <c r="AL454" s="85" t="s">
        <v>5493</v>
      </c>
      <c r="AM454" s="85">
        <f t="shared" si="44"/>
        <v>3</v>
      </c>
      <c r="AN454" s="85" t="s">
        <v>5493</v>
      </c>
      <c r="AO454" s="85" t="s">
        <v>5493</v>
      </c>
      <c r="AP454" s="79" t="s">
        <v>4817</v>
      </c>
    </row>
    <row r="455" spans="1:42" ht="40.5" customHeight="1">
      <c r="A455" s="78" t="s">
        <v>3549</v>
      </c>
      <c r="B455" s="79" t="s">
        <v>3981</v>
      </c>
      <c r="C455" s="80" t="s">
        <v>3125</v>
      </c>
      <c r="D455" s="80" t="s">
        <v>5547</v>
      </c>
      <c r="E455" s="62"/>
      <c r="F455" s="62"/>
      <c r="G455" s="62" t="e">
        <f>INDEX(辅助数据!F:F,MATCH(项目信息统计表!F455,辅助数据!E:E,0))</f>
        <v>#N/A</v>
      </c>
      <c r="H455" s="62"/>
      <c r="I455" s="62" t="e">
        <f>INDEX(辅助数据!B:B,MATCH(项目信息统计表!H455,辅助数据!A:A,0))</f>
        <v>#N/A</v>
      </c>
      <c r="J455" s="66" t="str">
        <f t="shared" si="41"/>
        <v>2023-01</v>
      </c>
      <c r="K455" s="66">
        <v>45627</v>
      </c>
      <c r="L455" s="62" t="str">
        <f t="shared" si="40"/>
        <v>2023</v>
      </c>
      <c r="M455" s="62" t="s">
        <v>54</v>
      </c>
      <c r="N455" s="80" t="s">
        <v>3509</v>
      </c>
      <c r="O455" s="82" t="s">
        <v>4799</v>
      </c>
      <c r="P455" s="76"/>
      <c r="Q455" s="80" t="s">
        <v>4869</v>
      </c>
      <c r="R455" s="79" t="s">
        <v>4870</v>
      </c>
      <c r="S455" s="62" t="s">
        <v>4816</v>
      </c>
      <c r="T455" s="62" t="s">
        <v>2180</v>
      </c>
      <c r="U455" s="62" t="s">
        <v>70</v>
      </c>
      <c r="V455" s="62" t="s">
        <v>73</v>
      </c>
      <c r="W455" s="62" t="s">
        <v>90</v>
      </c>
      <c r="X455" s="62"/>
      <c r="Y455" s="62"/>
      <c r="Z455" s="63"/>
      <c r="AA455" s="62"/>
      <c r="AB455" s="64"/>
      <c r="AC455" s="62"/>
      <c r="AD455" s="62"/>
      <c r="AE455" s="62"/>
      <c r="AF455" s="85">
        <f>INDEX([3]汇总带公式!$L:$L,MATCH(B455,[3]汇总带公式!$B:$B,0))</f>
        <v>5</v>
      </c>
      <c r="AG455" s="85" t="s">
        <v>5493</v>
      </c>
      <c r="AH455" s="85">
        <f t="shared" si="42"/>
        <v>5</v>
      </c>
      <c r="AI455" s="79">
        <v>3</v>
      </c>
      <c r="AJ455" s="85" t="s">
        <v>5493</v>
      </c>
      <c r="AK455" s="85">
        <f t="shared" si="43"/>
        <v>3</v>
      </c>
      <c r="AL455" s="85" t="s">
        <v>5493</v>
      </c>
      <c r="AM455" s="85">
        <f t="shared" si="44"/>
        <v>3</v>
      </c>
      <c r="AN455" s="85" t="s">
        <v>5493</v>
      </c>
      <c r="AO455" s="85" t="s">
        <v>5493</v>
      </c>
      <c r="AP455" s="79" t="s">
        <v>4817</v>
      </c>
    </row>
    <row r="456" spans="1:42" ht="40.5" customHeight="1">
      <c r="A456" s="78" t="s">
        <v>3560</v>
      </c>
      <c r="B456" s="79" t="s">
        <v>3992</v>
      </c>
      <c r="C456" s="80" t="s">
        <v>3125</v>
      </c>
      <c r="D456" s="80" t="s">
        <v>5547</v>
      </c>
      <c r="E456" s="62"/>
      <c r="F456" s="62"/>
      <c r="G456" s="62" t="e">
        <f>INDEX(辅助数据!F:F,MATCH(项目信息统计表!F456,辅助数据!E:E,0))</f>
        <v>#N/A</v>
      </c>
      <c r="H456" s="62"/>
      <c r="I456" s="62" t="e">
        <f>INDEX(辅助数据!B:B,MATCH(项目信息统计表!H456,辅助数据!A:A,0))</f>
        <v>#N/A</v>
      </c>
      <c r="J456" s="66" t="str">
        <f t="shared" si="41"/>
        <v>2023-01</v>
      </c>
      <c r="K456" s="66">
        <v>45627</v>
      </c>
      <c r="L456" s="62" t="str">
        <f t="shared" si="40"/>
        <v>2023</v>
      </c>
      <c r="M456" s="62" t="s">
        <v>54</v>
      </c>
      <c r="N456" s="80" t="s">
        <v>3509</v>
      </c>
      <c r="O456" s="82" t="s">
        <v>4799</v>
      </c>
      <c r="P456" s="76"/>
      <c r="Q456" s="80" t="s">
        <v>4891</v>
      </c>
      <c r="R456" s="79" t="s">
        <v>4892</v>
      </c>
      <c r="S456" s="62" t="s">
        <v>65</v>
      </c>
      <c r="T456" s="62" t="s">
        <v>1731</v>
      </c>
      <c r="U456" s="62" t="s">
        <v>70</v>
      </c>
      <c r="V456" s="62" t="s">
        <v>73</v>
      </c>
      <c r="W456" s="62" t="s">
        <v>90</v>
      </c>
      <c r="X456" s="62"/>
      <c r="Y456" s="62"/>
      <c r="Z456" s="63"/>
      <c r="AA456" s="62"/>
      <c r="AB456" s="64"/>
      <c r="AC456" s="62"/>
      <c r="AD456" s="62"/>
      <c r="AE456" s="62"/>
      <c r="AF456" s="85">
        <f>INDEX([3]汇总带公式!$L:$L,MATCH(B456,[3]汇总带公式!$B:$B,0))</f>
        <v>5</v>
      </c>
      <c r="AG456" s="85" t="s">
        <v>5493</v>
      </c>
      <c r="AH456" s="85">
        <f t="shared" si="42"/>
        <v>5</v>
      </c>
      <c r="AI456" s="79">
        <v>3</v>
      </c>
      <c r="AJ456" s="85" t="s">
        <v>5493</v>
      </c>
      <c r="AK456" s="85">
        <f t="shared" si="43"/>
        <v>3</v>
      </c>
      <c r="AL456" s="85" t="s">
        <v>5493</v>
      </c>
      <c r="AM456" s="85">
        <f t="shared" si="44"/>
        <v>3</v>
      </c>
      <c r="AN456" s="85" t="s">
        <v>5493</v>
      </c>
      <c r="AO456" s="85" t="s">
        <v>5493</v>
      </c>
      <c r="AP456" s="79" t="s">
        <v>4817</v>
      </c>
    </row>
    <row r="457" spans="1:42" ht="40.5" customHeight="1">
      <c r="A457" s="78" t="s">
        <v>3584</v>
      </c>
      <c r="B457" s="79" t="s">
        <v>4016</v>
      </c>
      <c r="C457" s="80" t="s">
        <v>3125</v>
      </c>
      <c r="D457" s="80" t="s">
        <v>5547</v>
      </c>
      <c r="E457" s="62"/>
      <c r="F457" s="62"/>
      <c r="G457" s="62" t="e">
        <f>INDEX(辅助数据!F:F,MATCH(项目信息统计表!F457,辅助数据!E:E,0))</f>
        <v>#N/A</v>
      </c>
      <c r="H457" s="62"/>
      <c r="I457" s="62" t="e">
        <f>INDEX(辅助数据!B:B,MATCH(项目信息统计表!H457,辅助数据!A:A,0))</f>
        <v>#N/A</v>
      </c>
      <c r="J457" s="66" t="str">
        <f t="shared" si="41"/>
        <v>2023-01</v>
      </c>
      <c r="K457" s="66">
        <v>45627</v>
      </c>
      <c r="L457" s="62" t="str">
        <f t="shared" si="40"/>
        <v>2023</v>
      </c>
      <c r="M457" s="62" t="s">
        <v>54</v>
      </c>
      <c r="N457" s="80" t="s">
        <v>3509</v>
      </c>
      <c r="O457" s="82" t="s">
        <v>4799</v>
      </c>
      <c r="P457" s="76"/>
      <c r="Q457" s="80" t="s">
        <v>4934</v>
      </c>
      <c r="R457" s="79" t="s">
        <v>4935</v>
      </c>
      <c r="S457" s="62" t="s">
        <v>65</v>
      </c>
      <c r="T457" s="62" t="s">
        <v>2117</v>
      </c>
      <c r="U457" s="62" t="s">
        <v>70</v>
      </c>
      <c r="V457" s="62" t="s">
        <v>73</v>
      </c>
      <c r="W457" s="62" t="s">
        <v>90</v>
      </c>
      <c r="X457" s="62"/>
      <c r="Y457" s="62"/>
      <c r="Z457" s="63"/>
      <c r="AA457" s="62"/>
      <c r="AB457" s="64"/>
      <c r="AC457" s="62"/>
      <c r="AD457" s="62"/>
      <c r="AE457" s="62"/>
      <c r="AF457" s="85">
        <f>INDEX([3]汇总带公式!$L:$L,MATCH(B457,[3]汇总带公式!$B:$B,0))</f>
        <v>5</v>
      </c>
      <c r="AG457" s="85" t="s">
        <v>5493</v>
      </c>
      <c r="AH457" s="85">
        <f t="shared" si="42"/>
        <v>5</v>
      </c>
      <c r="AI457" s="79">
        <v>3</v>
      </c>
      <c r="AJ457" s="85" t="s">
        <v>5493</v>
      </c>
      <c r="AK457" s="85">
        <f t="shared" si="43"/>
        <v>3</v>
      </c>
      <c r="AL457" s="85" t="s">
        <v>5493</v>
      </c>
      <c r="AM457" s="85">
        <f t="shared" si="44"/>
        <v>3</v>
      </c>
      <c r="AN457" s="85" t="s">
        <v>5493</v>
      </c>
      <c r="AO457" s="85" t="s">
        <v>5493</v>
      </c>
      <c r="AP457" s="79" t="s">
        <v>4817</v>
      </c>
    </row>
    <row r="458" spans="1:42" ht="40.5" customHeight="1">
      <c r="A458" s="78" t="s">
        <v>3587</v>
      </c>
      <c r="B458" s="79" t="s">
        <v>4019</v>
      </c>
      <c r="C458" s="80" t="s">
        <v>3125</v>
      </c>
      <c r="D458" s="80" t="s">
        <v>5547</v>
      </c>
      <c r="E458" s="62"/>
      <c r="F458" s="62"/>
      <c r="G458" s="62" t="e">
        <f>INDEX(辅助数据!F:F,MATCH(项目信息统计表!F458,辅助数据!E:E,0))</f>
        <v>#N/A</v>
      </c>
      <c r="H458" s="62"/>
      <c r="I458" s="62" t="e">
        <f>INDEX(辅助数据!B:B,MATCH(项目信息统计表!H458,辅助数据!A:A,0))</f>
        <v>#N/A</v>
      </c>
      <c r="J458" s="66" t="str">
        <f t="shared" si="41"/>
        <v>2023-01</v>
      </c>
      <c r="K458" s="66">
        <v>45627</v>
      </c>
      <c r="L458" s="62" t="str">
        <f t="shared" si="40"/>
        <v>2023</v>
      </c>
      <c r="M458" s="62" t="s">
        <v>54</v>
      </c>
      <c r="N458" s="80" t="s">
        <v>3509</v>
      </c>
      <c r="O458" s="82" t="s">
        <v>4799</v>
      </c>
      <c r="P458" s="76"/>
      <c r="Q458" s="80" t="s">
        <v>4940</v>
      </c>
      <c r="R458" s="79" t="s">
        <v>4941</v>
      </c>
      <c r="S458" s="62" t="s">
        <v>65</v>
      </c>
      <c r="T458" s="62" t="s">
        <v>2117</v>
      </c>
      <c r="U458" s="62" t="s">
        <v>70</v>
      </c>
      <c r="V458" s="62" t="s">
        <v>73</v>
      </c>
      <c r="W458" s="62" t="s">
        <v>90</v>
      </c>
      <c r="X458" s="62"/>
      <c r="Y458" s="62"/>
      <c r="Z458" s="63"/>
      <c r="AA458" s="62"/>
      <c r="AB458" s="64"/>
      <c r="AC458" s="62"/>
      <c r="AD458" s="62"/>
      <c r="AE458" s="62"/>
      <c r="AF458" s="85">
        <f>INDEX([3]汇总带公式!$L:$L,MATCH(B458,[3]汇总带公式!$B:$B,0))</f>
        <v>5</v>
      </c>
      <c r="AG458" s="85" t="s">
        <v>5493</v>
      </c>
      <c r="AH458" s="85">
        <f t="shared" si="42"/>
        <v>5</v>
      </c>
      <c r="AI458" s="79">
        <v>3</v>
      </c>
      <c r="AJ458" s="85" t="s">
        <v>5493</v>
      </c>
      <c r="AK458" s="85">
        <f t="shared" si="43"/>
        <v>3</v>
      </c>
      <c r="AL458" s="85" t="s">
        <v>5493</v>
      </c>
      <c r="AM458" s="85">
        <f t="shared" si="44"/>
        <v>3</v>
      </c>
      <c r="AN458" s="85" t="s">
        <v>5493</v>
      </c>
      <c r="AO458" s="85" t="s">
        <v>5493</v>
      </c>
      <c r="AP458" s="79" t="s">
        <v>4817</v>
      </c>
    </row>
    <row r="459" spans="1:42" ht="40.5" customHeight="1">
      <c r="A459" s="78" t="s">
        <v>3589</v>
      </c>
      <c r="B459" s="79" t="s">
        <v>4021</v>
      </c>
      <c r="C459" s="80" t="s">
        <v>3125</v>
      </c>
      <c r="D459" s="80" t="s">
        <v>5547</v>
      </c>
      <c r="E459" s="62"/>
      <c r="F459" s="62"/>
      <c r="G459" s="62" t="e">
        <f>INDEX(辅助数据!F:F,MATCH(项目信息统计表!F459,辅助数据!E:E,0))</f>
        <v>#N/A</v>
      </c>
      <c r="H459" s="62"/>
      <c r="I459" s="62" t="e">
        <f>INDEX(辅助数据!B:B,MATCH(项目信息统计表!H459,辅助数据!A:A,0))</f>
        <v>#N/A</v>
      </c>
      <c r="J459" s="66" t="str">
        <f t="shared" si="41"/>
        <v>2023-01</v>
      </c>
      <c r="K459" s="66">
        <v>45627</v>
      </c>
      <c r="L459" s="62" t="str">
        <f t="shared" si="40"/>
        <v>2023</v>
      </c>
      <c r="M459" s="62" t="s">
        <v>54</v>
      </c>
      <c r="N459" s="80" t="s">
        <v>3509</v>
      </c>
      <c r="O459" s="82" t="s">
        <v>4799</v>
      </c>
      <c r="P459" s="76"/>
      <c r="Q459" s="80" t="s">
        <v>4944</v>
      </c>
      <c r="R459" s="79" t="s">
        <v>4945</v>
      </c>
      <c r="S459" s="62" t="s">
        <v>65</v>
      </c>
      <c r="T459" s="62" t="s">
        <v>2132</v>
      </c>
      <c r="U459" s="62" t="s">
        <v>70</v>
      </c>
      <c r="V459" s="62" t="s">
        <v>73</v>
      </c>
      <c r="W459" s="62" t="s">
        <v>90</v>
      </c>
      <c r="X459" s="62"/>
      <c r="Y459" s="62"/>
      <c r="Z459" s="63"/>
      <c r="AA459" s="62"/>
      <c r="AB459" s="64"/>
      <c r="AC459" s="62"/>
      <c r="AD459" s="62"/>
      <c r="AE459" s="62"/>
      <c r="AF459" s="85">
        <f>INDEX([3]汇总带公式!$L:$L,MATCH(B459,[3]汇总带公式!$B:$B,0))</f>
        <v>5</v>
      </c>
      <c r="AG459" s="85" t="s">
        <v>5493</v>
      </c>
      <c r="AH459" s="85">
        <f t="shared" si="42"/>
        <v>5</v>
      </c>
      <c r="AI459" s="79">
        <v>3</v>
      </c>
      <c r="AJ459" s="85" t="s">
        <v>5493</v>
      </c>
      <c r="AK459" s="85">
        <f t="shared" si="43"/>
        <v>3</v>
      </c>
      <c r="AL459" s="85" t="s">
        <v>5493</v>
      </c>
      <c r="AM459" s="85">
        <f t="shared" si="44"/>
        <v>3</v>
      </c>
      <c r="AN459" s="85" t="s">
        <v>5493</v>
      </c>
      <c r="AO459" s="85" t="s">
        <v>5493</v>
      </c>
      <c r="AP459" s="79" t="s">
        <v>4817</v>
      </c>
    </row>
    <row r="460" spans="1:42" ht="40.5" customHeight="1">
      <c r="A460" s="78" t="s">
        <v>3592</v>
      </c>
      <c r="B460" s="79" t="s">
        <v>4024</v>
      </c>
      <c r="C460" s="80" t="s">
        <v>3125</v>
      </c>
      <c r="D460" s="80" t="s">
        <v>5547</v>
      </c>
      <c r="E460" s="62"/>
      <c r="F460" s="62"/>
      <c r="G460" s="62" t="e">
        <f>INDEX(辅助数据!F:F,MATCH(项目信息统计表!F460,辅助数据!E:E,0))</f>
        <v>#N/A</v>
      </c>
      <c r="H460" s="62"/>
      <c r="I460" s="62" t="e">
        <f>INDEX(辅助数据!B:B,MATCH(项目信息统计表!H460,辅助数据!A:A,0))</f>
        <v>#N/A</v>
      </c>
      <c r="J460" s="66" t="str">
        <f t="shared" si="41"/>
        <v>2023-01</v>
      </c>
      <c r="K460" s="66">
        <v>45627</v>
      </c>
      <c r="L460" s="62" t="str">
        <f t="shared" si="40"/>
        <v>2023</v>
      </c>
      <c r="M460" s="62" t="s">
        <v>54</v>
      </c>
      <c r="N460" s="80" t="s">
        <v>3509</v>
      </c>
      <c r="O460" s="82" t="s">
        <v>4799</v>
      </c>
      <c r="P460" s="76"/>
      <c r="Q460" s="80" t="s">
        <v>4950</v>
      </c>
      <c r="R460" s="79" t="s">
        <v>4951</v>
      </c>
      <c r="S460" s="62" t="s">
        <v>65</v>
      </c>
      <c r="T460" s="62" t="s">
        <v>2119</v>
      </c>
      <c r="U460" s="62" t="s">
        <v>70</v>
      </c>
      <c r="V460" s="62" t="s">
        <v>73</v>
      </c>
      <c r="W460" s="62" t="s">
        <v>90</v>
      </c>
      <c r="X460" s="62"/>
      <c r="Y460" s="62"/>
      <c r="Z460" s="63"/>
      <c r="AA460" s="62"/>
      <c r="AB460" s="64"/>
      <c r="AC460" s="62"/>
      <c r="AD460" s="62"/>
      <c r="AE460" s="62"/>
      <c r="AF460" s="85">
        <f>INDEX([3]汇总带公式!$L:$L,MATCH(B460,[3]汇总带公式!$B:$B,0))</f>
        <v>5</v>
      </c>
      <c r="AG460" s="85" t="s">
        <v>5493</v>
      </c>
      <c r="AH460" s="85">
        <f t="shared" si="42"/>
        <v>5</v>
      </c>
      <c r="AI460" s="79">
        <v>3</v>
      </c>
      <c r="AJ460" s="85" t="s">
        <v>5493</v>
      </c>
      <c r="AK460" s="85">
        <f t="shared" si="43"/>
        <v>3</v>
      </c>
      <c r="AL460" s="85" t="s">
        <v>5493</v>
      </c>
      <c r="AM460" s="85">
        <f t="shared" si="44"/>
        <v>3</v>
      </c>
      <c r="AN460" s="85" t="s">
        <v>5493</v>
      </c>
      <c r="AO460" s="85" t="s">
        <v>5493</v>
      </c>
      <c r="AP460" s="79" t="s">
        <v>4817</v>
      </c>
    </row>
    <row r="461" spans="1:42" ht="40.5" customHeight="1">
      <c r="A461" s="78" t="s">
        <v>3610</v>
      </c>
      <c r="B461" s="79" t="s">
        <v>4042</v>
      </c>
      <c r="C461" s="80" t="s">
        <v>3125</v>
      </c>
      <c r="D461" s="80" t="s">
        <v>5547</v>
      </c>
      <c r="E461" s="62"/>
      <c r="F461" s="62"/>
      <c r="G461" s="62" t="e">
        <f>INDEX(辅助数据!F:F,MATCH(项目信息统计表!F461,辅助数据!E:E,0))</f>
        <v>#N/A</v>
      </c>
      <c r="H461" s="62"/>
      <c r="I461" s="62" t="e">
        <f>INDEX(辅助数据!B:B,MATCH(项目信息统计表!H461,辅助数据!A:A,0))</f>
        <v>#N/A</v>
      </c>
      <c r="J461" s="66" t="str">
        <f t="shared" si="41"/>
        <v>2023-01</v>
      </c>
      <c r="K461" s="66">
        <v>45992</v>
      </c>
      <c r="L461" s="62" t="str">
        <f t="shared" si="40"/>
        <v>2023</v>
      </c>
      <c r="M461" s="62" t="s">
        <v>54</v>
      </c>
      <c r="N461" s="80" t="s">
        <v>3508</v>
      </c>
      <c r="O461" s="82" t="s">
        <v>4799</v>
      </c>
      <c r="P461" s="76"/>
      <c r="Q461" s="80" t="s">
        <v>4985</v>
      </c>
      <c r="R461" s="79" t="s">
        <v>4986</v>
      </c>
      <c r="S461" s="62" t="s">
        <v>65</v>
      </c>
      <c r="T461" s="62" t="s">
        <v>1693</v>
      </c>
      <c r="U461" s="62" t="s">
        <v>70</v>
      </c>
      <c r="V461" s="62" t="s">
        <v>73</v>
      </c>
      <c r="W461" s="62" t="s">
        <v>90</v>
      </c>
      <c r="X461" s="62"/>
      <c r="Y461" s="62"/>
      <c r="Z461" s="63"/>
      <c r="AA461" s="62"/>
      <c r="AB461" s="64"/>
      <c r="AC461" s="62"/>
      <c r="AD461" s="62"/>
      <c r="AE461" s="62"/>
      <c r="AF461" s="85">
        <f>INDEX([3]汇总带公式!$L:$L,MATCH(B461,[3]汇总带公式!$B:$B,0))</f>
        <v>15</v>
      </c>
      <c r="AG461" s="85" t="s">
        <v>5493</v>
      </c>
      <c r="AH461" s="85">
        <f t="shared" si="42"/>
        <v>15</v>
      </c>
      <c r="AI461" s="79">
        <v>5</v>
      </c>
      <c r="AJ461" s="85" t="s">
        <v>5493</v>
      </c>
      <c r="AK461" s="85">
        <f t="shared" si="43"/>
        <v>5</v>
      </c>
      <c r="AL461" s="85" t="s">
        <v>5493</v>
      </c>
      <c r="AM461" s="85">
        <f t="shared" si="44"/>
        <v>5</v>
      </c>
      <c r="AN461" s="85" t="s">
        <v>5493</v>
      </c>
      <c r="AO461" s="85" t="s">
        <v>5493</v>
      </c>
      <c r="AP461" s="79" t="s">
        <v>4817</v>
      </c>
    </row>
    <row r="462" spans="1:42" ht="40.5" customHeight="1">
      <c r="A462" s="78" t="s">
        <v>3621</v>
      </c>
      <c r="B462" s="79" t="s">
        <v>4053</v>
      </c>
      <c r="C462" s="80" t="s">
        <v>3125</v>
      </c>
      <c r="D462" s="80" t="s">
        <v>5547</v>
      </c>
      <c r="E462" s="62"/>
      <c r="F462" s="62"/>
      <c r="G462" s="62" t="e">
        <f>INDEX(辅助数据!F:F,MATCH(项目信息统计表!F462,辅助数据!E:E,0))</f>
        <v>#N/A</v>
      </c>
      <c r="H462" s="62"/>
      <c r="I462" s="62" t="e">
        <f>INDEX(辅助数据!B:B,MATCH(项目信息统计表!H462,辅助数据!A:A,0))</f>
        <v>#N/A</v>
      </c>
      <c r="J462" s="66" t="str">
        <f t="shared" si="41"/>
        <v>2023-01</v>
      </c>
      <c r="K462" s="66">
        <v>45992</v>
      </c>
      <c r="L462" s="62" t="str">
        <f t="shared" si="40"/>
        <v>2023</v>
      </c>
      <c r="M462" s="62" t="s">
        <v>54</v>
      </c>
      <c r="N462" s="80" t="s">
        <v>3508</v>
      </c>
      <c r="O462" s="82" t="s">
        <v>4799</v>
      </c>
      <c r="P462" s="76"/>
      <c r="Q462" s="80" t="s">
        <v>5007</v>
      </c>
      <c r="R462" s="79" t="s">
        <v>5008</v>
      </c>
      <c r="S462" s="62" t="s">
        <v>65</v>
      </c>
      <c r="T462" s="62" t="s">
        <v>1731</v>
      </c>
      <c r="U462" s="62" t="s">
        <v>70</v>
      </c>
      <c r="V462" s="62" t="s">
        <v>73</v>
      </c>
      <c r="W462" s="62" t="s">
        <v>90</v>
      </c>
      <c r="X462" s="62"/>
      <c r="Y462" s="62"/>
      <c r="Z462" s="63"/>
      <c r="AA462" s="62"/>
      <c r="AB462" s="64"/>
      <c r="AC462" s="62"/>
      <c r="AD462" s="62"/>
      <c r="AE462" s="62"/>
      <c r="AF462" s="85">
        <f>INDEX([3]汇总带公式!$L:$L,MATCH(B462,[3]汇总带公式!$B:$B,0))</f>
        <v>15</v>
      </c>
      <c r="AG462" s="85" t="s">
        <v>5493</v>
      </c>
      <c r="AH462" s="85">
        <f t="shared" si="42"/>
        <v>15</v>
      </c>
      <c r="AI462" s="79">
        <v>5</v>
      </c>
      <c r="AJ462" s="85" t="s">
        <v>5493</v>
      </c>
      <c r="AK462" s="85">
        <f t="shared" si="43"/>
        <v>5</v>
      </c>
      <c r="AL462" s="85" t="s">
        <v>5493</v>
      </c>
      <c r="AM462" s="85">
        <f t="shared" si="44"/>
        <v>5</v>
      </c>
      <c r="AN462" s="85" t="s">
        <v>5493</v>
      </c>
      <c r="AO462" s="85" t="s">
        <v>5493</v>
      </c>
      <c r="AP462" s="79" t="s">
        <v>4817</v>
      </c>
    </row>
    <row r="463" spans="1:42" ht="40.5" customHeight="1">
      <c r="A463" s="78" t="s">
        <v>3622</v>
      </c>
      <c r="B463" s="79" t="s">
        <v>4054</v>
      </c>
      <c r="C463" s="80" t="s">
        <v>3125</v>
      </c>
      <c r="D463" s="80" t="s">
        <v>5547</v>
      </c>
      <c r="E463" s="62"/>
      <c r="F463" s="62"/>
      <c r="G463" s="62" t="e">
        <f>INDEX(辅助数据!F:F,MATCH(项目信息统计表!F463,辅助数据!E:E,0))</f>
        <v>#N/A</v>
      </c>
      <c r="H463" s="62"/>
      <c r="I463" s="62" t="e">
        <f>INDEX(辅助数据!B:B,MATCH(项目信息统计表!H463,辅助数据!A:A,0))</f>
        <v>#N/A</v>
      </c>
      <c r="J463" s="66" t="str">
        <f t="shared" si="41"/>
        <v>2023-01</v>
      </c>
      <c r="K463" s="66">
        <v>45992</v>
      </c>
      <c r="L463" s="62" t="str">
        <f t="shared" si="40"/>
        <v>2023</v>
      </c>
      <c r="M463" s="62" t="s">
        <v>54</v>
      </c>
      <c r="N463" s="80" t="s">
        <v>3508</v>
      </c>
      <c r="O463" s="82" t="s">
        <v>4799</v>
      </c>
      <c r="P463" s="76"/>
      <c r="Q463" s="80" t="s">
        <v>5009</v>
      </c>
      <c r="R463" s="79" t="s">
        <v>5010</v>
      </c>
      <c r="S463" s="62" t="s">
        <v>65</v>
      </c>
      <c r="T463" s="62" t="s">
        <v>1622</v>
      </c>
      <c r="U463" s="62" t="s">
        <v>70</v>
      </c>
      <c r="V463" s="62" t="s">
        <v>73</v>
      </c>
      <c r="W463" s="62" t="s">
        <v>3516</v>
      </c>
      <c r="X463" s="62"/>
      <c r="Y463" s="62"/>
      <c r="Z463" s="63"/>
      <c r="AA463" s="62"/>
      <c r="AB463" s="64"/>
      <c r="AC463" s="62"/>
      <c r="AD463" s="62"/>
      <c r="AE463" s="62"/>
      <c r="AF463" s="85">
        <f>INDEX([3]汇总带公式!$L:$L,MATCH(B463,[3]汇总带公式!$B:$B,0))</f>
        <v>15</v>
      </c>
      <c r="AG463" s="85" t="s">
        <v>5493</v>
      </c>
      <c r="AH463" s="85">
        <f t="shared" si="42"/>
        <v>15</v>
      </c>
      <c r="AI463" s="79">
        <v>5</v>
      </c>
      <c r="AJ463" s="85" t="s">
        <v>5493</v>
      </c>
      <c r="AK463" s="85">
        <f t="shared" si="43"/>
        <v>5</v>
      </c>
      <c r="AL463" s="85" t="s">
        <v>5493</v>
      </c>
      <c r="AM463" s="85">
        <f t="shared" si="44"/>
        <v>5</v>
      </c>
      <c r="AN463" s="85" t="s">
        <v>5493</v>
      </c>
      <c r="AO463" s="85" t="s">
        <v>5493</v>
      </c>
      <c r="AP463" s="79" t="s">
        <v>4817</v>
      </c>
    </row>
    <row r="464" spans="1:42" ht="40.5" customHeight="1">
      <c r="A464" s="78" t="s">
        <v>3634</v>
      </c>
      <c r="B464" s="79" t="s">
        <v>4066</v>
      </c>
      <c r="C464" s="80" t="s">
        <v>3125</v>
      </c>
      <c r="D464" s="80" t="s">
        <v>5547</v>
      </c>
      <c r="E464" s="62"/>
      <c r="F464" s="62"/>
      <c r="G464" s="62" t="e">
        <f>INDEX(辅助数据!F:F,MATCH(项目信息统计表!F464,辅助数据!E:E,0))</f>
        <v>#N/A</v>
      </c>
      <c r="H464" s="62"/>
      <c r="I464" s="62" t="e">
        <f>INDEX(辅助数据!B:B,MATCH(项目信息统计表!H464,辅助数据!A:A,0))</f>
        <v>#N/A</v>
      </c>
      <c r="J464" s="66" t="str">
        <f t="shared" si="41"/>
        <v>2023-01</v>
      </c>
      <c r="K464" s="66">
        <v>45992</v>
      </c>
      <c r="L464" s="62" t="str">
        <f t="shared" si="40"/>
        <v>2023</v>
      </c>
      <c r="M464" s="62" t="s">
        <v>54</v>
      </c>
      <c r="N464" s="80" t="s">
        <v>3508</v>
      </c>
      <c r="O464" s="82" t="s">
        <v>4799</v>
      </c>
      <c r="P464" s="76"/>
      <c r="Q464" s="80" t="s">
        <v>5030</v>
      </c>
      <c r="R464" s="79" t="s">
        <v>5031</v>
      </c>
      <c r="S464" s="62" t="s">
        <v>65</v>
      </c>
      <c r="T464" s="62" t="s">
        <v>2112</v>
      </c>
      <c r="U464" s="62" t="s">
        <v>70</v>
      </c>
      <c r="V464" s="62" t="s">
        <v>73</v>
      </c>
      <c r="W464" s="62" t="s">
        <v>3516</v>
      </c>
      <c r="X464" s="62"/>
      <c r="Y464" s="62"/>
      <c r="Z464" s="63"/>
      <c r="AA464" s="62"/>
      <c r="AB464" s="64"/>
      <c r="AC464" s="62"/>
      <c r="AD464" s="62"/>
      <c r="AE464" s="62"/>
      <c r="AF464" s="85">
        <f>INDEX([3]汇总带公式!$L:$L,MATCH(B464,[3]汇总带公式!$B:$B,0))</f>
        <v>15</v>
      </c>
      <c r="AG464" s="85" t="s">
        <v>5493</v>
      </c>
      <c r="AH464" s="85">
        <f t="shared" si="42"/>
        <v>15</v>
      </c>
      <c r="AI464" s="79">
        <v>5</v>
      </c>
      <c r="AJ464" s="85" t="s">
        <v>5493</v>
      </c>
      <c r="AK464" s="85">
        <f t="shared" si="43"/>
        <v>5</v>
      </c>
      <c r="AL464" s="85" t="s">
        <v>5493</v>
      </c>
      <c r="AM464" s="85">
        <f t="shared" si="44"/>
        <v>5</v>
      </c>
      <c r="AN464" s="85" t="s">
        <v>5493</v>
      </c>
      <c r="AO464" s="85" t="s">
        <v>5493</v>
      </c>
      <c r="AP464" s="79" t="s">
        <v>4817</v>
      </c>
    </row>
    <row r="465" spans="1:42" ht="40.5" customHeight="1">
      <c r="A465" s="78" t="s">
        <v>3644</v>
      </c>
      <c r="B465" s="79" t="s">
        <v>4076</v>
      </c>
      <c r="C465" s="80" t="s">
        <v>3125</v>
      </c>
      <c r="D465" s="80" t="s">
        <v>5547</v>
      </c>
      <c r="E465" s="62"/>
      <c r="F465" s="62"/>
      <c r="G465" s="62" t="e">
        <f>INDEX(辅助数据!F:F,MATCH(项目信息统计表!F465,辅助数据!E:E,0))</f>
        <v>#N/A</v>
      </c>
      <c r="H465" s="62"/>
      <c r="I465" s="62" t="e">
        <f>INDEX(辅助数据!B:B,MATCH(项目信息统计表!H465,辅助数据!A:A,0))</f>
        <v>#N/A</v>
      </c>
      <c r="J465" s="66" t="str">
        <f t="shared" si="41"/>
        <v>2023-01</v>
      </c>
      <c r="K465" s="66">
        <v>45992</v>
      </c>
      <c r="L465" s="62" t="str">
        <f t="shared" si="40"/>
        <v>2023</v>
      </c>
      <c r="M465" s="62" t="s">
        <v>54</v>
      </c>
      <c r="N465" s="80" t="s">
        <v>3508</v>
      </c>
      <c r="O465" s="82" t="s">
        <v>4799</v>
      </c>
      <c r="P465" s="76"/>
      <c r="Q465" s="80" t="s">
        <v>5050</v>
      </c>
      <c r="R465" s="79" t="s">
        <v>5051</v>
      </c>
      <c r="S465" s="62" t="s">
        <v>65</v>
      </c>
      <c r="T465" s="62" t="s">
        <v>2096</v>
      </c>
      <c r="U465" s="62" t="s">
        <v>70</v>
      </c>
      <c r="V465" s="62" t="s">
        <v>73</v>
      </c>
      <c r="W465" s="62" t="s">
        <v>3516</v>
      </c>
      <c r="X465" s="62"/>
      <c r="Y465" s="62"/>
      <c r="Z465" s="63"/>
      <c r="AA465" s="62"/>
      <c r="AB465" s="64"/>
      <c r="AC465" s="62"/>
      <c r="AD465" s="62"/>
      <c r="AE465" s="62"/>
      <c r="AF465" s="85">
        <f>INDEX([3]汇总带公式!$L:$L,MATCH(B465,[3]汇总带公式!$B:$B,0))</f>
        <v>15</v>
      </c>
      <c r="AG465" s="85" t="s">
        <v>5493</v>
      </c>
      <c r="AH465" s="85">
        <f t="shared" si="42"/>
        <v>15</v>
      </c>
      <c r="AI465" s="79">
        <v>5</v>
      </c>
      <c r="AJ465" s="85" t="s">
        <v>5493</v>
      </c>
      <c r="AK465" s="85">
        <f t="shared" si="43"/>
        <v>5</v>
      </c>
      <c r="AL465" s="85" t="s">
        <v>5493</v>
      </c>
      <c r="AM465" s="85">
        <f t="shared" si="44"/>
        <v>5</v>
      </c>
      <c r="AN465" s="85" t="s">
        <v>5493</v>
      </c>
      <c r="AO465" s="85" t="s">
        <v>5493</v>
      </c>
      <c r="AP465" s="79" t="s">
        <v>4817</v>
      </c>
    </row>
    <row r="466" spans="1:42" ht="40.5" customHeight="1">
      <c r="A466" s="78" t="s">
        <v>3649</v>
      </c>
      <c r="B466" s="79" t="s">
        <v>4081</v>
      </c>
      <c r="C466" s="80" t="s">
        <v>3125</v>
      </c>
      <c r="D466" s="80" t="s">
        <v>5547</v>
      </c>
      <c r="E466" s="62"/>
      <c r="F466" s="62"/>
      <c r="G466" s="62" t="e">
        <f>INDEX(辅助数据!F:F,MATCH(项目信息统计表!F466,辅助数据!E:E,0))</f>
        <v>#N/A</v>
      </c>
      <c r="H466" s="62"/>
      <c r="I466" s="62" t="e">
        <f>INDEX(辅助数据!B:B,MATCH(项目信息统计表!H466,辅助数据!A:A,0))</f>
        <v>#N/A</v>
      </c>
      <c r="J466" s="66" t="str">
        <f t="shared" si="41"/>
        <v>2023-01</v>
      </c>
      <c r="K466" s="66">
        <v>45992</v>
      </c>
      <c r="L466" s="62" t="str">
        <f t="shared" si="40"/>
        <v>2023</v>
      </c>
      <c r="M466" s="62" t="s">
        <v>54</v>
      </c>
      <c r="N466" s="80" t="s">
        <v>3508</v>
      </c>
      <c r="O466" s="82" t="s">
        <v>4799</v>
      </c>
      <c r="P466" s="76"/>
      <c r="Q466" s="80" t="s">
        <v>5057</v>
      </c>
      <c r="R466" s="79" t="s">
        <v>5058</v>
      </c>
      <c r="S466" s="62" t="s">
        <v>65</v>
      </c>
      <c r="T466" s="62" t="s">
        <v>2106</v>
      </c>
      <c r="U466" s="62" t="s">
        <v>70</v>
      </c>
      <c r="V466" s="62" t="s">
        <v>73</v>
      </c>
      <c r="W466" s="62" t="s">
        <v>90</v>
      </c>
      <c r="X466" s="62"/>
      <c r="Y466" s="62"/>
      <c r="Z466" s="63"/>
      <c r="AA466" s="62"/>
      <c r="AB466" s="64"/>
      <c r="AC466" s="62"/>
      <c r="AD466" s="62"/>
      <c r="AE466" s="62"/>
      <c r="AF466" s="85">
        <f>INDEX([3]汇总带公式!$L:$L,MATCH(B466,[3]汇总带公式!$B:$B,0))</f>
        <v>15</v>
      </c>
      <c r="AG466" s="85" t="s">
        <v>5493</v>
      </c>
      <c r="AH466" s="85">
        <f t="shared" si="42"/>
        <v>15</v>
      </c>
      <c r="AI466" s="79">
        <v>5</v>
      </c>
      <c r="AJ466" s="85" t="s">
        <v>5493</v>
      </c>
      <c r="AK466" s="85">
        <f t="shared" si="43"/>
        <v>5</v>
      </c>
      <c r="AL466" s="85" t="s">
        <v>5493</v>
      </c>
      <c r="AM466" s="85">
        <f t="shared" si="44"/>
        <v>5</v>
      </c>
      <c r="AN466" s="85" t="s">
        <v>5493</v>
      </c>
      <c r="AO466" s="85" t="s">
        <v>5493</v>
      </c>
      <c r="AP466" s="79" t="s">
        <v>4817</v>
      </c>
    </row>
    <row r="467" spans="1:42" ht="40.5" customHeight="1">
      <c r="A467" s="78" t="s">
        <v>3658</v>
      </c>
      <c r="B467" s="79" t="s">
        <v>4090</v>
      </c>
      <c r="C467" s="80" t="s">
        <v>3125</v>
      </c>
      <c r="D467" s="80" t="s">
        <v>5547</v>
      </c>
      <c r="E467" s="62"/>
      <c r="F467" s="62"/>
      <c r="G467" s="62" t="e">
        <f>INDEX(辅助数据!F:F,MATCH(项目信息统计表!F467,辅助数据!E:E,0))</f>
        <v>#N/A</v>
      </c>
      <c r="H467" s="62"/>
      <c r="I467" s="62" t="e">
        <f>INDEX(辅助数据!B:B,MATCH(项目信息统计表!H467,辅助数据!A:A,0))</f>
        <v>#N/A</v>
      </c>
      <c r="J467" s="66" t="str">
        <f t="shared" si="41"/>
        <v>2023-01</v>
      </c>
      <c r="K467" s="66">
        <v>45992</v>
      </c>
      <c r="L467" s="62" t="str">
        <f t="shared" ref="L467:L498" si="45">"202"&amp;MID(B467,9,1)</f>
        <v>2023</v>
      </c>
      <c r="M467" s="62" t="s">
        <v>54</v>
      </c>
      <c r="N467" s="80" t="s">
        <v>3508</v>
      </c>
      <c r="O467" s="82" t="s">
        <v>4799</v>
      </c>
      <c r="P467" s="76"/>
      <c r="Q467" s="80" t="s">
        <v>5070</v>
      </c>
      <c r="R467" s="79" t="s">
        <v>5071</v>
      </c>
      <c r="S467" s="62" t="s">
        <v>4816</v>
      </c>
      <c r="T467" s="62" t="s">
        <v>1711</v>
      </c>
      <c r="U467" s="62" t="s">
        <v>70</v>
      </c>
      <c r="V467" s="62" t="s">
        <v>73</v>
      </c>
      <c r="W467" s="62" t="s">
        <v>3516</v>
      </c>
      <c r="X467" s="62"/>
      <c r="Y467" s="62"/>
      <c r="Z467" s="63"/>
      <c r="AA467" s="62"/>
      <c r="AB467" s="64"/>
      <c r="AC467" s="62"/>
      <c r="AD467" s="62"/>
      <c r="AE467" s="62"/>
      <c r="AF467" s="85">
        <f>INDEX([3]汇总带公式!$L:$L,MATCH(B467,[3]汇总带公式!$B:$B,0))</f>
        <v>15</v>
      </c>
      <c r="AG467" s="85" t="s">
        <v>5493</v>
      </c>
      <c r="AH467" s="85">
        <f t="shared" si="42"/>
        <v>15</v>
      </c>
      <c r="AI467" s="79">
        <v>5</v>
      </c>
      <c r="AJ467" s="85" t="s">
        <v>5493</v>
      </c>
      <c r="AK467" s="85">
        <f t="shared" si="43"/>
        <v>5</v>
      </c>
      <c r="AL467" s="85" t="s">
        <v>5493</v>
      </c>
      <c r="AM467" s="85">
        <f t="shared" si="44"/>
        <v>5</v>
      </c>
      <c r="AN467" s="85" t="s">
        <v>5493</v>
      </c>
      <c r="AO467" s="85" t="s">
        <v>5493</v>
      </c>
      <c r="AP467" s="79" t="s">
        <v>4817</v>
      </c>
    </row>
    <row r="468" spans="1:42" ht="40.5" customHeight="1">
      <c r="A468" s="78" t="s">
        <v>3659</v>
      </c>
      <c r="B468" s="79" t="s">
        <v>4091</v>
      </c>
      <c r="C468" s="80" t="s">
        <v>3125</v>
      </c>
      <c r="D468" s="80" t="s">
        <v>5547</v>
      </c>
      <c r="E468" s="62"/>
      <c r="F468" s="62"/>
      <c r="G468" s="62" t="e">
        <f>INDEX(辅助数据!F:F,MATCH(项目信息统计表!F468,辅助数据!E:E,0))</f>
        <v>#N/A</v>
      </c>
      <c r="H468" s="62"/>
      <c r="I468" s="62" t="e">
        <f>INDEX(辅助数据!B:B,MATCH(项目信息统计表!H468,辅助数据!A:A,0))</f>
        <v>#N/A</v>
      </c>
      <c r="J468" s="66" t="str">
        <f t="shared" si="41"/>
        <v>2023-01</v>
      </c>
      <c r="K468" s="66">
        <v>45992</v>
      </c>
      <c r="L468" s="62" t="str">
        <f t="shared" si="45"/>
        <v>2023</v>
      </c>
      <c r="M468" s="62" t="s">
        <v>54</v>
      </c>
      <c r="N468" s="80" t="s">
        <v>3508</v>
      </c>
      <c r="O468" s="82" t="s">
        <v>4799</v>
      </c>
      <c r="P468" s="76"/>
      <c r="Q468" s="80" t="s">
        <v>5072</v>
      </c>
      <c r="R468" s="79" t="s">
        <v>5073</v>
      </c>
      <c r="S468" s="62" t="s">
        <v>65</v>
      </c>
      <c r="T468" s="62" t="s">
        <v>1659</v>
      </c>
      <c r="U468" s="62" t="s">
        <v>70</v>
      </c>
      <c r="V468" s="62" t="s">
        <v>73</v>
      </c>
      <c r="W468" s="62" t="s">
        <v>3516</v>
      </c>
      <c r="X468" s="62"/>
      <c r="Y468" s="62"/>
      <c r="Z468" s="63"/>
      <c r="AA468" s="62"/>
      <c r="AB468" s="64"/>
      <c r="AC468" s="62"/>
      <c r="AD468" s="62"/>
      <c r="AE468" s="62"/>
      <c r="AF468" s="85">
        <f>INDEX([3]汇总带公式!$L:$L,MATCH(B468,[3]汇总带公式!$B:$B,0))</f>
        <v>15</v>
      </c>
      <c r="AG468" s="85" t="s">
        <v>5493</v>
      </c>
      <c r="AH468" s="85">
        <f t="shared" si="42"/>
        <v>15</v>
      </c>
      <c r="AI468" s="79">
        <v>5</v>
      </c>
      <c r="AJ468" s="85" t="s">
        <v>5493</v>
      </c>
      <c r="AK468" s="85">
        <f t="shared" si="43"/>
        <v>5</v>
      </c>
      <c r="AL468" s="85" t="s">
        <v>5493</v>
      </c>
      <c r="AM468" s="85">
        <f t="shared" si="44"/>
        <v>5</v>
      </c>
      <c r="AN468" s="85" t="s">
        <v>5493</v>
      </c>
      <c r="AO468" s="85" t="s">
        <v>5493</v>
      </c>
      <c r="AP468" s="79" t="s">
        <v>4817</v>
      </c>
    </row>
    <row r="469" spans="1:42" ht="40.5" customHeight="1">
      <c r="A469" s="78" t="s">
        <v>3670</v>
      </c>
      <c r="B469" s="79" t="s">
        <v>4102</v>
      </c>
      <c r="C469" s="80" t="s">
        <v>3125</v>
      </c>
      <c r="D469" s="80" t="s">
        <v>5547</v>
      </c>
      <c r="E469" s="62"/>
      <c r="F469" s="62"/>
      <c r="G469" s="62" t="e">
        <f>INDEX(辅助数据!F:F,MATCH(项目信息统计表!F469,辅助数据!E:E,0))</f>
        <v>#N/A</v>
      </c>
      <c r="H469" s="62"/>
      <c r="I469" s="62" t="e">
        <f>INDEX(辅助数据!B:B,MATCH(项目信息统计表!H469,辅助数据!A:A,0))</f>
        <v>#N/A</v>
      </c>
      <c r="J469" s="66" t="str">
        <f t="shared" si="41"/>
        <v>2023-01</v>
      </c>
      <c r="K469" s="66">
        <v>45992</v>
      </c>
      <c r="L469" s="62" t="str">
        <f t="shared" si="45"/>
        <v>2023</v>
      </c>
      <c r="M469" s="62" t="s">
        <v>54</v>
      </c>
      <c r="N469" s="80" t="s">
        <v>3508</v>
      </c>
      <c r="O469" s="82" t="s">
        <v>4799</v>
      </c>
      <c r="P469" s="76"/>
      <c r="Q469" s="80" t="s">
        <v>5093</v>
      </c>
      <c r="R469" s="79" t="s">
        <v>5094</v>
      </c>
      <c r="S469" s="62" t="s">
        <v>65</v>
      </c>
      <c r="T469" s="62" t="s">
        <v>1709</v>
      </c>
      <c r="U469" s="62" t="s">
        <v>70</v>
      </c>
      <c r="V469" s="62" t="s">
        <v>73</v>
      </c>
      <c r="W469" s="62" t="s">
        <v>90</v>
      </c>
      <c r="X469" s="62"/>
      <c r="Y469" s="62"/>
      <c r="Z469" s="63"/>
      <c r="AA469" s="62"/>
      <c r="AB469" s="64"/>
      <c r="AC469" s="62"/>
      <c r="AD469" s="62"/>
      <c r="AE469" s="62"/>
      <c r="AF469" s="85">
        <f>INDEX([3]汇总带公式!$L:$L,MATCH(B469,[3]汇总带公式!$B:$B,0))</f>
        <v>15</v>
      </c>
      <c r="AG469" s="85" t="s">
        <v>5493</v>
      </c>
      <c r="AH469" s="85">
        <f t="shared" si="42"/>
        <v>15</v>
      </c>
      <c r="AI469" s="79">
        <v>5</v>
      </c>
      <c r="AJ469" s="85" t="s">
        <v>5493</v>
      </c>
      <c r="AK469" s="85">
        <f t="shared" si="43"/>
        <v>5</v>
      </c>
      <c r="AL469" s="85" t="s">
        <v>5493</v>
      </c>
      <c r="AM469" s="85">
        <f t="shared" si="44"/>
        <v>5</v>
      </c>
      <c r="AN469" s="85" t="s">
        <v>5493</v>
      </c>
      <c r="AO469" s="85" t="s">
        <v>5493</v>
      </c>
      <c r="AP469" s="79" t="s">
        <v>4817</v>
      </c>
    </row>
    <row r="470" spans="1:42" ht="40.5" customHeight="1">
      <c r="A470" s="78" t="s">
        <v>2579</v>
      </c>
      <c r="B470" s="79" t="s">
        <v>2884</v>
      </c>
      <c r="C470" s="80" t="s">
        <v>3125</v>
      </c>
      <c r="D470" s="80" t="s">
        <v>5547</v>
      </c>
      <c r="E470" s="62" t="s">
        <v>34</v>
      </c>
      <c r="F470" s="62" t="s">
        <v>1468</v>
      </c>
      <c r="G470" s="62" t="str">
        <f>INDEX(辅助数据!F:F,MATCH(项目信息统计表!F470,辅助数据!E:E,0))</f>
        <v>C36</v>
      </c>
      <c r="H470" s="62" t="s">
        <v>167</v>
      </c>
      <c r="I470" s="62">
        <f>INDEX(辅助数据!B:B,MATCH(项目信息统计表!H470,辅助数据!A:A,0))</f>
        <v>460</v>
      </c>
      <c r="J470" s="66" t="str">
        <f t="shared" si="41"/>
        <v>2022-01</v>
      </c>
      <c r="K470" s="66">
        <v>45627</v>
      </c>
      <c r="L470" s="62" t="str">
        <f t="shared" si="45"/>
        <v>2022</v>
      </c>
      <c r="M470" s="62" t="s">
        <v>54</v>
      </c>
      <c r="N470" s="80" t="s">
        <v>3508</v>
      </c>
      <c r="O470" s="82" t="s">
        <v>4799</v>
      </c>
      <c r="P470" s="76" t="s">
        <v>4444</v>
      </c>
      <c r="Q470" s="80" t="s">
        <v>4445</v>
      </c>
      <c r="R470" s="79" t="s">
        <v>3316</v>
      </c>
      <c r="S470" s="62" t="s">
        <v>65</v>
      </c>
      <c r="T470" s="62" t="s">
        <v>1657</v>
      </c>
      <c r="U470" s="62" t="s">
        <v>70</v>
      </c>
      <c r="V470" s="62" t="s">
        <v>73</v>
      </c>
      <c r="W470" s="62" t="s">
        <v>3516</v>
      </c>
      <c r="X470" s="62" t="s">
        <v>5323</v>
      </c>
      <c r="Y470" s="62" t="s">
        <v>116</v>
      </c>
      <c r="Z470" s="63" t="s">
        <v>2281</v>
      </c>
      <c r="AA470" s="62" t="s">
        <v>5070</v>
      </c>
      <c r="AB470" s="64">
        <v>1985</v>
      </c>
      <c r="AC470" s="62" t="s">
        <v>3516</v>
      </c>
      <c r="AD470" s="62" t="s">
        <v>5323</v>
      </c>
      <c r="AE470" s="62"/>
      <c r="AF470" s="85">
        <f>INDEX([3]汇总带公式!$L:$L,MATCH(B470,[3]汇总带公式!$B:$B,0))</f>
        <v>15</v>
      </c>
      <c r="AG470" s="85" t="s">
        <v>5493</v>
      </c>
      <c r="AH470" s="85">
        <f t="shared" si="42"/>
        <v>15</v>
      </c>
      <c r="AI470" s="79">
        <v>5</v>
      </c>
      <c r="AJ470" s="85" t="s">
        <v>5493</v>
      </c>
      <c r="AK470" s="85">
        <f t="shared" si="43"/>
        <v>5</v>
      </c>
      <c r="AL470" s="85" t="s">
        <v>5493</v>
      </c>
      <c r="AM470" s="85">
        <f t="shared" si="44"/>
        <v>5</v>
      </c>
      <c r="AN470" s="85" t="s">
        <v>5493</v>
      </c>
      <c r="AO470" s="85" t="s">
        <v>5493</v>
      </c>
      <c r="AP470" s="79" t="s">
        <v>4818</v>
      </c>
    </row>
    <row r="471" spans="1:42" ht="40.5" customHeight="1">
      <c r="A471" s="78" t="s">
        <v>2584</v>
      </c>
      <c r="B471" s="79" t="s">
        <v>2889</v>
      </c>
      <c r="C471" s="80" t="s">
        <v>3125</v>
      </c>
      <c r="D471" s="80" t="s">
        <v>5547</v>
      </c>
      <c r="E471" s="62" t="s">
        <v>34</v>
      </c>
      <c r="F471" s="62" t="s">
        <v>1468</v>
      </c>
      <c r="G471" s="62" t="str">
        <f>INDEX(辅助数据!F:F,MATCH(项目信息统计表!F471,辅助数据!E:E,0))</f>
        <v>C36</v>
      </c>
      <c r="H471" s="62" t="s">
        <v>776</v>
      </c>
      <c r="I471" s="62">
        <f>INDEX(辅助数据!B:B,MATCH(项目信息统计表!H471,辅助数据!A:A,0))</f>
        <v>480</v>
      </c>
      <c r="J471" s="66" t="str">
        <f t="shared" si="41"/>
        <v>2022-01</v>
      </c>
      <c r="K471" s="66">
        <v>45627</v>
      </c>
      <c r="L471" s="62" t="str">
        <f t="shared" si="45"/>
        <v>2022</v>
      </c>
      <c r="M471" s="62" t="s">
        <v>54</v>
      </c>
      <c r="N471" s="80" t="s">
        <v>3508</v>
      </c>
      <c r="O471" s="82" t="s">
        <v>4799</v>
      </c>
      <c r="P471" s="76" t="s">
        <v>4453</v>
      </c>
      <c r="Q471" s="80" t="s">
        <v>4454</v>
      </c>
      <c r="R471" s="79">
        <v>180152</v>
      </c>
      <c r="S471" s="62" t="s">
        <v>65</v>
      </c>
      <c r="T471" s="62" t="s">
        <v>1630</v>
      </c>
      <c r="U471" s="62" t="s">
        <v>70</v>
      </c>
      <c r="V471" s="62" t="s">
        <v>73</v>
      </c>
      <c r="W471" s="62" t="s">
        <v>3516</v>
      </c>
      <c r="X471" s="62" t="s">
        <v>5323</v>
      </c>
      <c r="Y471" s="62" t="s">
        <v>116</v>
      </c>
      <c r="Z471" s="63" t="s">
        <v>171</v>
      </c>
      <c r="AA471" s="62" t="s">
        <v>2460</v>
      </c>
      <c r="AB471" s="64">
        <v>1986</v>
      </c>
      <c r="AC471" s="62" t="s">
        <v>76</v>
      </c>
      <c r="AD471" s="62" t="s">
        <v>5330</v>
      </c>
      <c r="AE471" s="62"/>
      <c r="AF471" s="85">
        <f>INDEX([3]汇总带公式!$L:$L,MATCH(B471,[3]汇总带公式!$B:$B,0))</f>
        <v>15</v>
      </c>
      <c r="AG471" s="85" t="s">
        <v>5493</v>
      </c>
      <c r="AH471" s="85">
        <f t="shared" si="42"/>
        <v>15</v>
      </c>
      <c r="AI471" s="79">
        <v>5</v>
      </c>
      <c r="AJ471" s="85" t="s">
        <v>5493</v>
      </c>
      <c r="AK471" s="85">
        <f t="shared" si="43"/>
        <v>5</v>
      </c>
      <c r="AL471" s="85" t="s">
        <v>5493</v>
      </c>
      <c r="AM471" s="85">
        <f t="shared" si="44"/>
        <v>5</v>
      </c>
      <c r="AN471" s="85" t="s">
        <v>5493</v>
      </c>
      <c r="AO471" s="85" t="s">
        <v>5493</v>
      </c>
      <c r="AP471" s="79" t="s">
        <v>4818</v>
      </c>
    </row>
    <row r="472" spans="1:42" ht="40.5" customHeight="1">
      <c r="A472" s="78" t="s">
        <v>2611</v>
      </c>
      <c r="B472" s="79" t="s">
        <v>2916</v>
      </c>
      <c r="C472" s="80" t="s">
        <v>3125</v>
      </c>
      <c r="D472" s="80" t="s">
        <v>5547</v>
      </c>
      <c r="E472" s="62" t="s">
        <v>34</v>
      </c>
      <c r="F472" s="62" t="s">
        <v>1468</v>
      </c>
      <c r="G472" s="62" t="str">
        <f>INDEX(辅助数据!F:F,MATCH(项目信息统计表!F472,辅助数据!E:E,0))</f>
        <v>C36</v>
      </c>
      <c r="H472" s="62" t="s">
        <v>167</v>
      </c>
      <c r="I472" s="62">
        <f>INDEX(辅助数据!B:B,MATCH(项目信息统计表!H472,辅助数据!A:A,0))</f>
        <v>460</v>
      </c>
      <c r="J472" s="66" t="str">
        <f t="shared" si="41"/>
        <v>2022-01</v>
      </c>
      <c r="K472" s="66">
        <v>45627</v>
      </c>
      <c r="L472" s="62" t="str">
        <f t="shared" si="45"/>
        <v>2022</v>
      </c>
      <c r="M472" s="62" t="s">
        <v>54</v>
      </c>
      <c r="N472" s="80" t="s">
        <v>3508</v>
      </c>
      <c r="O472" s="82" t="s">
        <v>4799</v>
      </c>
      <c r="P472" s="76" t="s">
        <v>4503</v>
      </c>
      <c r="Q472" s="80" t="s">
        <v>4504</v>
      </c>
      <c r="R472" s="79" t="s">
        <v>3346</v>
      </c>
      <c r="S472" s="62" t="s">
        <v>65</v>
      </c>
      <c r="T472" s="62" t="s">
        <v>1711</v>
      </c>
      <c r="U472" s="62" t="s">
        <v>70</v>
      </c>
      <c r="V472" s="62" t="s">
        <v>73</v>
      </c>
      <c r="W472" s="62" t="s">
        <v>3516</v>
      </c>
      <c r="X472" s="62" t="s">
        <v>5323</v>
      </c>
      <c r="Y472" s="62" t="s">
        <v>5323</v>
      </c>
      <c r="Z472" s="63" t="s">
        <v>5323</v>
      </c>
      <c r="AA472" s="89"/>
      <c r="AB472" s="64"/>
      <c r="AC472" s="62"/>
      <c r="AD472" s="62"/>
      <c r="AE472" s="62"/>
      <c r="AF472" s="85">
        <f>INDEX([3]汇总带公式!$L:$L,MATCH(B472,[3]汇总带公式!$B:$B,0))</f>
        <v>15</v>
      </c>
      <c r="AG472" s="85" t="s">
        <v>5493</v>
      </c>
      <c r="AH472" s="85">
        <f t="shared" si="42"/>
        <v>15</v>
      </c>
      <c r="AI472" s="79">
        <v>5</v>
      </c>
      <c r="AJ472" s="85" t="s">
        <v>5493</v>
      </c>
      <c r="AK472" s="85">
        <f t="shared" si="43"/>
        <v>5</v>
      </c>
      <c r="AL472" s="85" t="s">
        <v>5493</v>
      </c>
      <c r="AM472" s="85">
        <f t="shared" si="44"/>
        <v>5</v>
      </c>
      <c r="AN472" s="85" t="s">
        <v>5493</v>
      </c>
      <c r="AO472" s="85" t="s">
        <v>5493</v>
      </c>
      <c r="AP472" s="79" t="s">
        <v>4818</v>
      </c>
    </row>
    <row r="473" spans="1:42" ht="40.5" customHeight="1">
      <c r="A473" s="78" t="s">
        <v>2636</v>
      </c>
      <c r="B473" s="79" t="s">
        <v>2940</v>
      </c>
      <c r="C473" s="80" t="s">
        <v>3125</v>
      </c>
      <c r="D473" s="80" t="s">
        <v>5547</v>
      </c>
      <c r="E473" s="62" t="s">
        <v>34</v>
      </c>
      <c r="F473" s="62" t="s">
        <v>1468</v>
      </c>
      <c r="G473" s="62" t="str">
        <f>INDEX(辅助数据!F:F,MATCH(项目信息统计表!F473,辅助数据!E:E,0))</f>
        <v>C36</v>
      </c>
      <c r="H473" s="62" t="s">
        <v>122</v>
      </c>
      <c r="I473" s="62">
        <f>INDEX(辅助数据!B:B,MATCH(项目信息统计表!H473,辅助数据!A:A,0))</f>
        <v>580</v>
      </c>
      <c r="J473" s="66" t="str">
        <f t="shared" si="41"/>
        <v>2022-01</v>
      </c>
      <c r="K473" s="66">
        <v>45261</v>
      </c>
      <c r="L473" s="62" t="str">
        <f t="shared" si="45"/>
        <v>2022</v>
      </c>
      <c r="M473" s="62" t="s">
        <v>54</v>
      </c>
      <c r="N473" s="80" t="s">
        <v>3509</v>
      </c>
      <c r="O473" s="82" t="s">
        <v>4799</v>
      </c>
      <c r="P473" s="76" t="s">
        <v>4546</v>
      </c>
      <c r="Q473" s="80" t="s">
        <v>3171</v>
      </c>
      <c r="R473" s="79" t="s">
        <v>3368</v>
      </c>
      <c r="S473" s="62" t="s">
        <v>4816</v>
      </c>
      <c r="T473" s="62" t="s">
        <v>2115</v>
      </c>
      <c r="U473" s="62" t="s">
        <v>70</v>
      </c>
      <c r="V473" s="62" t="s">
        <v>73</v>
      </c>
      <c r="W473" s="62" t="s">
        <v>90</v>
      </c>
      <c r="X473" s="62" t="s">
        <v>5323</v>
      </c>
      <c r="Y473" s="62" t="s">
        <v>116</v>
      </c>
      <c r="Z473" s="63" t="s">
        <v>171</v>
      </c>
      <c r="AA473" s="62" t="s">
        <v>5366</v>
      </c>
      <c r="AB473" s="64">
        <v>1983</v>
      </c>
      <c r="AC473" s="62" t="s">
        <v>76</v>
      </c>
      <c r="AD473" s="62" t="s">
        <v>5329</v>
      </c>
      <c r="AE473" s="62"/>
      <c r="AF473" s="85">
        <f>INDEX([3]汇总带公式!$L:$L,MATCH(B473,[3]汇总带公式!$B:$B,0))</f>
        <v>8</v>
      </c>
      <c r="AG473" s="85" t="s">
        <v>5493</v>
      </c>
      <c r="AH473" s="85">
        <f t="shared" si="42"/>
        <v>8</v>
      </c>
      <c r="AI473" s="79">
        <v>5</v>
      </c>
      <c r="AJ473" s="85" t="s">
        <v>5493</v>
      </c>
      <c r="AK473" s="85">
        <f t="shared" si="43"/>
        <v>5</v>
      </c>
      <c r="AL473" s="85" t="s">
        <v>5493</v>
      </c>
      <c r="AM473" s="85">
        <f t="shared" si="44"/>
        <v>5</v>
      </c>
      <c r="AN473" s="85" t="s">
        <v>5493</v>
      </c>
      <c r="AO473" s="85" t="s">
        <v>5493</v>
      </c>
      <c r="AP473" s="79" t="s">
        <v>4818</v>
      </c>
    </row>
    <row r="474" spans="1:42" ht="40.5" customHeight="1">
      <c r="A474" s="78" t="s">
        <v>2639</v>
      </c>
      <c r="B474" s="79" t="s">
        <v>2943</v>
      </c>
      <c r="C474" s="80" t="s">
        <v>3125</v>
      </c>
      <c r="D474" s="80" t="s">
        <v>5547</v>
      </c>
      <c r="E474" s="62" t="s">
        <v>5494</v>
      </c>
      <c r="F474" s="62" t="s">
        <v>1470</v>
      </c>
      <c r="G474" s="62" t="str">
        <f>INDEX(辅助数据!F:F,MATCH(项目信息统计表!F474,辅助数据!E:E,0))</f>
        <v>C38</v>
      </c>
      <c r="H474" s="62" t="s">
        <v>205</v>
      </c>
      <c r="I474" s="62">
        <f>INDEX(辅助数据!B:B,MATCH(项目信息统计表!H474,辅助数据!A:A,0))</f>
        <v>470</v>
      </c>
      <c r="J474" s="66" t="str">
        <f t="shared" si="41"/>
        <v>2022-01</v>
      </c>
      <c r="K474" s="66">
        <v>45261</v>
      </c>
      <c r="L474" s="62" t="str">
        <f t="shared" si="45"/>
        <v>2022</v>
      </c>
      <c r="M474" s="62" t="s">
        <v>54</v>
      </c>
      <c r="N474" s="80" t="s">
        <v>3509</v>
      </c>
      <c r="O474" s="82" t="s">
        <v>4799</v>
      </c>
      <c r="P474" s="76" t="s">
        <v>4549</v>
      </c>
      <c r="Q474" s="80" t="s">
        <v>3174</v>
      </c>
      <c r="R474" s="79" t="s">
        <v>3371</v>
      </c>
      <c r="S474" s="62" t="s">
        <v>65</v>
      </c>
      <c r="T474" s="62" t="s">
        <v>2134</v>
      </c>
      <c r="U474" s="62" t="s">
        <v>70</v>
      </c>
      <c r="V474" s="62" t="s">
        <v>73</v>
      </c>
      <c r="W474" s="62" t="s">
        <v>90</v>
      </c>
      <c r="X474" s="62" t="s">
        <v>5323</v>
      </c>
      <c r="Y474" s="62" t="s">
        <v>116</v>
      </c>
      <c r="Z474" s="63" t="s">
        <v>171</v>
      </c>
      <c r="AA474" s="62" t="s">
        <v>5368</v>
      </c>
      <c r="AB474" s="64">
        <v>1981</v>
      </c>
      <c r="AC474" s="62" t="s">
        <v>76</v>
      </c>
      <c r="AD474" s="62" t="s">
        <v>5330</v>
      </c>
      <c r="AE474" s="62"/>
      <c r="AF474" s="85">
        <f>INDEX([3]汇总带公式!$L:$L,MATCH(B474,[3]汇总带公式!$B:$B,0))</f>
        <v>5</v>
      </c>
      <c r="AG474" s="85" t="s">
        <v>5493</v>
      </c>
      <c r="AH474" s="85">
        <f t="shared" si="42"/>
        <v>5</v>
      </c>
      <c r="AI474" s="79">
        <v>2</v>
      </c>
      <c r="AJ474" s="85" t="s">
        <v>5493</v>
      </c>
      <c r="AK474" s="85">
        <f t="shared" si="43"/>
        <v>2</v>
      </c>
      <c r="AL474" s="85" t="s">
        <v>5493</v>
      </c>
      <c r="AM474" s="85">
        <f t="shared" si="44"/>
        <v>2</v>
      </c>
      <c r="AN474" s="85" t="s">
        <v>5493</v>
      </c>
      <c r="AO474" s="85" t="s">
        <v>5493</v>
      </c>
      <c r="AP474" s="79" t="s">
        <v>4818</v>
      </c>
    </row>
    <row r="475" spans="1:42" ht="40.5" customHeight="1">
      <c r="A475" s="78" t="s">
        <v>2640</v>
      </c>
      <c r="B475" s="79" t="s">
        <v>2944</v>
      </c>
      <c r="C475" s="80" t="s">
        <v>3125</v>
      </c>
      <c r="D475" s="80" t="s">
        <v>5547</v>
      </c>
      <c r="E475" s="62" t="s">
        <v>5494</v>
      </c>
      <c r="F475" s="62" t="s">
        <v>1485</v>
      </c>
      <c r="G475" s="62" t="str">
        <f>INDEX(辅助数据!F:F,MATCH(项目信息统计表!F475,辅助数据!E:E,0))</f>
        <v>G54</v>
      </c>
      <c r="H475" s="62" t="s">
        <v>122</v>
      </c>
      <c r="I475" s="62">
        <f>INDEX(辅助数据!B:B,MATCH(项目信息统计表!H475,辅助数据!A:A,0))</f>
        <v>580</v>
      </c>
      <c r="J475" s="66" t="str">
        <f t="shared" si="41"/>
        <v>2022-01</v>
      </c>
      <c r="K475" s="66">
        <v>45261</v>
      </c>
      <c r="L475" s="62" t="str">
        <f t="shared" si="45"/>
        <v>2022</v>
      </c>
      <c r="M475" s="62" t="s">
        <v>54</v>
      </c>
      <c r="N475" s="80" t="s">
        <v>3509</v>
      </c>
      <c r="O475" s="82" t="s">
        <v>4799</v>
      </c>
      <c r="P475" s="76" t="s">
        <v>4550</v>
      </c>
      <c r="Q475" s="80" t="s">
        <v>3175</v>
      </c>
      <c r="R475" s="79" t="s">
        <v>3372</v>
      </c>
      <c r="S475" s="62" t="s">
        <v>65</v>
      </c>
      <c r="T475" s="62" t="s">
        <v>2108</v>
      </c>
      <c r="U475" s="62" t="s">
        <v>70</v>
      </c>
      <c r="V475" s="62" t="s">
        <v>73</v>
      </c>
      <c r="W475" s="62" t="s">
        <v>3516</v>
      </c>
      <c r="X475" s="62" t="s">
        <v>5323</v>
      </c>
      <c r="Y475" s="62" t="s">
        <v>5323</v>
      </c>
      <c r="Z475" s="63" t="s">
        <v>5323</v>
      </c>
      <c r="AA475" s="62" t="s">
        <v>5369</v>
      </c>
      <c r="AB475" s="64">
        <v>1988</v>
      </c>
      <c r="AC475" s="62" t="s">
        <v>3516</v>
      </c>
      <c r="AD475" s="62" t="s">
        <v>5330</v>
      </c>
      <c r="AE475" s="62"/>
      <c r="AF475" s="85">
        <f>INDEX([3]汇总带公式!$L:$L,MATCH(B475,[3]汇总带公式!$B:$B,0))</f>
        <v>5</v>
      </c>
      <c r="AG475" s="85" t="s">
        <v>5493</v>
      </c>
      <c r="AH475" s="85">
        <f t="shared" si="42"/>
        <v>5</v>
      </c>
      <c r="AI475" s="79">
        <v>2</v>
      </c>
      <c r="AJ475" s="85" t="s">
        <v>5493</v>
      </c>
      <c r="AK475" s="85">
        <f t="shared" si="43"/>
        <v>2</v>
      </c>
      <c r="AL475" s="85" t="s">
        <v>5493</v>
      </c>
      <c r="AM475" s="85">
        <f t="shared" si="44"/>
        <v>2</v>
      </c>
      <c r="AN475" s="85" t="s">
        <v>5493</v>
      </c>
      <c r="AO475" s="85" t="s">
        <v>5493</v>
      </c>
      <c r="AP475" s="79" t="s">
        <v>4818</v>
      </c>
    </row>
    <row r="476" spans="1:42" ht="40.5" customHeight="1">
      <c r="A476" s="78" t="s">
        <v>2648</v>
      </c>
      <c r="B476" s="79" t="s">
        <v>2952</v>
      </c>
      <c r="C476" s="80" t="s">
        <v>3125</v>
      </c>
      <c r="D476" s="80" t="s">
        <v>5547</v>
      </c>
      <c r="E476" s="62" t="s">
        <v>34</v>
      </c>
      <c r="F476" s="62" t="s">
        <v>1468</v>
      </c>
      <c r="G476" s="62" t="str">
        <f>INDEX(辅助数据!F:F,MATCH(项目信息统计表!F476,辅助数据!E:E,0))</f>
        <v>C36</v>
      </c>
      <c r="H476" s="62" t="s">
        <v>205</v>
      </c>
      <c r="I476" s="62">
        <f>INDEX(辅助数据!B:B,MATCH(项目信息统计表!H476,辅助数据!A:A,0))</f>
        <v>470</v>
      </c>
      <c r="J476" s="66" t="str">
        <f t="shared" si="41"/>
        <v>2022-01</v>
      </c>
      <c r="K476" s="66">
        <v>45261</v>
      </c>
      <c r="L476" s="62" t="str">
        <f t="shared" si="45"/>
        <v>2022</v>
      </c>
      <c r="M476" s="62" t="s">
        <v>54</v>
      </c>
      <c r="N476" s="80" t="s">
        <v>3509</v>
      </c>
      <c r="O476" s="82" t="s">
        <v>4799</v>
      </c>
      <c r="P476" s="76" t="s">
        <v>4558</v>
      </c>
      <c r="Q476" s="80" t="s">
        <v>3183</v>
      </c>
      <c r="R476" s="79" t="s">
        <v>3380</v>
      </c>
      <c r="S476" s="62" t="s">
        <v>65</v>
      </c>
      <c r="T476" s="62" t="s">
        <v>2117</v>
      </c>
      <c r="U476" s="62" t="s">
        <v>70</v>
      </c>
      <c r="V476" s="62" t="s">
        <v>73</v>
      </c>
      <c r="W476" s="62" t="s">
        <v>90</v>
      </c>
      <c r="X476" s="62" t="s">
        <v>5323</v>
      </c>
      <c r="Y476" s="62" t="s">
        <v>116</v>
      </c>
      <c r="Z476" s="63" t="s">
        <v>171</v>
      </c>
      <c r="AA476" s="62" t="s">
        <v>5368</v>
      </c>
      <c r="AB476" s="64">
        <v>1981</v>
      </c>
      <c r="AC476" s="62" t="s">
        <v>76</v>
      </c>
      <c r="AD476" s="62" t="s">
        <v>5330</v>
      </c>
      <c r="AE476" s="62"/>
      <c r="AF476" s="85">
        <f>INDEX([3]汇总带公式!$L:$L,MATCH(B476,[3]汇总带公式!$B:$B,0))</f>
        <v>5</v>
      </c>
      <c r="AG476" s="85" t="s">
        <v>5493</v>
      </c>
      <c r="AH476" s="85">
        <f t="shared" si="42"/>
        <v>5</v>
      </c>
      <c r="AI476" s="79">
        <v>2</v>
      </c>
      <c r="AJ476" s="85" t="s">
        <v>5493</v>
      </c>
      <c r="AK476" s="85">
        <f t="shared" si="43"/>
        <v>2</v>
      </c>
      <c r="AL476" s="85" t="s">
        <v>5493</v>
      </c>
      <c r="AM476" s="85">
        <f t="shared" si="44"/>
        <v>2</v>
      </c>
      <c r="AN476" s="85" t="s">
        <v>5493</v>
      </c>
      <c r="AO476" s="85" t="s">
        <v>5493</v>
      </c>
      <c r="AP476" s="79" t="s">
        <v>4818</v>
      </c>
    </row>
    <row r="477" spans="1:42" ht="40.5" customHeight="1">
      <c r="A477" s="78" t="s">
        <v>2660</v>
      </c>
      <c r="B477" s="79" t="s">
        <v>2964</v>
      </c>
      <c r="C477" s="80" t="s">
        <v>3125</v>
      </c>
      <c r="D477" s="80" t="s">
        <v>5547</v>
      </c>
      <c r="E477" s="62" t="s">
        <v>5494</v>
      </c>
      <c r="F477" s="62" t="s">
        <v>1485</v>
      </c>
      <c r="G477" s="62" t="str">
        <f>INDEX(辅助数据!F:F,MATCH(项目信息统计表!F477,辅助数据!E:E,0))</f>
        <v>G54</v>
      </c>
      <c r="H477" s="62" t="s">
        <v>122</v>
      </c>
      <c r="I477" s="62">
        <f>INDEX(辅助数据!B:B,MATCH(项目信息统计表!H477,辅助数据!A:A,0))</f>
        <v>580</v>
      </c>
      <c r="J477" s="66" t="str">
        <f t="shared" si="41"/>
        <v>2022-01</v>
      </c>
      <c r="K477" s="66">
        <v>45261</v>
      </c>
      <c r="L477" s="62" t="str">
        <f t="shared" si="45"/>
        <v>2022</v>
      </c>
      <c r="M477" s="62" t="s">
        <v>54</v>
      </c>
      <c r="N477" s="80" t="s">
        <v>3509</v>
      </c>
      <c r="O477" s="82" t="s">
        <v>4799</v>
      </c>
      <c r="P477" s="76" t="s">
        <v>4571</v>
      </c>
      <c r="Q477" s="80" t="s">
        <v>3193</v>
      </c>
      <c r="R477" s="79" t="s">
        <v>3391</v>
      </c>
      <c r="S477" s="62" t="s">
        <v>4816</v>
      </c>
      <c r="T477" s="62" t="s">
        <v>2125</v>
      </c>
      <c r="U477" s="62" t="s">
        <v>70</v>
      </c>
      <c r="V477" s="62" t="s">
        <v>73</v>
      </c>
      <c r="W477" s="62" t="s">
        <v>90</v>
      </c>
      <c r="X477" s="62" t="s">
        <v>5323</v>
      </c>
      <c r="Y477" s="62" t="s">
        <v>5323</v>
      </c>
      <c r="Z477" s="63" t="s">
        <v>5323</v>
      </c>
      <c r="AA477" s="89"/>
      <c r="AB477" s="64"/>
      <c r="AC477" s="62"/>
      <c r="AD477" s="62"/>
      <c r="AE477" s="62"/>
      <c r="AF477" s="85">
        <f>INDEX([3]汇总带公式!$L:$L,MATCH(B477,[3]汇总带公式!$B:$B,0))</f>
        <v>5</v>
      </c>
      <c r="AG477" s="85" t="s">
        <v>5493</v>
      </c>
      <c r="AH477" s="85">
        <f t="shared" si="42"/>
        <v>5</v>
      </c>
      <c r="AI477" s="79">
        <v>2</v>
      </c>
      <c r="AJ477" s="85" t="s">
        <v>5493</v>
      </c>
      <c r="AK477" s="85">
        <f t="shared" si="43"/>
        <v>2</v>
      </c>
      <c r="AL477" s="85" t="s">
        <v>5493</v>
      </c>
      <c r="AM477" s="85">
        <f t="shared" si="44"/>
        <v>2</v>
      </c>
      <c r="AN477" s="85" t="s">
        <v>5493</v>
      </c>
      <c r="AO477" s="85" t="s">
        <v>5493</v>
      </c>
      <c r="AP477" s="79" t="s">
        <v>4818</v>
      </c>
    </row>
    <row r="478" spans="1:42" ht="40.5" customHeight="1">
      <c r="A478" s="78" t="s">
        <v>2661</v>
      </c>
      <c r="B478" s="79" t="s">
        <v>2965</v>
      </c>
      <c r="C478" s="80" t="s">
        <v>3125</v>
      </c>
      <c r="D478" s="80" t="s">
        <v>5547</v>
      </c>
      <c r="E478" s="62" t="s">
        <v>5494</v>
      </c>
      <c r="F478" s="62" t="s">
        <v>1485</v>
      </c>
      <c r="G478" s="62" t="str">
        <f>INDEX(辅助数据!F:F,MATCH(项目信息统计表!F478,辅助数据!E:E,0))</f>
        <v>G54</v>
      </c>
      <c r="H478" s="62" t="s">
        <v>122</v>
      </c>
      <c r="I478" s="62">
        <f>INDEX(辅助数据!B:B,MATCH(项目信息统计表!H478,辅助数据!A:A,0))</f>
        <v>580</v>
      </c>
      <c r="J478" s="66" t="str">
        <f t="shared" si="41"/>
        <v>2022-01</v>
      </c>
      <c r="K478" s="66">
        <v>45261</v>
      </c>
      <c r="L478" s="62" t="str">
        <f t="shared" si="45"/>
        <v>2022</v>
      </c>
      <c r="M478" s="62" t="s">
        <v>54</v>
      </c>
      <c r="N478" s="80" t="s">
        <v>3509</v>
      </c>
      <c r="O478" s="82" t="s">
        <v>4799</v>
      </c>
      <c r="P478" s="76" t="s">
        <v>4572</v>
      </c>
      <c r="Q478" s="80" t="s">
        <v>3194</v>
      </c>
      <c r="R478" s="79" t="s">
        <v>3392</v>
      </c>
      <c r="S478" s="62" t="s">
        <v>65</v>
      </c>
      <c r="T478" s="62" t="s">
        <v>2123</v>
      </c>
      <c r="U478" s="62" t="s">
        <v>70</v>
      </c>
      <c r="V478" s="62" t="s">
        <v>73</v>
      </c>
      <c r="W478" s="62" t="s">
        <v>90</v>
      </c>
      <c r="X478" s="62" t="s">
        <v>5323</v>
      </c>
      <c r="Y478" s="62" t="s">
        <v>116</v>
      </c>
      <c r="Z478" s="63" t="s">
        <v>2281</v>
      </c>
      <c r="AA478" s="62" t="s">
        <v>2517</v>
      </c>
      <c r="AB478" s="64">
        <v>1986</v>
      </c>
      <c r="AC478" s="62" t="s">
        <v>3516</v>
      </c>
      <c r="AD478" s="62" t="s">
        <v>5330</v>
      </c>
      <c r="AE478" s="62"/>
      <c r="AF478" s="85">
        <f>INDEX([3]汇总带公式!$L:$L,MATCH(B478,[3]汇总带公式!$B:$B,0))</f>
        <v>5</v>
      </c>
      <c r="AG478" s="85" t="s">
        <v>5493</v>
      </c>
      <c r="AH478" s="85">
        <f t="shared" si="42"/>
        <v>5</v>
      </c>
      <c r="AI478" s="79">
        <v>2</v>
      </c>
      <c r="AJ478" s="85" t="s">
        <v>5493</v>
      </c>
      <c r="AK478" s="85">
        <f t="shared" si="43"/>
        <v>2</v>
      </c>
      <c r="AL478" s="85" t="s">
        <v>5493</v>
      </c>
      <c r="AM478" s="85">
        <f t="shared" si="44"/>
        <v>2</v>
      </c>
      <c r="AN478" s="85" t="s">
        <v>5493</v>
      </c>
      <c r="AO478" s="85" t="s">
        <v>5493</v>
      </c>
      <c r="AP478" s="79" t="s">
        <v>4818</v>
      </c>
    </row>
    <row r="479" spans="1:42" ht="40.5" customHeight="1">
      <c r="A479" s="78" t="s">
        <v>2678</v>
      </c>
      <c r="B479" s="79" t="s">
        <v>2982</v>
      </c>
      <c r="C479" s="80" t="s">
        <v>3125</v>
      </c>
      <c r="D479" s="80" t="s">
        <v>5547</v>
      </c>
      <c r="E479" s="62" t="s">
        <v>5494</v>
      </c>
      <c r="F479" s="62" t="s">
        <v>1468</v>
      </c>
      <c r="G479" s="62" t="str">
        <f>INDEX(辅助数据!F:F,MATCH(项目信息统计表!F479,辅助数据!E:E,0))</f>
        <v>C36</v>
      </c>
      <c r="H479" s="62" t="s">
        <v>167</v>
      </c>
      <c r="I479" s="62">
        <f>INDEX(辅助数据!B:B,MATCH(项目信息统计表!H479,辅助数据!A:A,0))</f>
        <v>460</v>
      </c>
      <c r="J479" s="66" t="str">
        <f t="shared" si="41"/>
        <v>2022-01</v>
      </c>
      <c r="K479" s="66">
        <v>45261</v>
      </c>
      <c r="L479" s="62" t="str">
        <f t="shared" si="45"/>
        <v>2022</v>
      </c>
      <c r="M479" s="62" t="s">
        <v>54</v>
      </c>
      <c r="N479" s="80" t="s">
        <v>3509</v>
      </c>
      <c r="O479" s="82" t="s">
        <v>4799</v>
      </c>
      <c r="P479" s="76" t="s">
        <v>4590</v>
      </c>
      <c r="Q479" s="80" t="s">
        <v>2447</v>
      </c>
      <c r="R479" s="79" t="s">
        <v>3409</v>
      </c>
      <c r="S479" s="62" t="s">
        <v>65</v>
      </c>
      <c r="T479" s="62" t="s">
        <v>2118</v>
      </c>
      <c r="U479" s="62" t="s">
        <v>70</v>
      </c>
      <c r="V479" s="62" t="s">
        <v>73</v>
      </c>
      <c r="W479" s="62" t="s">
        <v>90</v>
      </c>
      <c r="X479" s="62" t="s">
        <v>5323</v>
      </c>
      <c r="Y479" s="62" t="s">
        <v>116</v>
      </c>
      <c r="Z479" s="63" t="s">
        <v>2281</v>
      </c>
      <c r="AA479" s="62" t="s">
        <v>2490</v>
      </c>
      <c r="AB479" s="64">
        <v>1987</v>
      </c>
      <c r="AC479" s="62" t="s">
        <v>3516</v>
      </c>
      <c r="AD479" s="62" t="s">
        <v>5323</v>
      </c>
      <c r="AE479" s="62"/>
      <c r="AF479" s="85">
        <f>INDEX([3]汇总带公式!$L:$L,MATCH(B479,[3]汇总带公式!$B:$B,0))</f>
        <v>5</v>
      </c>
      <c r="AG479" s="85" t="s">
        <v>5493</v>
      </c>
      <c r="AH479" s="85">
        <f t="shared" si="42"/>
        <v>5</v>
      </c>
      <c r="AI479" s="79">
        <v>2</v>
      </c>
      <c r="AJ479" s="85" t="s">
        <v>5493</v>
      </c>
      <c r="AK479" s="85">
        <f t="shared" si="43"/>
        <v>2</v>
      </c>
      <c r="AL479" s="85" t="s">
        <v>5493</v>
      </c>
      <c r="AM479" s="85">
        <f t="shared" si="44"/>
        <v>2</v>
      </c>
      <c r="AN479" s="85" t="s">
        <v>5493</v>
      </c>
      <c r="AO479" s="85" t="s">
        <v>5493</v>
      </c>
      <c r="AP479" s="79" t="s">
        <v>4818</v>
      </c>
    </row>
    <row r="480" spans="1:42" ht="40.5" customHeight="1">
      <c r="A480" s="78" t="s">
        <v>2686</v>
      </c>
      <c r="B480" s="79" t="s">
        <v>2990</v>
      </c>
      <c r="C480" s="80" t="s">
        <v>3125</v>
      </c>
      <c r="D480" s="80" t="s">
        <v>5547</v>
      </c>
      <c r="E480" s="62" t="s">
        <v>34</v>
      </c>
      <c r="F480" s="62" t="s">
        <v>1485</v>
      </c>
      <c r="G480" s="62" t="str">
        <f>INDEX(辅助数据!F:F,MATCH(项目信息统计表!F480,辅助数据!E:E,0))</f>
        <v>G54</v>
      </c>
      <c r="H480" s="62" t="s">
        <v>167</v>
      </c>
      <c r="I480" s="62">
        <f>INDEX(辅助数据!B:B,MATCH(项目信息统计表!H480,辅助数据!A:A,0))</f>
        <v>460</v>
      </c>
      <c r="J480" s="66" t="str">
        <f t="shared" si="41"/>
        <v>2022-01</v>
      </c>
      <c r="K480" s="66">
        <v>45261</v>
      </c>
      <c r="L480" s="62" t="str">
        <f t="shared" si="45"/>
        <v>2022</v>
      </c>
      <c r="M480" s="62" t="s">
        <v>54</v>
      </c>
      <c r="N480" s="80" t="s">
        <v>3509</v>
      </c>
      <c r="O480" s="82" t="s">
        <v>4799</v>
      </c>
      <c r="P480" s="76" t="s">
        <v>4598</v>
      </c>
      <c r="Q480" s="80" t="s">
        <v>3215</v>
      </c>
      <c r="R480" s="79" t="s">
        <v>3416</v>
      </c>
      <c r="S480" s="62" t="s">
        <v>65</v>
      </c>
      <c r="T480" s="62" t="s">
        <v>2124</v>
      </c>
      <c r="U480" s="62" t="s">
        <v>70</v>
      </c>
      <c r="V480" s="62" t="s">
        <v>73</v>
      </c>
      <c r="W480" s="62" t="s">
        <v>90</v>
      </c>
      <c r="X480" s="62" t="s">
        <v>5323</v>
      </c>
      <c r="Y480" s="62" t="s">
        <v>116</v>
      </c>
      <c r="Z480" s="63" t="s">
        <v>2281</v>
      </c>
      <c r="AA480" s="62" t="s">
        <v>5366</v>
      </c>
      <c r="AB480" s="64">
        <v>1983</v>
      </c>
      <c r="AC480" s="62" t="s">
        <v>76</v>
      </c>
      <c r="AD480" s="62" t="s">
        <v>5330</v>
      </c>
      <c r="AE480" s="62"/>
      <c r="AF480" s="85">
        <f>INDEX([3]汇总带公式!$L:$L,MATCH(B480,[3]汇总带公式!$B:$B,0))</f>
        <v>5</v>
      </c>
      <c r="AG480" s="85" t="s">
        <v>5493</v>
      </c>
      <c r="AH480" s="85">
        <f t="shared" si="42"/>
        <v>5</v>
      </c>
      <c r="AI480" s="79">
        <v>2</v>
      </c>
      <c r="AJ480" s="85" t="s">
        <v>5493</v>
      </c>
      <c r="AK480" s="85">
        <f t="shared" si="43"/>
        <v>2</v>
      </c>
      <c r="AL480" s="85" t="s">
        <v>5493</v>
      </c>
      <c r="AM480" s="85">
        <f t="shared" si="44"/>
        <v>2</v>
      </c>
      <c r="AN480" s="85" t="s">
        <v>5493</v>
      </c>
      <c r="AO480" s="85" t="s">
        <v>5493</v>
      </c>
      <c r="AP480" s="79" t="s">
        <v>4818</v>
      </c>
    </row>
    <row r="481" spans="1:42" ht="40.5" customHeight="1">
      <c r="A481" s="78" t="s">
        <v>2697</v>
      </c>
      <c r="B481" s="79" t="s">
        <v>3001</v>
      </c>
      <c r="C481" s="80" t="s">
        <v>3125</v>
      </c>
      <c r="D481" s="80" t="s">
        <v>5547</v>
      </c>
      <c r="E481" s="62" t="s">
        <v>34</v>
      </c>
      <c r="F481" s="62" t="s">
        <v>1468</v>
      </c>
      <c r="G481" s="62" t="str">
        <f>INDEX(辅助数据!F:F,MATCH(项目信息统计表!F481,辅助数据!E:E,0))</f>
        <v>C36</v>
      </c>
      <c r="H481" s="62" t="s">
        <v>205</v>
      </c>
      <c r="I481" s="62">
        <f>INDEX(辅助数据!B:B,MATCH(项目信息统计表!H481,辅助数据!A:A,0))</f>
        <v>470</v>
      </c>
      <c r="J481" s="66" t="str">
        <f t="shared" si="41"/>
        <v>2022-01</v>
      </c>
      <c r="K481" s="66">
        <v>45261</v>
      </c>
      <c r="L481" s="62" t="str">
        <f t="shared" si="45"/>
        <v>2022</v>
      </c>
      <c r="M481" s="62" t="s">
        <v>54</v>
      </c>
      <c r="N481" s="80" t="s">
        <v>3509</v>
      </c>
      <c r="O481" s="82" t="s">
        <v>4799</v>
      </c>
      <c r="P481" s="76" t="s">
        <v>4609</v>
      </c>
      <c r="Q481" s="80" t="s">
        <v>3226</v>
      </c>
      <c r="R481" s="79" t="s">
        <v>3427</v>
      </c>
      <c r="S481" s="62" t="s">
        <v>65</v>
      </c>
      <c r="T481" s="62" t="s">
        <v>2121</v>
      </c>
      <c r="U481" s="62" t="s">
        <v>70</v>
      </c>
      <c r="V481" s="62" t="s">
        <v>73</v>
      </c>
      <c r="W481" s="62" t="s">
        <v>90</v>
      </c>
      <c r="X481" s="62" t="s">
        <v>5323</v>
      </c>
      <c r="Y481" s="62" t="s">
        <v>116</v>
      </c>
      <c r="Z481" s="63" t="s">
        <v>171</v>
      </c>
      <c r="AA481" s="62" t="s">
        <v>5368</v>
      </c>
      <c r="AB481" s="64">
        <v>1981</v>
      </c>
      <c r="AC481" s="62" t="s">
        <v>76</v>
      </c>
      <c r="AD481" s="62" t="s">
        <v>5330</v>
      </c>
      <c r="AE481" s="62"/>
      <c r="AF481" s="85">
        <f>INDEX([3]汇总带公式!$L:$L,MATCH(B481,[3]汇总带公式!$B:$B,0))</f>
        <v>8</v>
      </c>
      <c r="AG481" s="85" t="s">
        <v>5493</v>
      </c>
      <c r="AH481" s="85">
        <f t="shared" si="42"/>
        <v>8</v>
      </c>
      <c r="AI481" s="79">
        <v>5</v>
      </c>
      <c r="AJ481" s="85" t="s">
        <v>5493</v>
      </c>
      <c r="AK481" s="85">
        <f t="shared" si="43"/>
        <v>5</v>
      </c>
      <c r="AL481" s="85" t="s">
        <v>5493</v>
      </c>
      <c r="AM481" s="85">
        <f t="shared" si="44"/>
        <v>5</v>
      </c>
      <c r="AN481" s="85" t="s">
        <v>5493</v>
      </c>
      <c r="AO481" s="85" t="s">
        <v>5493</v>
      </c>
      <c r="AP481" s="79" t="s">
        <v>4818</v>
      </c>
    </row>
    <row r="482" spans="1:42" ht="40.5" customHeight="1">
      <c r="A482" s="78" t="s">
        <v>2703</v>
      </c>
      <c r="B482" s="79" t="s">
        <v>3007</v>
      </c>
      <c r="C482" s="80" t="s">
        <v>3125</v>
      </c>
      <c r="D482" s="80" t="s">
        <v>5547</v>
      </c>
      <c r="E482" s="62" t="s">
        <v>5494</v>
      </c>
      <c r="F482" s="62" t="s">
        <v>1485</v>
      </c>
      <c r="G482" s="62" t="str">
        <f>INDEX(辅助数据!F:F,MATCH(项目信息统计表!F482,辅助数据!E:E,0))</f>
        <v>G54</v>
      </c>
      <c r="H482" s="62" t="s">
        <v>122</v>
      </c>
      <c r="I482" s="62">
        <f>INDEX(辅助数据!B:B,MATCH(项目信息统计表!H482,辅助数据!A:A,0))</f>
        <v>580</v>
      </c>
      <c r="J482" s="66" t="str">
        <f t="shared" si="41"/>
        <v>2022-01</v>
      </c>
      <c r="K482" s="66">
        <v>45261</v>
      </c>
      <c r="L482" s="62" t="str">
        <f t="shared" si="45"/>
        <v>2022</v>
      </c>
      <c r="M482" s="62" t="s">
        <v>54</v>
      </c>
      <c r="N482" s="80" t="s">
        <v>3509</v>
      </c>
      <c r="O482" s="82" t="s">
        <v>4799</v>
      </c>
      <c r="P482" s="76" t="s">
        <v>4616</v>
      </c>
      <c r="Q482" s="80" t="s">
        <v>2517</v>
      </c>
      <c r="R482" s="79" t="s">
        <v>2518</v>
      </c>
      <c r="S482" s="62" t="s">
        <v>65</v>
      </c>
      <c r="T482" s="62" t="s">
        <v>1682</v>
      </c>
      <c r="U482" s="62" t="s">
        <v>70</v>
      </c>
      <c r="V482" s="62" t="s">
        <v>73</v>
      </c>
      <c r="W482" s="62" t="s">
        <v>3516</v>
      </c>
      <c r="X482" s="62" t="s">
        <v>5330</v>
      </c>
      <c r="Y482" s="62" t="s">
        <v>116</v>
      </c>
      <c r="Z482" s="63" t="s">
        <v>2281</v>
      </c>
      <c r="AA482" s="62" t="s">
        <v>5170</v>
      </c>
      <c r="AB482" s="64">
        <v>1984</v>
      </c>
      <c r="AC482" s="62" t="s">
        <v>76</v>
      </c>
      <c r="AD482" s="62" t="s">
        <v>5323</v>
      </c>
      <c r="AE482" s="62"/>
      <c r="AF482" s="85">
        <f>INDEX([3]汇总带公式!$L:$L,MATCH(B482,[3]汇总带公式!$B:$B,0))</f>
        <v>5</v>
      </c>
      <c r="AG482" s="85" t="s">
        <v>5493</v>
      </c>
      <c r="AH482" s="85">
        <f t="shared" si="42"/>
        <v>5</v>
      </c>
      <c r="AI482" s="79">
        <v>2</v>
      </c>
      <c r="AJ482" s="85" t="s">
        <v>5493</v>
      </c>
      <c r="AK482" s="85">
        <f t="shared" si="43"/>
        <v>2</v>
      </c>
      <c r="AL482" s="85" t="s">
        <v>5493</v>
      </c>
      <c r="AM482" s="85">
        <f t="shared" si="44"/>
        <v>2</v>
      </c>
      <c r="AN482" s="85" t="s">
        <v>5493</v>
      </c>
      <c r="AO482" s="85" t="s">
        <v>5493</v>
      </c>
      <c r="AP482" s="79" t="s">
        <v>4818</v>
      </c>
    </row>
    <row r="483" spans="1:42" ht="40.5" customHeight="1">
      <c r="A483" s="78" t="s">
        <v>2705</v>
      </c>
      <c r="B483" s="79" t="s">
        <v>3009</v>
      </c>
      <c r="C483" s="80" t="s">
        <v>3125</v>
      </c>
      <c r="D483" s="80" t="s">
        <v>5547</v>
      </c>
      <c r="E483" s="62" t="s">
        <v>5494</v>
      </c>
      <c r="F483" s="62" t="s">
        <v>1485</v>
      </c>
      <c r="G483" s="62" t="str">
        <f>INDEX(辅助数据!F:F,MATCH(项目信息统计表!F483,辅助数据!E:E,0))</f>
        <v>G54</v>
      </c>
      <c r="H483" s="62" t="s">
        <v>122</v>
      </c>
      <c r="I483" s="62">
        <f>INDEX(辅助数据!B:B,MATCH(项目信息统计表!H483,辅助数据!A:A,0))</f>
        <v>580</v>
      </c>
      <c r="J483" s="66" t="str">
        <f t="shared" si="41"/>
        <v>2022-01</v>
      </c>
      <c r="K483" s="66">
        <v>45261</v>
      </c>
      <c r="L483" s="62" t="str">
        <f t="shared" si="45"/>
        <v>2022</v>
      </c>
      <c r="M483" s="62" t="s">
        <v>54</v>
      </c>
      <c r="N483" s="80" t="s">
        <v>3509</v>
      </c>
      <c r="O483" s="82" t="s">
        <v>4799</v>
      </c>
      <c r="P483" s="76" t="s">
        <v>4618</v>
      </c>
      <c r="Q483" s="80" t="s">
        <v>3232</v>
      </c>
      <c r="R483" s="79" t="s">
        <v>3434</v>
      </c>
      <c r="S483" s="62" t="s">
        <v>4816</v>
      </c>
      <c r="T483" s="62" t="s">
        <v>2129</v>
      </c>
      <c r="U483" s="62" t="s">
        <v>70</v>
      </c>
      <c r="V483" s="62" t="s">
        <v>73</v>
      </c>
      <c r="W483" s="62" t="s">
        <v>3516</v>
      </c>
      <c r="X483" s="62" t="s">
        <v>5330</v>
      </c>
      <c r="Y483" s="62" t="s">
        <v>116</v>
      </c>
      <c r="Z483" s="63" t="s">
        <v>2281</v>
      </c>
      <c r="AA483" s="62" t="s">
        <v>5070</v>
      </c>
      <c r="AB483" s="64">
        <v>1985</v>
      </c>
      <c r="AC483" s="62" t="s">
        <v>3516</v>
      </c>
      <c r="AD483" s="62" t="s">
        <v>5323</v>
      </c>
      <c r="AE483" s="62"/>
      <c r="AF483" s="85">
        <f>INDEX([3]汇总带公式!$L:$L,MATCH(B483,[3]汇总带公式!$B:$B,0))</f>
        <v>5</v>
      </c>
      <c r="AG483" s="85" t="s">
        <v>5493</v>
      </c>
      <c r="AH483" s="85">
        <f t="shared" si="42"/>
        <v>5</v>
      </c>
      <c r="AI483" s="79">
        <v>2</v>
      </c>
      <c r="AJ483" s="85" t="s">
        <v>5493</v>
      </c>
      <c r="AK483" s="85">
        <f t="shared" si="43"/>
        <v>2</v>
      </c>
      <c r="AL483" s="85" t="s">
        <v>5493</v>
      </c>
      <c r="AM483" s="85">
        <f t="shared" si="44"/>
        <v>2</v>
      </c>
      <c r="AN483" s="85" t="s">
        <v>5493</v>
      </c>
      <c r="AO483" s="85" t="s">
        <v>5493</v>
      </c>
      <c r="AP483" s="79" t="s">
        <v>4818</v>
      </c>
    </row>
    <row r="484" spans="1:42" ht="40.5" customHeight="1">
      <c r="A484" s="78" t="s">
        <v>2712</v>
      </c>
      <c r="B484" s="79" t="s">
        <v>3016</v>
      </c>
      <c r="C484" s="80" t="s">
        <v>3125</v>
      </c>
      <c r="D484" s="80" t="s">
        <v>5547</v>
      </c>
      <c r="E484" s="62" t="s">
        <v>5494</v>
      </c>
      <c r="F484" s="62" t="s">
        <v>1466</v>
      </c>
      <c r="G484" s="62" t="str">
        <f>INDEX(辅助数据!F:F,MATCH(项目信息统计表!F484,辅助数据!E:E,0))</f>
        <v>C34</v>
      </c>
      <c r="H484" s="62" t="s">
        <v>167</v>
      </c>
      <c r="I484" s="62">
        <f>INDEX(辅助数据!B:B,MATCH(项目信息统计表!H484,辅助数据!A:A,0))</f>
        <v>460</v>
      </c>
      <c r="J484" s="66" t="str">
        <f t="shared" si="41"/>
        <v>2022-01</v>
      </c>
      <c r="K484" s="66">
        <v>45261</v>
      </c>
      <c r="L484" s="62" t="str">
        <f t="shared" si="45"/>
        <v>2022</v>
      </c>
      <c r="M484" s="62" t="s">
        <v>54</v>
      </c>
      <c r="N484" s="80" t="s">
        <v>3509</v>
      </c>
      <c r="O484" s="82" t="s">
        <v>4799</v>
      </c>
      <c r="P484" s="76" t="s">
        <v>4626</v>
      </c>
      <c r="Q484" s="80" t="s">
        <v>3238</v>
      </c>
      <c r="R484" s="79" t="s">
        <v>3441</v>
      </c>
      <c r="S484" s="62" t="s">
        <v>65</v>
      </c>
      <c r="T484" s="62" t="s">
        <v>1629</v>
      </c>
      <c r="U484" s="62" t="s">
        <v>70</v>
      </c>
      <c r="V484" s="62" t="s">
        <v>73</v>
      </c>
      <c r="W484" s="62" t="s">
        <v>90</v>
      </c>
      <c r="X484" s="62" t="s">
        <v>5330</v>
      </c>
      <c r="Y484" s="62" t="s">
        <v>116</v>
      </c>
      <c r="Z484" s="63" t="s">
        <v>2281</v>
      </c>
      <c r="AA484" s="62" t="s">
        <v>5401</v>
      </c>
      <c r="AB484" s="64">
        <v>1987</v>
      </c>
      <c r="AC484" s="62" t="s">
        <v>90</v>
      </c>
      <c r="AD484" s="62" t="s">
        <v>5323</v>
      </c>
      <c r="AE484" s="62"/>
      <c r="AF484" s="85">
        <f>INDEX([3]汇总带公式!$L:$L,MATCH(B484,[3]汇总带公式!$B:$B,0))</f>
        <v>5</v>
      </c>
      <c r="AG484" s="85" t="s">
        <v>5493</v>
      </c>
      <c r="AH484" s="85">
        <f t="shared" si="42"/>
        <v>5</v>
      </c>
      <c r="AI484" s="79">
        <v>2</v>
      </c>
      <c r="AJ484" s="85" t="s">
        <v>5493</v>
      </c>
      <c r="AK484" s="85">
        <f t="shared" si="43"/>
        <v>2</v>
      </c>
      <c r="AL484" s="85" t="s">
        <v>5493</v>
      </c>
      <c r="AM484" s="85">
        <f t="shared" si="44"/>
        <v>2</v>
      </c>
      <c r="AN484" s="85" t="s">
        <v>5493</v>
      </c>
      <c r="AO484" s="85" t="s">
        <v>5493</v>
      </c>
      <c r="AP484" s="79" t="s">
        <v>4818</v>
      </c>
    </row>
    <row r="485" spans="1:42" ht="40.5" customHeight="1">
      <c r="A485" s="78" t="s">
        <v>2715</v>
      </c>
      <c r="B485" s="79" t="s">
        <v>3019</v>
      </c>
      <c r="C485" s="80" t="s">
        <v>3125</v>
      </c>
      <c r="D485" s="80" t="s">
        <v>5547</v>
      </c>
      <c r="E485" s="62" t="s">
        <v>5494</v>
      </c>
      <c r="F485" s="62" t="s">
        <v>1468</v>
      </c>
      <c r="G485" s="62" t="str">
        <f>INDEX(辅助数据!F:F,MATCH(项目信息统计表!F485,辅助数据!E:E,0))</f>
        <v>C36</v>
      </c>
      <c r="H485" s="62" t="s">
        <v>167</v>
      </c>
      <c r="I485" s="62">
        <f>INDEX(辅助数据!B:B,MATCH(项目信息统计表!H485,辅助数据!A:A,0))</f>
        <v>460</v>
      </c>
      <c r="J485" s="66" t="str">
        <f t="shared" si="41"/>
        <v>2022-01</v>
      </c>
      <c r="K485" s="66">
        <v>45261</v>
      </c>
      <c r="L485" s="62" t="str">
        <f t="shared" si="45"/>
        <v>2022</v>
      </c>
      <c r="M485" s="62" t="s">
        <v>54</v>
      </c>
      <c r="N485" s="80" t="s">
        <v>3509</v>
      </c>
      <c r="O485" s="82" t="s">
        <v>4799</v>
      </c>
      <c r="P485" s="76" t="s">
        <v>4629</v>
      </c>
      <c r="Q485" s="80" t="s">
        <v>3241</v>
      </c>
      <c r="R485" s="79" t="s">
        <v>3444</v>
      </c>
      <c r="S485" s="62" t="s">
        <v>4816</v>
      </c>
      <c r="T485" s="62" t="s">
        <v>1626</v>
      </c>
      <c r="U485" s="62" t="s">
        <v>70</v>
      </c>
      <c r="V485" s="62" t="s">
        <v>73</v>
      </c>
      <c r="W485" s="62" t="s">
        <v>90</v>
      </c>
      <c r="X485" s="62" t="s">
        <v>5323</v>
      </c>
      <c r="Y485" s="62" t="s">
        <v>116</v>
      </c>
      <c r="Z485" s="63" t="s">
        <v>2281</v>
      </c>
      <c r="AA485" s="62" t="s">
        <v>5030</v>
      </c>
      <c r="AB485" s="64">
        <v>1989</v>
      </c>
      <c r="AC485" s="62" t="s">
        <v>3516</v>
      </c>
      <c r="AD485" s="62" t="s">
        <v>5323</v>
      </c>
      <c r="AE485" s="62"/>
      <c r="AF485" s="85">
        <f>INDEX([3]汇总带公式!$L:$L,MATCH(B485,[3]汇总带公式!$B:$B,0))</f>
        <v>5</v>
      </c>
      <c r="AG485" s="85" t="s">
        <v>5493</v>
      </c>
      <c r="AH485" s="85">
        <f t="shared" si="42"/>
        <v>5</v>
      </c>
      <c r="AI485" s="79">
        <v>2</v>
      </c>
      <c r="AJ485" s="85" t="s">
        <v>5493</v>
      </c>
      <c r="AK485" s="85">
        <f t="shared" si="43"/>
        <v>2</v>
      </c>
      <c r="AL485" s="85" t="s">
        <v>5493</v>
      </c>
      <c r="AM485" s="85">
        <f t="shared" si="44"/>
        <v>2</v>
      </c>
      <c r="AN485" s="85" t="s">
        <v>5493</v>
      </c>
      <c r="AO485" s="85" t="s">
        <v>5493</v>
      </c>
      <c r="AP485" s="79" t="s">
        <v>4818</v>
      </c>
    </row>
    <row r="486" spans="1:42" ht="40.5" customHeight="1">
      <c r="A486" s="78" t="s">
        <v>2722</v>
      </c>
      <c r="B486" s="79" t="s">
        <v>3027</v>
      </c>
      <c r="C486" s="80" t="s">
        <v>3125</v>
      </c>
      <c r="D486" s="80" t="s">
        <v>5547</v>
      </c>
      <c r="E486" s="62" t="s">
        <v>34</v>
      </c>
      <c r="F486" s="62" t="s">
        <v>1468</v>
      </c>
      <c r="G486" s="62" t="str">
        <f>INDEX(辅助数据!F:F,MATCH(项目信息统计表!F486,辅助数据!E:E,0))</f>
        <v>C36</v>
      </c>
      <c r="H486" s="62" t="s">
        <v>122</v>
      </c>
      <c r="I486" s="62">
        <f>INDEX(辅助数据!B:B,MATCH(项目信息统计表!H486,辅助数据!A:A,0))</f>
        <v>580</v>
      </c>
      <c r="J486" s="66" t="str">
        <f t="shared" si="41"/>
        <v>2022-01</v>
      </c>
      <c r="K486" s="66">
        <v>45261</v>
      </c>
      <c r="L486" s="62" t="str">
        <f t="shared" si="45"/>
        <v>2022</v>
      </c>
      <c r="M486" s="62" t="s">
        <v>54</v>
      </c>
      <c r="N486" s="80" t="s">
        <v>3509</v>
      </c>
      <c r="O486" s="82" t="s">
        <v>4799</v>
      </c>
      <c r="P486" s="76" t="s">
        <v>4638</v>
      </c>
      <c r="Q486" s="80" t="s">
        <v>3248</v>
      </c>
      <c r="R486" s="79" t="s">
        <v>3451</v>
      </c>
      <c r="S486" s="62" t="s">
        <v>65</v>
      </c>
      <c r="T486" s="62" t="s">
        <v>1618</v>
      </c>
      <c r="U486" s="62" t="s">
        <v>70</v>
      </c>
      <c r="V486" s="62" t="s">
        <v>73</v>
      </c>
      <c r="W486" s="62" t="s">
        <v>90</v>
      </c>
      <c r="X486" s="62" t="s">
        <v>5323</v>
      </c>
      <c r="Y486" s="62" t="s">
        <v>116</v>
      </c>
      <c r="Z486" s="63" t="s">
        <v>171</v>
      </c>
      <c r="AA486" s="62" t="s">
        <v>5406</v>
      </c>
      <c r="AB486" s="64">
        <v>1993</v>
      </c>
      <c r="AC486" s="62" t="s">
        <v>90</v>
      </c>
      <c r="AD486" s="62" t="s">
        <v>5323</v>
      </c>
      <c r="AE486" s="62"/>
      <c r="AF486" s="85">
        <f>INDEX([3]汇总带公式!$L:$L,MATCH(B486,[3]汇总带公式!$B:$B,0))</f>
        <v>5</v>
      </c>
      <c r="AG486" s="85" t="s">
        <v>5493</v>
      </c>
      <c r="AH486" s="85">
        <f t="shared" si="42"/>
        <v>5</v>
      </c>
      <c r="AI486" s="79">
        <v>2</v>
      </c>
      <c r="AJ486" s="85" t="s">
        <v>5493</v>
      </c>
      <c r="AK486" s="85">
        <f t="shared" si="43"/>
        <v>2</v>
      </c>
      <c r="AL486" s="85" t="s">
        <v>5493</v>
      </c>
      <c r="AM486" s="85">
        <f t="shared" si="44"/>
        <v>2</v>
      </c>
      <c r="AN486" s="85" t="s">
        <v>5493</v>
      </c>
      <c r="AO486" s="85" t="s">
        <v>5493</v>
      </c>
      <c r="AP486" s="79" t="s">
        <v>4818</v>
      </c>
    </row>
    <row r="487" spans="1:42" ht="40.5" customHeight="1">
      <c r="A487" s="78" t="s">
        <v>2843</v>
      </c>
      <c r="B487" s="79" t="s">
        <v>2396</v>
      </c>
      <c r="C487" s="80" t="s">
        <v>3125</v>
      </c>
      <c r="D487" s="80" t="s">
        <v>5547</v>
      </c>
      <c r="E487" s="62" t="s">
        <v>5494</v>
      </c>
      <c r="F487" s="62" t="s">
        <v>1468</v>
      </c>
      <c r="G487" s="62" t="str">
        <f>INDEX(辅助数据!F:F,MATCH(项目信息统计表!F487,辅助数据!E:E,0))</f>
        <v>C36</v>
      </c>
      <c r="H487" s="62" t="s">
        <v>167</v>
      </c>
      <c r="I487" s="62">
        <f>INDEX(辅助数据!B:B,MATCH(项目信息统计表!H487,辅助数据!A:A,0))</f>
        <v>460</v>
      </c>
      <c r="J487" s="66" t="str">
        <f t="shared" si="41"/>
        <v>2021-01</v>
      </c>
      <c r="K487" s="66">
        <v>45261</v>
      </c>
      <c r="L487" s="62" t="str">
        <f t="shared" si="45"/>
        <v>2021</v>
      </c>
      <c r="M487" s="62" t="s">
        <v>54</v>
      </c>
      <c r="N487" s="80" t="s">
        <v>3508</v>
      </c>
      <c r="O487" s="82" t="s">
        <v>4799</v>
      </c>
      <c r="P487" s="76" t="s">
        <v>4727</v>
      </c>
      <c r="Q487" s="80" t="s">
        <v>2490</v>
      </c>
      <c r="R487" s="79" t="s">
        <v>2491</v>
      </c>
      <c r="S487" s="62" t="s">
        <v>65</v>
      </c>
      <c r="T487" s="62" t="s">
        <v>1618</v>
      </c>
      <c r="U487" s="62" t="s">
        <v>70</v>
      </c>
      <c r="V487" s="62" t="s">
        <v>73</v>
      </c>
      <c r="W487" s="62" t="s">
        <v>3516</v>
      </c>
      <c r="X487" s="62" t="s">
        <v>5323</v>
      </c>
      <c r="Y487" s="62" t="s">
        <v>116</v>
      </c>
      <c r="Z487" s="63" t="s">
        <v>2281</v>
      </c>
      <c r="AA487" s="62" t="s">
        <v>5366</v>
      </c>
      <c r="AB487" s="64">
        <v>1983</v>
      </c>
      <c r="AC487" s="62" t="s">
        <v>76</v>
      </c>
      <c r="AD487" s="62" t="s">
        <v>5330</v>
      </c>
      <c r="AE487" s="62"/>
      <c r="AF487" s="85">
        <f>INDEX([3]汇总带公式!$L:$L,MATCH(B487,[3]汇总带公式!$B:$B,0))</f>
        <v>15</v>
      </c>
      <c r="AG487" s="85" t="s">
        <v>5493</v>
      </c>
      <c r="AH487" s="85">
        <f t="shared" si="42"/>
        <v>15</v>
      </c>
      <c r="AI487" s="79">
        <v>5</v>
      </c>
      <c r="AJ487" s="85" t="s">
        <v>5493</v>
      </c>
      <c r="AK487" s="85">
        <f t="shared" si="43"/>
        <v>5</v>
      </c>
      <c r="AL487" s="85" t="s">
        <v>5493</v>
      </c>
      <c r="AM487" s="85">
        <f t="shared" si="44"/>
        <v>5</v>
      </c>
      <c r="AN487" s="85" t="s">
        <v>5493</v>
      </c>
      <c r="AO487" s="85" t="s">
        <v>5493</v>
      </c>
      <c r="AP487" s="79" t="s">
        <v>4818</v>
      </c>
    </row>
    <row r="488" spans="1:42" ht="40.5" customHeight="1">
      <c r="A488" s="78" t="s">
        <v>2844</v>
      </c>
      <c r="B488" s="79" t="s">
        <v>2397</v>
      </c>
      <c r="C488" s="80" t="s">
        <v>3125</v>
      </c>
      <c r="D488" s="80" t="s">
        <v>5547</v>
      </c>
      <c r="E488" s="62" t="s">
        <v>5494</v>
      </c>
      <c r="F488" s="62" t="s">
        <v>1485</v>
      </c>
      <c r="G488" s="62" t="str">
        <f>INDEX(辅助数据!F:F,MATCH(项目信息统计表!F488,辅助数据!E:E,0))</f>
        <v>G54</v>
      </c>
      <c r="H488" s="62" t="s">
        <v>122</v>
      </c>
      <c r="I488" s="62">
        <f>INDEX(辅助数据!B:B,MATCH(项目信息统计表!H488,辅助数据!A:A,0))</f>
        <v>580</v>
      </c>
      <c r="J488" s="66" t="str">
        <f t="shared" si="41"/>
        <v>2021-01</v>
      </c>
      <c r="K488" s="66">
        <v>45261</v>
      </c>
      <c r="L488" s="62" t="str">
        <f t="shared" si="45"/>
        <v>2021</v>
      </c>
      <c r="M488" s="62" t="s">
        <v>54</v>
      </c>
      <c r="N488" s="80" t="s">
        <v>3508</v>
      </c>
      <c r="O488" s="82" t="s">
        <v>4799</v>
      </c>
      <c r="P488" s="76" t="s">
        <v>4728</v>
      </c>
      <c r="Q488" s="80" t="s">
        <v>2492</v>
      </c>
      <c r="R488" s="79" t="s">
        <v>2493</v>
      </c>
      <c r="S488" s="62" t="s">
        <v>65</v>
      </c>
      <c r="T488" s="62" t="s">
        <v>1712</v>
      </c>
      <c r="U488" s="62" t="s">
        <v>70</v>
      </c>
      <c r="V488" s="62" t="s">
        <v>73</v>
      </c>
      <c r="W488" s="62" t="s">
        <v>76</v>
      </c>
      <c r="X488" s="62" t="s">
        <v>5323</v>
      </c>
      <c r="Y488" s="62" t="s">
        <v>116</v>
      </c>
      <c r="Z488" s="63" t="s">
        <v>2281</v>
      </c>
      <c r="AA488" s="62" t="s">
        <v>5030</v>
      </c>
      <c r="AB488" s="64">
        <v>1989</v>
      </c>
      <c r="AC488" s="62" t="s">
        <v>3516</v>
      </c>
      <c r="AD488" s="62" t="s">
        <v>5323</v>
      </c>
      <c r="AE488" s="62"/>
      <c r="AF488" s="85">
        <f>INDEX([3]汇总带公式!$L:$L,MATCH(B488,[3]汇总带公式!$B:$B,0))</f>
        <v>15</v>
      </c>
      <c r="AG488" s="85" t="s">
        <v>5493</v>
      </c>
      <c r="AH488" s="85">
        <f t="shared" si="42"/>
        <v>15</v>
      </c>
      <c r="AI488" s="79">
        <v>5</v>
      </c>
      <c r="AJ488" s="85" t="s">
        <v>5493</v>
      </c>
      <c r="AK488" s="85">
        <f t="shared" si="43"/>
        <v>5</v>
      </c>
      <c r="AL488" s="85" t="s">
        <v>5493</v>
      </c>
      <c r="AM488" s="85">
        <f t="shared" si="44"/>
        <v>5</v>
      </c>
      <c r="AN488" s="85" t="s">
        <v>5493</v>
      </c>
      <c r="AO488" s="85" t="s">
        <v>5493</v>
      </c>
      <c r="AP488" s="79" t="s">
        <v>4818</v>
      </c>
    </row>
    <row r="489" spans="1:42" ht="40.5" customHeight="1">
      <c r="A489" s="78" t="s">
        <v>2867</v>
      </c>
      <c r="B489" s="79" t="s">
        <v>2413</v>
      </c>
      <c r="C489" s="80" t="s">
        <v>3125</v>
      </c>
      <c r="D489" s="80" t="s">
        <v>5547</v>
      </c>
      <c r="E489" s="62" t="s">
        <v>34</v>
      </c>
      <c r="F489" s="62" t="s">
        <v>1485</v>
      </c>
      <c r="G489" s="62" t="str">
        <f>INDEX(辅助数据!F:F,MATCH(项目信息统计表!F489,辅助数据!E:E,0))</f>
        <v>G54</v>
      </c>
      <c r="H489" s="62" t="s">
        <v>167</v>
      </c>
      <c r="I489" s="62">
        <f>INDEX(辅助数据!B:B,MATCH(项目信息统计表!H489,辅助数据!A:A,0))</f>
        <v>460</v>
      </c>
      <c r="J489" s="66" t="str">
        <f t="shared" si="41"/>
        <v>2021-01</v>
      </c>
      <c r="K489" s="66">
        <v>45261</v>
      </c>
      <c r="L489" s="62" t="str">
        <f t="shared" si="45"/>
        <v>2021</v>
      </c>
      <c r="M489" s="62" t="s">
        <v>54</v>
      </c>
      <c r="N489" s="80" t="s">
        <v>4437</v>
      </c>
      <c r="O489" s="82" t="s">
        <v>4799</v>
      </c>
      <c r="P489" s="76" t="s">
        <v>4782</v>
      </c>
      <c r="Q489" s="80" t="s">
        <v>2523</v>
      </c>
      <c r="R489" s="79" t="s">
        <v>2524</v>
      </c>
      <c r="S489" s="62" t="s">
        <v>65</v>
      </c>
      <c r="T489" s="62" t="s">
        <v>1856</v>
      </c>
      <c r="U489" s="62" t="s">
        <v>70</v>
      </c>
      <c r="V489" s="62" t="s">
        <v>73</v>
      </c>
      <c r="W489" s="62" t="s">
        <v>76</v>
      </c>
      <c r="X489" s="62" t="s">
        <v>5323</v>
      </c>
      <c r="Y489" s="62" t="s">
        <v>116</v>
      </c>
      <c r="Z489" s="63" t="s">
        <v>2281</v>
      </c>
      <c r="AA489" s="62" t="s">
        <v>5366</v>
      </c>
      <c r="AB489" s="64">
        <v>1983</v>
      </c>
      <c r="AC489" s="62" t="s">
        <v>76</v>
      </c>
      <c r="AD489" s="62" t="s">
        <v>5330</v>
      </c>
      <c r="AE489" s="62"/>
      <c r="AF489" s="85">
        <f>INDEX([3]汇总带公式!$L:$L,MATCH(B489,[3]汇总带公式!$B:$B,0))</f>
        <v>10</v>
      </c>
      <c r="AG489" s="85" t="s">
        <v>5493</v>
      </c>
      <c r="AH489" s="85">
        <f t="shared" si="42"/>
        <v>10</v>
      </c>
      <c r="AI489" s="79">
        <v>20</v>
      </c>
      <c r="AJ489" s="85" t="s">
        <v>5493</v>
      </c>
      <c r="AK489" s="85">
        <f t="shared" si="43"/>
        <v>20</v>
      </c>
      <c r="AL489" s="85" t="s">
        <v>5493</v>
      </c>
      <c r="AM489" s="85">
        <f t="shared" si="44"/>
        <v>20</v>
      </c>
      <c r="AN489" s="85" t="s">
        <v>5493</v>
      </c>
      <c r="AO489" s="85" t="s">
        <v>5493</v>
      </c>
      <c r="AP489" s="79" t="s">
        <v>4818</v>
      </c>
    </row>
    <row r="490" spans="1:42" ht="40.5" customHeight="1">
      <c r="A490" s="78" t="s">
        <v>2870</v>
      </c>
      <c r="B490" s="79" t="s">
        <v>2417</v>
      </c>
      <c r="C490" s="80" t="s">
        <v>3125</v>
      </c>
      <c r="D490" s="80" t="s">
        <v>5547</v>
      </c>
      <c r="E490" s="62" t="s">
        <v>34</v>
      </c>
      <c r="F490" s="62" t="s">
        <v>1485</v>
      </c>
      <c r="G490" s="62" t="str">
        <f>INDEX(辅助数据!F:F,MATCH(项目信息统计表!F490,辅助数据!E:E,0))</f>
        <v>G54</v>
      </c>
      <c r="H490" s="62" t="s">
        <v>122</v>
      </c>
      <c r="I490" s="62">
        <f>INDEX(辅助数据!B:B,MATCH(项目信息统计表!H490,辅助数据!A:A,0))</f>
        <v>580</v>
      </c>
      <c r="J490" s="66" t="str">
        <f t="shared" si="41"/>
        <v>2021-01</v>
      </c>
      <c r="K490" s="66">
        <v>45261</v>
      </c>
      <c r="L490" s="62" t="str">
        <f t="shared" si="45"/>
        <v>2021</v>
      </c>
      <c r="M490" s="62" t="s">
        <v>54</v>
      </c>
      <c r="N490" s="80" t="s">
        <v>4437</v>
      </c>
      <c r="O490" s="82" t="s">
        <v>4799</v>
      </c>
      <c r="P490" s="76" t="s">
        <v>4785</v>
      </c>
      <c r="Q490" s="80" t="s">
        <v>2276</v>
      </c>
      <c r="R490" s="79" t="s">
        <v>2352</v>
      </c>
      <c r="S490" s="62" t="s">
        <v>4816</v>
      </c>
      <c r="T490" s="62" t="s">
        <v>1942</v>
      </c>
      <c r="U490" s="62" t="s">
        <v>70</v>
      </c>
      <c r="V490" s="62" t="s">
        <v>73</v>
      </c>
      <c r="W490" s="62" t="s">
        <v>76</v>
      </c>
      <c r="X490" s="62" t="s">
        <v>5323</v>
      </c>
      <c r="Y490" s="62" t="s">
        <v>116</v>
      </c>
      <c r="Z490" s="63" t="s">
        <v>2281</v>
      </c>
      <c r="AA490" s="62" t="s">
        <v>5170</v>
      </c>
      <c r="AB490" s="64">
        <v>1984</v>
      </c>
      <c r="AC490" s="62" t="s">
        <v>76</v>
      </c>
      <c r="AD490" s="62" t="s">
        <v>5323</v>
      </c>
      <c r="AE490" s="62"/>
      <c r="AF490" s="85">
        <f>INDEX([3]汇总带公式!$L:$L,MATCH(B490,[3]汇总带公式!$B:$B,0))</f>
        <v>5</v>
      </c>
      <c r="AG490" s="85" t="s">
        <v>5493</v>
      </c>
      <c r="AH490" s="85">
        <f t="shared" si="42"/>
        <v>5</v>
      </c>
      <c r="AI490" s="79">
        <v>20</v>
      </c>
      <c r="AJ490" s="85" t="s">
        <v>5493</v>
      </c>
      <c r="AK490" s="85">
        <f t="shared" si="43"/>
        <v>20</v>
      </c>
      <c r="AL490" s="85" t="s">
        <v>5493</v>
      </c>
      <c r="AM490" s="85">
        <f t="shared" si="44"/>
        <v>20</v>
      </c>
      <c r="AN490" s="85" t="s">
        <v>5493</v>
      </c>
      <c r="AO490" s="85" t="s">
        <v>5493</v>
      </c>
      <c r="AP490" s="79" t="s">
        <v>4818</v>
      </c>
    </row>
    <row r="491" spans="1:42" ht="40.5" customHeight="1">
      <c r="A491" s="78" t="s">
        <v>3527</v>
      </c>
      <c r="B491" s="79" t="s">
        <v>3959</v>
      </c>
      <c r="C491" s="80" t="s">
        <v>3136</v>
      </c>
      <c r="D491" s="80" t="s">
        <v>5547</v>
      </c>
      <c r="E491" s="62"/>
      <c r="F491" s="62"/>
      <c r="G491" s="62" t="e">
        <f>INDEX(辅助数据!F:F,MATCH(项目信息统计表!F491,辅助数据!E:E,0))</f>
        <v>#N/A</v>
      </c>
      <c r="H491" s="62"/>
      <c r="I491" s="62" t="e">
        <f>INDEX(辅助数据!B:B,MATCH(项目信息统计表!H491,辅助数据!A:A,0))</f>
        <v>#N/A</v>
      </c>
      <c r="J491" s="66" t="str">
        <f t="shared" si="41"/>
        <v>2023-01</v>
      </c>
      <c r="K491" s="66">
        <v>45627</v>
      </c>
      <c r="L491" s="62" t="str">
        <f t="shared" si="45"/>
        <v>2023</v>
      </c>
      <c r="M491" s="62" t="s">
        <v>54</v>
      </c>
      <c r="N491" s="80" t="s">
        <v>3509</v>
      </c>
      <c r="O491" s="82" t="s">
        <v>4799</v>
      </c>
      <c r="P491" s="76"/>
      <c r="Q491" s="80" t="s">
        <v>4827</v>
      </c>
      <c r="R491" s="79" t="s">
        <v>4828</v>
      </c>
      <c r="S491" s="62" t="s">
        <v>65</v>
      </c>
      <c r="T491" s="62" t="s">
        <v>2150</v>
      </c>
      <c r="U491" s="62" t="s">
        <v>70</v>
      </c>
      <c r="V491" s="62" t="s">
        <v>73</v>
      </c>
      <c r="W491" s="62" t="s">
        <v>3516</v>
      </c>
      <c r="X491" s="62"/>
      <c r="Y491" s="62"/>
      <c r="Z491" s="63"/>
      <c r="AA491" s="62"/>
      <c r="AB491" s="64"/>
      <c r="AC491" s="62"/>
      <c r="AD491" s="62"/>
      <c r="AE491" s="62"/>
      <c r="AF491" s="85">
        <f>INDEX([3]汇总带公式!$L:$L,MATCH(B491,[3]汇总带公式!$B:$B,0))</f>
        <v>5</v>
      </c>
      <c r="AG491" s="85" t="s">
        <v>5493</v>
      </c>
      <c r="AH491" s="85">
        <f t="shared" si="42"/>
        <v>5</v>
      </c>
      <c r="AI491" s="79">
        <v>3</v>
      </c>
      <c r="AJ491" s="85" t="s">
        <v>5493</v>
      </c>
      <c r="AK491" s="85">
        <f t="shared" si="43"/>
        <v>3</v>
      </c>
      <c r="AL491" s="85" t="s">
        <v>5493</v>
      </c>
      <c r="AM491" s="85">
        <f t="shared" si="44"/>
        <v>3</v>
      </c>
      <c r="AN491" s="85" t="s">
        <v>5493</v>
      </c>
      <c r="AO491" s="85" t="s">
        <v>5493</v>
      </c>
      <c r="AP491" s="79" t="s">
        <v>4817</v>
      </c>
    </row>
    <row r="492" spans="1:42" ht="40.5" customHeight="1">
      <c r="A492" s="78" t="s">
        <v>3528</v>
      </c>
      <c r="B492" s="79" t="s">
        <v>3960</v>
      </c>
      <c r="C492" s="80" t="s">
        <v>3136</v>
      </c>
      <c r="D492" s="80" t="s">
        <v>5547</v>
      </c>
      <c r="E492" s="62"/>
      <c r="F492" s="62"/>
      <c r="G492" s="62" t="e">
        <f>INDEX(辅助数据!F:F,MATCH(项目信息统计表!F492,辅助数据!E:E,0))</f>
        <v>#N/A</v>
      </c>
      <c r="H492" s="62"/>
      <c r="I492" s="62" t="e">
        <f>INDEX(辅助数据!B:B,MATCH(项目信息统计表!H492,辅助数据!A:A,0))</f>
        <v>#N/A</v>
      </c>
      <c r="J492" s="66" t="str">
        <f t="shared" si="41"/>
        <v>2023-01</v>
      </c>
      <c r="K492" s="66">
        <v>45627</v>
      </c>
      <c r="L492" s="62" t="str">
        <f t="shared" si="45"/>
        <v>2023</v>
      </c>
      <c r="M492" s="62" t="s">
        <v>54</v>
      </c>
      <c r="N492" s="80" t="s">
        <v>3509</v>
      </c>
      <c r="O492" s="82" t="s">
        <v>4799</v>
      </c>
      <c r="P492" s="76"/>
      <c r="Q492" s="80" t="s">
        <v>4829</v>
      </c>
      <c r="R492" s="79" t="s">
        <v>4830</v>
      </c>
      <c r="S492" s="62" t="s">
        <v>4816</v>
      </c>
      <c r="T492" s="62" t="s">
        <v>2136</v>
      </c>
      <c r="U492" s="62" t="s">
        <v>70</v>
      </c>
      <c r="V492" s="62" t="s">
        <v>73</v>
      </c>
      <c r="W492" s="62" t="s">
        <v>90</v>
      </c>
      <c r="X492" s="62"/>
      <c r="Y492" s="62"/>
      <c r="Z492" s="63"/>
      <c r="AA492" s="62"/>
      <c r="AB492" s="64"/>
      <c r="AC492" s="62"/>
      <c r="AD492" s="62"/>
      <c r="AE492" s="62"/>
      <c r="AF492" s="85">
        <f>INDEX([3]汇总带公式!$L:$L,MATCH(B492,[3]汇总带公式!$B:$B,0))</f>
        <v>5</v>
      </c>
      <c r="AG492" s="85" t="s">
        <v>5493</v>
      </c>
      <c r="AH492" s="85">
        <f t="shared" si="42"/>
        <v>5</v>
      </c>
      <c r="AI492" s="79">
        <v>3</v>
      </c>
      <c r="AJ492" s="85" t="s">
        <v>5493</v>
      </c>
      <c r="AK492" s="85">
        <f t="shared" si="43"/>
        <v>3</v>
      </c>
      <c r="AL492" s="85" t="s">
        <v>5493</v>
      </c>
      <c r="AM492" s="85">
        <f t="shared" si="44"/>
        <v>3</v>
      </c>
      <c r="AN492" s="85" t="s">
        <v>5493</v>
      </c>
      <c r="AO492" s="85" t="s">
        <v>5493</v>
      </c>
      <c r="AP492" s="79" t="s">
        <v>4817</v>
      </c>
    </row>
    <row r="493" spans="1:42" ht="40.5" customHeight="1">
      <c r="A493" s="78" t="s">
        <v>3533</v>
      </c>
      <c r="B493" s="79" t="s">
        <v>3965</v>
      </c>
      <c r="C493" s="80" t="s">
        <v>3136</v>
      </c>
      <c r="D493" s="80" t="s">
        <v>5547</v>
      </c>
      <c r="E493" s="62"/>
      <c r="F493" s="62"/>
      <c r="G493" s="62" t="e">
        <f>INDEX(辅助数据!F:F,MATCH(项目信息统计表!F493,辅助数据!E:E,0))</f>
        <v>#N/A</v>
      </c>
      <c r="H493" s="62"/>
      <c r="I493" s="62" t="e">
        <f>INDEX(辅助数据!B:B,MATCH(项目信息统计表!H493,辅助数据!A:A,0))</f>
        <v>#N/A</v>
      </c>
      <c r="J493" s="66" t="str">
        <f t="shared" si="41"/>
        <v>2023-01</v>
      </c>
      <c r="K493" s="66">
        <v>45627</v>
      </c>
      <c r="L493" s="62" t="str">
        <f t="shared" si="45"/>
        <v>2023</v>
      </c>
      <c r="M493" s="62" t="s">
        <v>54</v>
      </c>
      <c r="N493" s="80" t="s">
        <v>3509</v>
      </c>
      <c r="O493" s="82" t="s">
        <v>4799</v>
      </c>
      <c r="P493" s="76"/>
      <c r="Q493" s="80" t="s">
        <v>4839</v>
      </c>
      <c r="R493" s="79" t="s">
        <v>4840</v>
      </c>
      <c r="S493" s="62" t="s">
        <v>65</v>
      </c>
      <c r="T493" s="62" t="s">
        <v>2114</v>
      </c>
      <c r="U493" s="62" t="s">
        <v>70</v>
      </c>
      <c r="V493" s="62" t="s">
        <v>73</v>
      </c>
      <c r="W493" s="62" t="s">
        <v>90</v>
      </c>
      <c r="X493" s="62"/>
      <c r="Y493" s="62"/>
      <c r="Z493" s="63"/>
      <c r="AA493" s="62"/>
      <c r="AB493" s="64"/>
      <c r="AC493" s="62"/>
      <c r="AD493" s="62"/>
      <c r="AE493" s="62"/>
      <c r="AF493" s="85">
        <f>INDEX([3]汇总带公式!$L:$L,MATCH(B493,[3]汇总带公式!$B:$B,0))</f>
        <v>5</v>
      </c>
      <c r="AG493" s="85" t="s">
        <v>5493</v>
      </c>
      <c r="AH493" s="85">
        <f t="shared" si="42"/>
        <v>5</v>
      </c>
      <c r="AI493" s="79">
        <v>3</v>
      </c>
      <c r="AJ493" s="85" t="s">
        <v>5493</v>
      </c>
      <c r="AK493" s="85">
        <f t="shared" si="43"/>
        <v>3</v>
      </c>
      <c r="AL493" s="85" t="s">
        <v>5493</v>
      </c>
      <c r="AM493" s="85">
        <f t="shared" si="44"/>
        <v>3</v>
      </c>
      <c r="AN493" s="85" t="s">
        <v>5493</v>
      </c>
      <c r="AO493" s="85" t="s">
        <v>5493</v>
      </c>
      <c r="AP493" s="79" t="s">
        <v>4817</v>
      </c>
    </row>
    <row r="494" spans="1:42" ht="40.5" customHeight="1">
      <c r="A494" s="78" t="s">
        <v>3572</v>
      </c>
      <c r="B494" s="79" t="s">
        <v>4004</v>
      </c>
      <c r="C494" s="80" t="s">
        <v>3136</v>
      </c>
      <c r="D494" s="80" t="s">
        <v>5547</v>
      </c>
      <c r="E494" s="62"/>
      <c r="F494" s="62"/>
      <c r="G494" s="62" t="e">
        <f>INDEX(辅助数据!F:F,MATCH(项目信息统计表!F494,辅助数据!E:E,0))</f>
        <v>#N/A</v>
      </c>
      <c r="H494" s="62"/>
      <c r="I494" s="62" t="e">
        <f>INDEX(辅助数据!B:B,MATCH(项目信息统计表!H494,辅助数据!A:A,0))</f>
        <v>#N/A</v>
      </c>
      <c r="J494" s="66" t="str">
        <f t="shared" si="41"/>
        <v>2023-01</v>
      </c>
      <c r="K494" s="66">
        <v>45627</v>
      </c>
      <c r="L494" s="62" t="str">
        <f t="shared" si="45"/>
        <v>2023</v>
      </c>
      <c r="M494" s="62" t="s">
        <v>54</v>
      </c>
      <c r="N494" s="80" t="s">
        <v>3509</v>
      </c>
      <c r="O494" s="82" t="s">
        <v>4799</v>
      </c>
      <c r="P494" s="76"/>
      <c r="Q494" s="80" t="s">
        <v>4914</v>
      </c>
      <c r="R494" s="79" t="s">
        <v>4915</v>
      </c>
      <c r="S494" s="62" t="s">
        <v>65</v>
      </c>
      <c r="T494" s="62" t="s">
        <v>2122</v>
      </c>
      <c r="U494" s="62" t="s">
        <v>70</v>
      </c>
      <c r="V494" s="62" t="s">
        <v>73</v>
      </c>
      <c r="W494" s="62" t="s">
        <v>90</v>
      </c>
      <c r="X494" s="62"/>
      <c r="Y494" s="62"/>
      <c r="Z494" s="63"/>
      <c r="AA494" s="62"/>
      <c r="AB494" s="64"/>
      <c r="AC494" s="62"/>
      <c r="AD494" s="62"/>
      <c r="AE494" s="62"/>
      <c r="AF494" s="85">
        <f>INDEX([3]汇总带公式!$L:$L,MATCH(B494,[3]汇总带公式!$B:$B,0))</f>
        <v>5</v>
      </c>
      <c r="AG494" s="85" t="s">
        <v>5493</v>
      </c>
      <c r="AH494" s="85">
        <f t="shared" si="42"/>
        <v>5</v>
      </c>
      <c r="AI494" s="79">
        <v>3</v>
      </c>
      <c r="AJ494" s="85" t="s">
        <v>5493</v>
      </c>
      <c r="AK494" s="85">
        <f t="shared" si="43"/>
        <v>3</v>
      </c>
      <c r="AL494" s="85" t="s">
        <v>5493</v>
      </c>
      <c r="AM494" s="85">
        <f t="shared" si="44"/>
        <v>3</v>
      </c>
      <c r="AN494" s="85" t="s">
        <v>5493</v>
      </c>
      <c r="AO494" s="85" t="s">
        <v>5493</v>
      </c>
      <c r="AP494" s="79" t="s">
        <v>4817</v>
      </c>
    </row>
    <row r="495" spans="1:42" ht="40.5" customHeight="1">
      <c r="A495" s="78" t="s">
        <v>3602</v>
      </c>
      <c r="B495" s="79" t="s">
        <v>4034</v>
      </c>
      <c r="C495" s="80" t="s">
        <v>3136</v>
      </c>
      <c r="D495" s="80" t="s">
        <v>5547</v>
      </c>
      <c r="E495" s="62"/>
      <c r="F495" s="62"/>
      <c r="G495" s="62" t="e">
        <f>INDEX(辅助数据!F:F,MATCH(项目信息统计表!F495,辅助数据!E:E,0))</f>
        <v>#N/A</v>
      </c>
      <c r="H495" s="62"/>
      <c r="I495" s="62" t="e">
        <f>INDEX(辅助数据!B:B,MATCH(项目信息统计表!H495,辅助数据!A:A,0))</f>
        <v>#N/A</v>
      </c>
      <c r="J495" s="66" t="str">
        <f t="shared" si="41"/>
        <v>2023-01</v>
      </c>
      <c r="K495" s="66">
        <v>45992</v>
      </c>
      <c r="L495" s="62" t="str">
        <f t="shared" si="45"/>
        <v>2023</v>
      </c>
      <c r="M495" s="62" t="s">
        <v>54</v>
      </c>
      <c r="N495" s="80" t="s">
        <v>3508</v>
      </c>
      <c r="O495" s="82" t="s">
        <v>4799</v>
      </c>
      <c r="P495" s="76"/>
      <c r="Q495" s="80" t="s">
        <v>4970</v>
      </c>
      <c r="R495" s="79" t="s">
        <v>4971</v>
      </c>
      <c r="S495" s="62" t="s">
        <v>65</v>
      </c>
      <c r="T495" s="62" t="s">
        <v>1627</v>
      </c>
      <c r="U495" s="62" t="s">
        <v>70</v>
      </c>
      <c r="V495" s="62" t="s">
        <v>73</v>
      </c>
      <c r="W495" s="62" t="s">
        <v>76</v>
      </c>
      <c r="X495" s="62"/>
      <c r="Y495" s="62"/>
      <c r="Z495" s="63"/>
      <c r="AA495" s="62"/>
      <c r="AB495" s="64"/>
      <c r="AC495" s="62"/>
      <c r="AD495" s="62"/>
      <c r="AE495" s="62"/>
      <c r="AF495" s="85">
        <f>INDEX([3]汇总带公式!$L:$L,MATCH(B495,[3]汇总带公式!$B:$B,0))</f>
        <v>15</v>
      </c>
      <c r="AG495" s="85" t="s">
        <v>5493</v>
      </c>
      <c r="AH495" s="85">
        <f t="shared" si="42"/>
        <v>15</v>
      </c>
      <c r="AI495" s="79">
        <v>5</v>
      </c>
      <c r="AJ495" s="85" t="s">
        <v>5493</v>
      </c>
      <c r="AK495" s="85">
        <f t="shared" si="43"/>
        <v>5</v>
      </c>
      <c r="AL495" s="85" t="s">
        <v>5493</v>
      </c>
      <c r="AM495" s="85">
        <f t="shared" si="44"/>
        <v>5</v>
      </c>
      <c r="AN495" s="85" t="s">
        <v>5493</v>
      </c>
      <c r="AO495" s="85" t="s">
        <v>5493</v>
      </c>
      <c r="AP495" s="79" t="s">
        <v>4817</v>
      </c>
    </row>
    <row r="496" spans="1:42" ht="40.5" customHeight="1">
      <c r="A496" s="78" t="s">
        <v>3619</v>
      </c>
      <c r="B496" s="79" t="s">
        <v>4051</v>
      </c>
      <c r="C496" s="80" t="s">
        <v>3136</v>
      </c>
      <c r="D496" s="80" t="s">
        <v>5547</v>
      </c>
      <c r="E496" s="62"/>
      <c r="F496" s="62"/>
      <c r="G496" s="62" t="e">
        <f>INDEX(辅助数据!F:F,MATCH(项目信息统计表!F496,辅助数据!E:E,0))</f>
        <v>#N/A</v>
      </c>
      <c r="H496" s="62"/>
      <c r="I496" s="62" t="e">
        <f>INDEX(辅助数据!B:B,MATCH(项目信息统计表!H496,辅助数据!A:A,0))</f>
        <v>#N/A</v>
      </c>
      <c r="J496" s="66" t="str">
        <f t="shared" si="41"/>
        <v>2023-01</v>
      </c>
      <c r="K496" s="66">
        <v>45992</v>
      </c>
      <c r="L496" s="62" t="str">
        <f t="shared" si="45"/>
        <v>2023</v>
      </c>
      <c r="M496" s="62" t="s">
        <v>54</v>
      </c>
      <c r="N496" s="80" t="s">
        <v>3508</v>
      </c>
      <c r="O496" s="82" t="s">
        <v>4799</v>
      </c>
      <c r="P496" s="76"/>
      <c r="Q496" s="80" t="s">
        <v>5003</v>
      </c>
      <c r="R496" s="79" t="s">
        <v>5004</v>
      </c>
      <c r="S496" s="62" t="s">
        <v>65</v>
      </c>
      <c r="T496" s="62" t="s">
        <v>1628</v>
      </c>
      <c r="U496" s="62" t="s">
        <v>70</v>
      </c>
      <c r="V496" s="62" t="s">
        <v>73</v>
      </c>
      <c r="W496" s="62" t="s">
        <v>76</v>
      </c>
      <c r="X496" s="62"/>
      <c r="Y496" s="62"/>
      <c r="Z496" s="63"/>
      <c r="AA496" s="62"/>
      <c r="AB496" s="64"/>
      <c r="AC496" s="62"/>
      <c r="AD496" s="62"/>
      <c r="AE496" s="62"/>
      <c r="AF496" s="85">
        <f>INDEX([3]汇总带公式!$L:$L,MATCH(B496,[3]汇总带公式!$B:$B,0))</f>
        <v>15</v>
      </c>
      <c r="AG496" s="85" t="s">
        <v>5493</v>
      </c>
      <c r="AH496" s="85">
        <f t="shared" si="42"/>
        <v>15</v>
      </c>
      <c r="AI496" s="79">
        <v>5</v>
      </c>
      <c r="AJ496" s="85" t="s">
        <v>5493</v>
      </c>
      <c r="AK496" s="85">
        <f t="shared" si="43"/>
        <v>5</v>
      </c>
      <c r="AL496" s="85" t="s">
        <v>5493</v>
      </c>
      <c r="AM496" s="85">
        <f t="shared" si="44"/>
        <v>5</v>
      </c>
      <c r="AN496" s="85" t="s">
        <v>5493</v>
      </c>
      <c r="AO496" s="85" t="s">
        <v>5493</v>
      </c>
      <c r="AP496" s="79" t="s">
        <v>4817</v>
      </c>
    </row>
    <row r="497" spans="1:42" ht="40.5" customHeight="1">
      <c r="A497" s="78" t="s">
        <v>3620</v>
      </c>
      <c r="B497" s="79" t="s">
        <v>4052</v>
      </c>
      <c r="C497" s="80" t="s">
        <v>3136</v>
      </c>
      <c r="D497" s="80" t="s">
        <v>5547</v>
      </c>
      <c r="E497" s="62"/>
      <c r="F497" s="62"/>
      <c r="G497" s="62" t="e">
        <f>INDEX(辅助数据!F:F,MATCH(项目信息统计表!F497,辅助数据!E:E,0))</f>
        <v>#N/A</v>
      </c>
      <c r="H497" s="62"/>
      <c r="I497" s="62" t="e">
        <f>INDEX(辅助数据!B:B,MATCH(项目信息统计表!H497,辅助数据!A:A,0))</f>
        <v>#N/A</v>
      </c>
      <c r="J497" s="66" t="str">
        <f t="shared" si="41"/>
        <v>2023-01</v>
      </c>
      <c r="K497" s="66">
        <v>45992</v>
      </c>
      <c r="L497" s="62" t="str">
        <f t="shared" si="45"/>
        <v>2023</v>
      </c>
      <c r="M497" s="62" t="s">
        <v>54</v>
      </c>
      <c r="N497" s="80" t="s">
        <v>3508</v>
      </c>
      <c r="O497" s="82" t="s">
        <v>4799</v>
      </c>
      <c r="P497" s="76"/>
      <c r="Q497" s="80" t="s">
        <v>5005</v>
      </c>
      <c r="R497" s="79" t="s">
        <v>5006</v>
      </c>
      <c r="S497" s="62" t="s">
        <v>65</v>
      </c>
      <c r="T497" s="62" t="s">
        <v>2117</v>
      </c>
      <c r="U497" s="62" t="s">
        <v>70</v>
      </c>
      <c r="V497" s="62" t="s">
        <v>73</v>
      </c>
      <c r="W497" s="62" t="s">
        <v>3516</v>
      </c>
      <c r="X497" s="62"/>
      <c r="Y497" s="62"/>
      <c r="Z497" s="63"/>
      <c r="AA497" s="62"/>
      <c r="AB497" s="64"/>
      <c r="AC497" s="62"/>
      <c r="AD497" s="62"/>
      <c r="AE497" s="62"/>
      <c r="AF497" s="85">
        <f>INDEX([3]汇总带公式!$L:$L,MATCH(B497,[3]汇总带公式!$B:$B,0))</f>
        <v>15</v>
      </c>
      <c r="AG497" s="85" t="s">
        <v>5493</v>
      </c>
      <c r="AH497" s="85">
        <f t="shared" si="42"/>
        <v>15</v>
      </c>
      <c r="AI497" s="79">
        <v>5</v>
      </c>
      <c r="AJ497" s="85" t="s">
        <v>5493</v>
      </c>
      <c r="AK497" s="85">
        <f t="shared" si="43"/>
        <v>5</v>
      </c>
      <c r="AL497" s="85" t="s">
        <v>5493</v>
      </c>
      <c r="AM497" s="85">
        <f t="shared" si="44"/>
        <v>5</v>
      </c>
      <c r="AN497" s="85" t="s">
        <v>5493</v>
      </c>
      <c r="AO497" s="85" t="s">
        <v>5493</v>
      </c>
      <c r="AP497" s="79" t="s">
        <v>4817</v>
      </c>
    </row>
    <row r="498" spans="1:42" ht="40.5" customHeight="1">
      <c r="A498" s="78" t="s">
        <v>3623</v>
      </c>
      <c r="B498" s="79" t="s">
        <v>4055</v>
      </c>
      <c r="C498" s="80" t="s">
        <v>3136</v>
      </c>
      <c r="D498" s="80" t="s">
        <v>5547</v>
      </c>
      <c r="E498" s="62"/>
      <c r="F498" s="62"/>
      <c r="G498" s="62" t="e">
        <f>INDEX(辅助数据!F:F,MATCH(项目信息统计表!F498,辅助数据!E:E,0))</f>
        <v>#N/A</v>
      </c>
      <c r="H498" s="62"/>
      <c r="I498" s="62" t="e">
        <f>INDEX(辅助数据!B:B,MATCH(项目信息统计表!H498,辅助数据!A:A,0))</f>
        <v>#N/A</v>
      </c>
      <c r="J498" s="66" t="str">
        <f t="shared" si="41"/>
        <v>2023-01</v>
      </c>
      <c r="K498" s="66">
        <v>45992</v>
      </c>
      <c r="L498" s="62" t="str">
        <f t="shared" si="45"/>
        <v>2023</v>
      </c>
      <c r="M498" s="62" t="s">
        <v>54</v>
      </c>
      <c r="N498" s="80" t="s">
        <v>3508</v>
      </c>
      <c r="O498" s="82" t="s">
        <v>4799</v>
      </c>
      <c r="P498" s="76"/>
      <c r="Q498" s="80" t="s">
        <v>5011</v>
      </c>
      <c r="R498" s="79" t="s">
        <v>5012</v>
      </c>
      <c r="S498" s="62" t="s">
        <v>4816</v>
      </c>
      <c r="T498" s="62" t="s">
        <v>1620</v>
      </c>
      <c r="U498" s="62" t="s">
        <v>70</v>
      </c>
      <c r="V498" s="62" t="s">
        <v>73</v>
      </c>
      <c r="W498" s="62" t="s">
        <v>3516</v>
      </c>
      <c r="X498" s="62"/>
      <c r="Y498" s="62"/>
      <c r="Z498" s="63"/>
      <c r="AA498" s="62"/>
      <c r="AB498" s="64"/>
      <c r="AC498" s="62"/>
      <c r="AD498" s="62"/>
      <c r="AE498" s="62"/>
      <c r="AF498" s="85">
        <f>INDEX([3]汇总带公式!$L:$L,MATCH(B498,[3]汇总带公式!$B:$B,0))</f>
        <v>15</v>
      </c>
      <c r="AG498" s="85" t="s">
        <v>5493</v>
      </c>
      <c r="AH498" s="85">
        <f t="shared" si="42"/>
        <v>15</v>
      </c>
      <c r="AI498" s="79">
        <v>5</v>
      </c>
      <c r="AJ498" s="85" t="s">
        <v>5493</v>
      </c>
      <c r="AK498" s="85">
        <f t="shared" si="43"/>
        <v>5</v>
      </c>
      <c r="AL498" s="85" t="s">
        <v>5493</v>
      </c>
      <c r="AM498" s="85">
        <f t="shared" si="44"/>
        <v>5</v>
      </c>
      <c r="AN498" s="85" t="s">
        <v>5493</v>
      </c>
      <c r="AO498" s="85" t="s">
        <v>5493</v>
      </c>
      <c r="AP498" s="79" t="s">
        <v>4817</v>
      </c>
    </row>
    <row r="499" spans="1:42" ht="40.5" customHeight="1">
      <c r="A499" s="78" t="s">
        <v>3625</v>
      </c>
      <c r="B499" s="79" t="s">
        <v>4057</v>
      </c>
      <c r="C499" s="80" t="s">
        <v>3136</v>
      </c>
      <c r="D499" s="80" t="s">
        <v>5547</v>
      </c>
      <c r="E499" s="62"/>
      <c r="F499" s="62"/>
      <c r="G499" s="62" t="e">
        <f>INDEX(辅助数据!F:F,MATCH(项目信息统计表!F499,辅助数据!E:E,0))</f>
        <v>#N/A</v>
      </c>
      <c r="H499" s="62"/>
      <c r="I499" s="62" t="e">
        <f>INDEX(辅助数据!B:B,MATCH(项目信息统计表!H499,辅助数据!A:A,0))</f>
        <v>#N/A</v>
      </c>
      <c r="J499" s="66" t="str">
        <f t="shared" si="41"/>
        <v>2023-01</v>
      </c>
      <c r="K499" s="66">
        <v>45992</v>
      </c>
      <c r="L499" s="62" t="str">
        <f t="shared" ref="L499:L516" si="46">"202"&amp;MID(B499,9,1)</f>
        <v>2023</v>
      </c>
      <c r="M499" s="62" t="s">
        <v>54</v>
      </c>
      <c r="N499" s="80" t="s">
        <v>3508</v>
      </c>
      <c r="O499" s="82" t="s">
        <v>4799</v>
      </c>
      <c r="P499" s="76"/>
      <c r="Q499" s="80" t="s">
        <v>5014</v>
      </c>
      <c r="R499" s="79" t="s">
        <v>5015</v>
      </c>
      <c r="S499" s="62" t="s">
        <v>4816</v>
      </c>
      <c r="T499" s="62" t="s">
        <v>2102</v>
      </c>
      <c r="U499" s="62" t="s">
        <v>70</v>
      </c>
      <c r="V499" s="62" t="s">
        <v>73</v>
      </c>
      <c r="W499" s="62" t="s">
        <v>3516</v>
      </c>
      <c r="X499" s="62"/>
      <c r="Y499" s="62"/>
      <c r="Z499" s="63"/>
      <c r="AA499" s="62"/>
      <c r="AB499" s="64"/>
      <c r="AC499" s="62"/>
      <c r="AD499" s="62"/>
      <c r="AE499" s="62"/>
      <c r="AF499" s="85">
        <f>INDEX([3]汇总带公式!$L:$L,MATCH(B499,[3]汇总带公式!$B:$B,0))</f>
        <v>15</v>
      </c>
      <c r="AG499" s="85" t="s">
        <v>5493</v>
      </c>
      <c r="AH499" s="85">
        <f t="shared" si="42"/>
        <v>15</v>
      </c>
      <c r="AI499" s="79">
        <v>5</v>
      </c>
      <c r="AJ499" s="85" t="s">
        <v>5493</v>
      </c>
      <c r="AK499" s="85">
        <f t="shared" si="43"/>
        <v>5</v>
      </c>
      <c r="AL499" s="85" t="s">
        <v>5493</v>
      </c>
      <c r="AM499" s="85">
        <f t="shared" si="44"/>
        <v>5</v>
      </c>
      <c r="AN499" s="85" t="s">
        <v>5493</v>
      </c>
      <c r="AO499" s="85" t="s">
        <v>5493</v>
      </c>
      <c r="AP499" s="79" t="s">
        <v>4817</v>
      </c>
    </row>
    <row r="500" spans="1:42" ht="40.5" customHeight="1">
      <c r="A500" s="78" t="s">
        <v>3630</v>
      </c>
      <c r="B500" s="79" t="s">
        <v>4062</v>
      </c>
      <c r="C500" s="80" t="s">
        <v>3136</v>
      </c>
      <c r="D500" s="80" t="s">
        <v>5547</v>
      </c>
      <c r="E500" s="62"/>
      <c r="F500" s="62"/>
      <c r="G500" s="62" t="e">
        <f>INDEX(辅助数据!F:F,MATCH(项目信息统计表!F500,辅助数据!E:E,0))</f>
        <v>#N/A</v>
      </c>
      <c r="H500" s="62"/>
      <c r="I500" s="62" t="e">
        <f>INDEX(辅助数据!B:B,MATCH(项目信息统计表!H500,辅助数据!A:A,0))</f>
        <v>#N/A</v>
      </c>
      <c r="J500" s="66" t="str">
        <f t="shared" si="41"/>
        <v>2023-01</v>
      </c>
      <c r="K500" s="66">
        <v>45992</v>
      </c>
      <c r="L500" s="62" t="str">
        <f t="shared" si="46"/>
        <v>2023</v>
      </c>
      <c r="M500" s="62" t="s">
        <v>54</v>
      </c>
      <c r="N500" s="80" t="s">
        <v>3508</v>
      </c>
      <c r="O500" s="82" t="s">
        <v>4799</v>
      </c>
      <c r="P500" s="76"/>
      <c r="Q500" s="80" t="s">
        <v>5024</v>
      </c>
      <c r="R500" s="79" t="s">
        <v>5025</v>
      </c>
      <c r="S500" s="62" t="s">
        <v>4816</v>
      </c>
      <c r="T500" s="62" t="s">
        <v>2108</v>
      </c>
      <c r="U500" s="62" t="s">
        <v>70</v>
      </c>
      <c r="V500" s="62" t="s">
        <v>73</v>
      </c>
      <c r="W500" s="62" t="s">
        <v>3516</v>
      </c>
      <c r="X500" s="62"/>
      <c r="Y500" s="62"/>
      <c r="Z500" s="63"/>
      <c r="AA500" s="62"/>
      <c r="AB500" s="64"/>
      <c r="AC500" s="62"/>
      <c r="AD500" s="62"/>
      <c r="AE500" s="62"/>
      <c r="AF500" s="85">
        <f>INDEX([3]汇总带公式!$L:$L,MATCH(B500,[3]汇总带公式!$B:$B,0))</f>
        <v>15</v>
      </c>
      <c r="AG500" s="85" t="s">
        <v>5493</v>
      </c>
      <c r="AH500" s="85">
        <f t="shared" si="42"/>
        <v>15</v>
      </c>
      <c r="AI500" s="79">
        <v>5</v>
      </c>
      <c r="AJ500" s="85" t="s">
        <v>5493</v>
      </c>
      <c r="AK500" s="85">
        <f t="shared" si="43"/>
        <v>5</v>
      </c>
      <c r="AL500" s="85" t="s">
        <v>5493</v>
      </c>
      <c r="AM500" s="85">
        <f t="shared" si="44"/>
        <v>5</v>
      </c>
      <c r="AN500" s="85" t="s">
        <v>5493</v>
      </c>
      <c r="AO500" s="85" t="s">
        <v>5493</v>
      </c>
      <c r="AP500" s="79" t="s">
        <v>4817</v>
      </c>
    </row>
    <row r="501" spans="1:42" ht="40.5" customHeight="1">
      <c r="A501" s="78" t="s">
        <v>3633</v>
      </c>
      <c r="B501" s="79" t="s">
        <v>4065</v>
      </c>
      <c r="C501" s="80" t="s">
        <v>3136</v>
      </c>
      <c r="D501" s="80" t="s">
        <v>5547</v>
      </c>
      <c r="E501" s="62"/>
      <c r="F501" s="62"/>
      <c r="G501" s="62" t="e">
        <f>INDEX(辅助数据!F:F,MATCH(项目信息统计表!F501,辅助数据!E:E,0))</f>
        <v>#N/A</v>
      </c>
      <c r="H501" s="62"/>
      <c r="I501" s="62" t="e">
        <f>INDEX(辅助数据!B:B,MATCH(项目信息统计表!H501,辅助数据!A:A,0))</f>
        <v>#N/A</v>
      </c>
      <c r="J501" s="66" t="str">
        <f t="shared" si="41"/>
        <v>2023-01</v>
      </c>
      <c r="K501" s="66">
        <v>45992</v>
      </c>
      <c r="L501" s="62" t="str">
        <f t="shared" si="46"/>
        <v>2023</v>
      </c>
      <c r="M501" s="62" t="s">
        <v>54</v>
      </c>
      <c r="N501" s="80" t="s">
        <v>3508</v>
      </c>
      <c r="O501" s="82" t="s">
        <v>4799</v>
      </c>
      <c r="P501" s="76"/>
      <c r="Q501" s="80" t="s">
        <v>5029</v>
      </c>
      <c r="R501" s="79" t="s">
        <v>3497</v>
      </c>
      <c r="S501" s="62" t="s">
        <v>4816</v>
      </c>
      <c r="T501" s="62" t="s">
        <v>1626</v>
      </c>
      <c r="U501" s="62" t="s">
        <v>70</v>
      </c>
      <c r="V501" s="62" t="s">
        <v>73</v>
      </c>
      <c r="W501" s="62" t="s">
        <v>3516</v>
      </c>
      <c r="X501" s="62"/>
      <c r="Y501" s="62"/>
      <c r="Z501" s="63"/>
      <c r="AA501" s="62"/>
      <c r="AB501" s="64"/>
      <c r="AC501" s="62"/>
      <c r="AD501" s="62"/>
      <c r="AE501" s="62"/>
      <c r="AF501" s="85">
        <f>INDEX([3]汇总带公式!$L:$L,MATCH(B501,[3]汇总带公式!$B:$B,0))</f>
        <v>15</v>
      </c>
      <c r="AG501" s="85" t="s">
        <v>5493</v>
      </c>
      <c r="AH501" s="85">
        <f t="shared" si="42"/>
        <v>15</v>
      </c>
      <c r="AI501" s="79">
        <v>5</v>
      </c>
      <c r="AJ501" s="85" t="s">
        <v>5493</v>
      </c>
      <c r="AK501" s="85">
        <f t="shared" si="43"/>
        <v>5</v>
      </c>
      <c r="AL501" s="85" t="s">
        <v>5493</v>
      </c>
      <c r="AM501" s="85">
        <f t="shared" si="44"/>
        <v>5</v>
      </c>
      <c r="AN501" s="85" t="s">
        <v>5493</v>
      </c>
      <c r="AO501" s="85" t="s">
        <v>5493</v>
      </c>
      <c r="AP501" s="79" t="s">
        <v>4817</v>
      </c>
    </row>
    <row r="502" spans="1:42" ht="40.5" customHeight="1">
      <c r="A502" s="78" t="s">
        <v>3651</v>
      </c>
      <c r="B502" s="79" t="s">
        <v>4083</v>
      </c>
      <c r="C502" s="80" t="s">
        <v>3136</v>
      </c>
      <c r="D502" s="80" t="s">
        <v>5547</v>
      </c>
      <c r="E502" s="62"/>
      <c r="F502" s="62"/>
      <c r="G502" s="62" t="e">
        <f>INDEX(辅助数据!F:F,MATCH(项目信息统计表!F502,辅助数据!E:E,0))</f>
        <v>#N/A</v>
      </c>
      <c r="H502" s="62"/>
      <c r="I502" s="62" t="e">
        <f>INDEX(辅助数据!B:B,MATCH(项目信息统计表!H502,辅助数据!A:A,0))</f>
        <v>#N/A</v>
      </c>
      <c r="J502" s="66" t="str">
        <f t="shared" si="41"/>
        <v>2023-01</v>
      </c>
      <c r="K502" s="66">
        <v>45992</v>
      </c>
      <c r="L502" s="62" t="str">
        <f t="shared" si="46"/>
        <v>2023</v>
      </c>
      <c r="M502" s="62" t="s">
        <v>54</v>
      </c>
      <c r="N502" s="80" t="s">
        <v>3508</v>
      </c>
      <c r="O502" s="82" t="s">
        <v>4799</v>
      </c>
      <c r="P502" s="76"/>
      <c r="Q502" s="80" t="s">
        <v>5060</v>
      </c>
      <c r="R502" s="79" t="s">
        <v>5061</v>
      </c>
      <c r="S502" s="62" t="s">
        <v>65</v>
      </c>
      <c r="T502" s="62" t="s">
        <v>2105</v>
      </c>
      <c r="U502" s="62" t="s">
        <v>70</v>
      </c>
      <c r="V502" s="62" t="s">
        <v>73</v>
      </c>
      <c r="W502" s="62" t="s">
        <v>3516</v>
      </c>
      <c r="X502" s="62"/>
      <c r="Y502" s="62"/>
      <c r="Z502" s="63"/>
      <c r="AA502" s="62"/>
      <c r="AB502" s="64"/>
      <c r="AC502" s="62"/>
      <c r="AD502" s="62"/>
      <c r="AE502" s="62"/>
      <c r="AF502" s="85">
        <f>INDEX([3]汇总带公式!$L:$L,MATCH(B502,[3]汇总带公式!$B:$B,0))</f>
        <v>15</v>
      </c>
      <c r="AG502" s="85" t="s">
        <v>5493</v>
      </c>
      <c r="AH502" s="85">
        <f t="shared" si="42"/>
        <v>15</v>
      </c>
      <c r="AI502" s="79">
        <v>5</v>
      </c>
      <c r="AJ502" s="85" t="s">
        <v>5493</v>
      </c>
      <c r="AK502" s="85">
        <f t="shared" si="43"/>
        <v>5</v>
      </c>
      <c r="AL502" s="85" t="s">
        <v>5493</v>
      </c>
      <c r="AM502" s="85">
        <f t="shared" si="44"/>
        <v>5</v>
      </c>
      <c r="AN502" s="85" t="s">
        <v>5493</v>
      </c>
      <c r="AO502" s="85" t="s">
        <v>5493</v>
      </c>
      <c r="AP502" s="79" t="s">
        <v>4817</v>
      </c>
    </row>
    <row r="503" spans="1:42" ht="40.5" customHeight="1">
      <c r="A503" s="78" t="s">
        <v>3663</v>
      </c>
      <c r="B503" s="79" t="s">
        <v>4095</v>
      </c>
      <c r="C503" s="80" t="s">
        <v>3136</v>
      </c>
      <c r="D503" s="80" t="s">
        <v>5547</v>
      </c>
      <c r="E503" s="62"/>
      <c r="F503" s="62"/>
      <c r="G503" s="62" t="e">
        <f>INDEX(辅助数据!F:F,MATCH(项目信息统计表!F503,辅助数据!E:E,0))</f>
        <v>#N/A</v>
      </c>
      <c r="H503" s="62"/>
      <c r="I503" s="62" t="e">
        <f>INDEX(辅助数据!B:B,MATCH(项目信息统计表!H503,辅助数据!A:A,0))</f>
        <v>#N/A</v>
      </c>
      <c r="J503" s="66" t="str">
        <f t="shared" si="41"/>
        <v>2023-01</v>
      </c>
      <c r="K503" s="66">
        <v>45992</v>
      </c>
      <c r="L503" s="62" t="str">
        <f t="shared" si="46"/>
        <v>2023</v>
      </c>
      <c r="M503" s="62" t="s">
        <v>54</v>
      </c>
      <c r="N503" s="80" t="s">
        <v>3508</v>
      </c>
      <c r="O503" s="82" t="s">
        <v>4799</v>
      </c>
      <c r="P503" s="76"/>
      <c r="Q503" s="80" t="s">
        <v>5079</v>
      </c>
      <c r="R503" s="79" t="s">
        <v>5080</v>
      </c>
      <c r="S503" s="62" t="s">
        <v>65</v>
      </c>
      <c r="T503" s="62" t="s">
        <v>1608</v>
      </c>
      <c r="U503" s="62" t="s">
        <v>70</v>
      </c>
      <c r="V503" s="62" t="s">
        <v>73</v>
      </c>
      <c r="W503" s="62" t="s">
        <v>3516</v>
      </c>
      <c r="X503" s="62"/>
      <c r="Y503" s="62"/>
      <c r="Z503" s="63"/>
      <c r="AA503" s="62"/>
      <c r="AB503" s="64"/>
      <c r="AC503" s="62"/>
      <c r="AD503" s="62"/>
      <c r="AE503" s="62"/>
      <c r="AF503" s="85">
        <f>INDEX([3]汇总带公式!$L:$L,MATCH(B503,[3]汇总带公式!$B:$B,0))</f>
        <v>15</v>
      </c>
      <c r="AG503" s="85" t="s">
        <v>5493</v>
      </c>
      <c r="AH503" s="85">
        <f t="shared" si="42"/>
        <v>15</v>
      </c>
      <c r="AI503" s="79">
        <v>5</v>
      </c>
      <c r="AJ503" s="85" t="s">
        <v>5493</v>
      </c>
      <c r="AK503" s="85">
        <f t="shared" si="43"/>
        <v>5</v>
      </c>
      <c r="AL503" s="85" t="s">
        <v>5493</v>
      </c>
      <c r="AM503" s="85">
        <f t="shared" si="44"/>
        <v>5</v>
      </c>
      <c r="AN503" s="85" t="s">
        <v>5493</v>
      </c>
      <c r="AO503" s="85" t="s">
        <v>5493</v>
      </c>
      <c r="AP503" s="79" t="s">
        <v>4817</v>
      </c>
    </row>
    <row r="504" spans="1:42" ht="40.5" customHeight="1">
      <c r="A504" s="78" t="s">
        <v>2623</v>
      </c>
      <c r="B504" s="79" t="s">
        <v>2928</v>
      </c>
      <c r="C504" s="80" t="s">
        <v>3136</v>
      </c>
      <c r="D504" s="80" t="s">
        <v>5547</v>
      </c>
      <c r="E504" s="62" t="s">
        <v>5494</v>
      </c>
      <c r="F504" s="62" t="s">
        <v>1508</v>
      </c>
      <c r="G504" s="62" t="str">
        <f>INDEX(辅助数据!F:F,MATCH(项目信息统计表!F504,辅助数据!E:E,0))</f>
        <v>N77</v>
      </c>
      <c r="H504" s="62" t="s">
        <v>187</v>
      </c>
      <c r="I504" s="62">
        <f>INDEX(辅助数据!B:B,MATCH(项目信息统计表!H504,辅助数据!A:A,0))</f>
        <v>170</v>
      </c>
      <c r="J504" s="66" t="str">
        <f t="shared" si="41"/>
        <v>2022-01</v>
      </c>
      <c r="K504" s="66">
        <v>45627</v>
      </c>
      <c r="L504" s="62" t="str">
        <f t="shared" si="46"/>
        <v>2022</v>
      </c>
      <c r="M504" s="62" t="s">
        <v>54</v>
      </c>
      <c r="N504" s="80" t="s">
        <v>3508</v>
      </c>
      <c r="O504" s="82" t="s">
        <v>4799</v>
      </c>
      <c r="P504" s="76" t="s">
        <v>4524</v>
      </c>
      <c r="Q504" s="80" t="s">
        <v>4525</v>
      </c>
      <c r="R504" s="79" t="s">
        <v>3358</v>
      </c>
      <c r="S504" s="62" t="s">
        <v>65</v>
      </c>
      <c r="T504" s="62" t="s">
        <v>2112</v>
      </c>
      <c r="U504" s="62" t="s">
        <v>70</v>
      </c>
      <c r="V504" s="62" t="s">
        <v>73</v>
      </c>
      <c r="W504" s="62" t="s">
        <v>3516</v>
      </c>
      <c r="X504" s="62" t="s">
        <v>5323</v>
      </c>
      <c r="Y504" s="62" t="s">
        <v>155</v>
      </c>
      <c r="Z504" s="63" t="s">
        <v>194</v>
      </c>
      <c r="AA504" s="62" t="s">
        <v>3168</v>
      </c>
      <c r="AB504" s="64" t="s">
        <v>2338</v>
      </c>
      <c r="AC504" s="62" t="s">
        <v>90</v>
      </c>
      <c r="AD504" s="62" t="s">
        <v>5323</v>
      </c>
      <c r="AE504" s="62"/>
      <c r="AF504" s="85">
        <f>INDEX([3]汇总带公式!$L:$L,MATCH(B504,[3]汇总带公式!$B:$B,0))</f>
        <v>15</v>
      </c>
      <c r="AG504" s="85" t="s">
        <v>5493</v>
      </c>
      <c r="AH504" s="85">
        <f t="shared" si="42"/>
        <v>15</v>
      </c>
      <c r="AI504" s="79">
        <v>5</v>
      </c>
      <c r="AJ504" s="85" t="s">
        <v>5493</v>
      </c>
      <c r="AK504" s="85">
        <f t="shared" si="43"/>
        <v>5</v>
      </c>
      <c r="AL504" s="85" t="s">
        <v>5493</v>
      </c>
      <c r="AM504" s="85">
        <f t="shared" si="44"/>
        <v>5</v>
      </c>
      <c r="AN504" s="85" t="s">
        <v>5493</v>
      </c>
      <c r="AO504" s="85" t="s">
        <v>5493</v>
      </c>
      <c r="AP504" s="79" t="s">
        <v>4818</v>
      </c>
    </row>
    <row r="505" spans="1:42" ht="40.5" customHeight="1">
      <c r="A505" s="78" t="s">
        <v>2633</v>
      </c>
      <c r="B505" s="79" t="s">
        <v>2937</v>
      </c>
      <c r="C505" s="80" t="s">
        <v>3136</v>
      </c>
      <c r="D505" s="80" t="s">
        <v>5547</v>
      </c>
      <c r="E505" s="62" t="s">
        <v>5494</v>
      </c>
      <c r="F505" s="62" t="s">
        <v>1504</v>
      </c>
      <c r="G505" s="62" t="str">
        <f>INDEX(辅助数据!F:F,MATCH(项目信息统计表!F505,辅助数据!E:E,0))</f>
        <v>M73</v>
      </c>
      <c r="H505" s="62" t="s">
        <v>926</v>
      </c>
      <c r="I505" s="62">
        <f>INDEX(辅助数据!B:B,MATCH(项目信息统计表!H505,辅助数据!A:A,0))</f>
        <v>570</v>
      </c>
      <c r="J505" s="66" t="str">
        <f t="shared" si="41"/>
        <v>2022-01</v>
      </c>
      <c r="K505" s="66">
        <v>45261</v>
      </c>
      <c r="L505" s="62" t="str">
        <f t="shared" si="46"/>
        <v>2022</v>
      </c>
      <c r="M505" s="62" t="s">
        <v>54</v>
      </c>
      <c r="N505" s="80" t="s">
        <v>3509</v>
      </c>
      <c r="O505" s="82" t="s">
        <v>4799</v>
      </c>
      <c r="P505" s="76" t="s">
        <v>4543</v>
      </c>
      <c r="Q505" s="80" t="s">
        <v>3168</v>
      </c>
      <c r="R505" s="79" t="s">
        <v>3365</v>
      </c>
      <c r="S505" s="62" t="s">
        <v>65</v>
      </c>
      <c r="T505" s="62" t="s">
        <v>2132</v>
      </c>
      <c r="U505" s="62" t="s">
        <v>70</v>
      </c>
      <c r="V505" s="62" t="s">
        <v>73</v>
      </c>
      <c r="W505" s="62" t="s">
        <v>90</v>
      </c>
      <c r="X505" s="62" t="s">
        <v>5323</v>
      </c>
      <c r="Y505" s="62" t="s">
        <v>155</v>
      </c>
      <c r="Z505" s="63" t="s">
        <v>194</v>
      </c>
      <c r="AA505" s="89"/>
      <c r="AB505" s="64"/>
      <c r="AC505" s="62"/>
      <c r="AD505" s="62"/>
      <c r="AE505" s="62"/>
      <c r="AF505" s="85">
        <f>INDEX([3]汇总带公式!$L:$L,MATCH(B505,[3]汇总带公式!$B:$B,0))</f>
        <v>8</v>
      </c>
      <c r="AG505" s="85" t="s">
        <v>5493</v>
      </c>
      <c r="AH505" s="85">
        <f t="shared" si="42"/>
        <v>8</v>
      </c>
      <c r="AI505" s="79">
        <v>5</v>
      </c>
      <c r="AJ505" s="85" t="s">
        <v>5493</v>
      </c>
      <c r="AK505" s="85">
        <f t="shared" si="43"/>
        <v>5</v>
      </c>
      <c r="AL505" s="85" t="s">
        <v>5493</v>
      </c>
      <c r="AM505" s="85">
        <f t="shared" si="44"/>
        <v>5</v>
      </c>
      <c r="AN505" s="85" t="s">
        <v>5493</v>
      </c>
      <c r="AO505" s="85" t="s">
        <v>5493</v>
      </c>
      <c r="AP505" s="79" t="s">
        <v>4818</v>
      </c>
    </row>
    <row r="506" spans="1:42" ht="40.5" customHeight="1">
      <c r="A506" s="78" t="s">
        <v>2654</v>
      </c>
      <c r="B506" s="79" t="s">
        <v>2958</v>
      </c>
      <c r="C506" s="80" t="s">
        <v>3136</v>
      </c>
      <c r="D506" s="80" t="s">
        <v>5547</v>
      </c>
      <c r="E506" s="62" t="s">
        <v>5494</v>
      </c>
      <c r="F506" s="62" t="s">
        <v>1507</v>
      </c>
      <c r="G506" s="62" t="str">
        <f>INDEX(辅助数据!F:F,MATCH(项目信息统计表!F506,辅助数据!E:E,0))</f>
        <v>N76</v>
      </c>
      <c r="H506" s="62" t="s">
        <v>926</v>
      </c>
      <c r="I506" s="62">
        <f>INDEX(辅助数据!B:B,MATCH(项目信息统计表!H506,辅助数据!A:A,0))</f>
        <v>570</v>
      </c>
      <c r="J506" s="66" t="str">
        <f t="shared" si="41"/>
        <v>2022-01</v>
      </c>
      <c r="K506" s="66">
        <v>45261</v>
      </c>
      <c r="L506" s="62" t="str">
        <f t="shared" si="46"/>
        <v>2022</v>
      </c>
      <c r="M506" s="62" t="s">
        <v>54</v>
      </c>
      <c r="N506" s="80" t="s">
        <v>3509</v>
      </c>
      <c r="O506" s="82" t="s">
        <v>4799</v>
      </c>
      <c r="P506" s="76" t="s">
        <v>4564</v>
      </c>
      <c r="Q506" s="80" t="s">
        <v>3189</v>
      </c>
      <c r="R506" s="79" t="s">
        <v>3386</v>
      </c>
      <c r="S506" s="62" t="s">
        <v>4816</v>
      </c>
      <c r="T506" s="62" t="s">
        <v>2147</v>
      </c>
      <c r="U506" s="62" t="s">
        <v>70</v>
      </c>
      <c r="V506" s="62" t="s">
        <v>73</v>
      </c>
      <c r="W506" s="62" t="s">
        <v>3516</v>
      </c>
      <c r="X506" s="62" t="s">
        <v>5323</v>
      </c>
      <c r="Y506" s="62" t="s">
        <v>155</v>
      </c>
      <c r="Z506" s="63" t="s">
        <v>194</v>
      </c>
      <c r="AA506" s="89"/>
      <c r="AB506" s="64"/>
      <c r="AC506" s="62"/>
      <c r="AD506" s="62"/>
      <c r="AE506" s="62"/>
      <c r="AF506" s="85">
        <f>INDEX([3]汇总带公式!$L:$L,MATCH(B506,[3]汇总带公式!$B:$B,0))</f>
        <v>5</v>
      </c>
      <c r="AG506" s="85" t="s">
        <v>5493</v>
      </c>
      <c r="AH506" s="85">
        <f t="shared" si="42"/>
        <v>5</v>
      </c>
      <c r="AI506" s="79">
        <v>2</v>
      </c>
      <c r="AJ506" s="85" t="s">
        <v>5493</v>
      </c>
      <c r="AK506" s="85">
        <f t="shared" si="43"/>
        <v>2</v>
      </c>
      <c r="AL506" s="85" t="s">
        <v>5493</v>
      </c>
      <c r="AM506" s="85">
        <f t="shared" si="44"/>
        <v>2</v>
      </c>
      <c r="AN506" s="85" t="s">
        <v>5493</v>
      </c>
      <c r="AO506" s="85" t="s">
        <v>5493</v>
      </c>
      <c r="AP506" s="79" t="s">
        <v>4818</v>
      </c>
    </row>
    <row r="507" spans="1:42" ht="40.5" customHeight="1">
      <c r="A507" s="78" t="s">
        <v>2681</v>
      </c>
      <c r="B507" s="79" t="s">
        <v>2985</v>
      </c>
      <c r="C507" s="80" t="s">
        <v>3136</v>
      </c>
      <c r="D507" s="80" t="s">
        <v>5547</v>
      </c>
      <c r="E507" s="62" t="s">
        <v>34</v>
      </c>
      <c r="F507" s="62" t="s">
        <v>1437</v>
      </c>
      <c r="G507" s="62" t="str">
        <f>INDEX(辅助数据!F:F,MATCH(项目信息统计表!F507,辅助数据!E:E,0))</f>
        <v>A05</v>
      </c>
      <c r="H507" s="62" t="s">
        <v>213</v>
      </c>
      <c r="I507" s="62">
        <f>INDEX(辅助数据!B:B,MATCH(项目信息统计表!H507,辅助数据!A:A,0))</f>
        <v>416</v>
      </c>
      <c r="J507" s="66" t="str">
        <f t="shared" si="41"/>
        <v>2022-01</v>
      </c>
      <c r="K507" s="66">
        <v>45261</v>
      </c>
      <c r="L507" s="62" t="str">
        <f t="shared" si="46"/>
        <v>2022</v>
      </c>
      <c r="M507" s="62" t="s">
        <v>54</v>
      </c>
      <c r="N507" s="80" t="s">
        <v>3509</v>
      </c>
      <c r="O507" s="82" t="s">
        <v>4799</v>
      </c>
      <c r="P507" s="76" t="s">
        <v>4593</v>
      </c>
      <c r="Q507" s="80" t="s">
        <v>3211</v>
      </c>
      <c r="R507" s="79" t="s">
        <v>3412</v>
      </c>
      <c r="S507" s="62" t="s">
        <v>4816</v>
      </c>
      <c r="T507" s="62" t="s">
        <v>2129</v>
      </c>
      <c r="U507" s="62" t="s">
        <v>70</v>
      </c>
      <c r="V507" s="62" t="s">
        <v>73</v>
      </c>
      <c r="W507" s="62" t="s">
        <v>90</v>
      </c>
      <c r="X507" s="62" t="s">
        <v>5323</v>
      </c>
      <c r="Y507" s="62" t="s">
        <v>155</v>
      </c>
      <c r="Z507" s="63" t="s">
        <v>194</v>
      </c>
      <c r="AA507" s="62" t="s">
        <v>5388</v>
      </c>
      <c r="AB507" s="64" t="s">
        <v>2338</v>
      </c>
      <c r="AC507" s="62" t="s">
        <v>3516</v>
      </c>
      <c r="AD507" s="62" t="s">
        <v>5323</v>
      </c>
      <c r="AE507" s="62"/>
      <c r="AF507" s="85">
        <f>INDEX([3]汇总带公式!$L:$L,MATCH(B507,[3]汇总带公式!$B:$B,0))</f>
        <v>5</v>
      </c>
      <c r="AG507" s="85" t="s">
        <v>5493</v>
      </c>
      <c r="AH507" s="85">
        <f t="shared" si="42"/>
        <v>5</v>
      </c>
      <c r="AI507" s="79">
        <v>2</v>
      </c>
      <c r="AJ507" s="85" t="s">
        <v>5493</v>
      </c>
      <c r="AK507" s="85">
        <f t="shared" si="43"/>
        <v>2</v>
      </c>
      <c r="AL507" s="85" t="s">
        <v>5493</v>
      </c>
      <c r="AM507" s="85">
        <f t="shared" si="44"/>
        <v>2</v>
      </c>
      <c r="AN507" s="85" t="s">
        <v>5493</v>
      </c>
      <c r="AO507" s="85" t="s">
        <v>5493</v>
      </c>
      <c r="AP507" s="79" t="s">
        <v>4818</v>
      </c>
    </row>
    <row r="508" spans="1:42" ht="40.5" customHeight="1">
      <c r="A508" s="78" t="s">
        <v>2690</v>
      </c>
      <c r="B508" s="79" t="s">
        <v>2994</v>
      </c>
      <c r="C508" s="80" t="s">
        <v>3136</v>
      </c>
      <c r="D508" s="80" t="s">
        <v>5547</v>
      </c>
      <c r="E508" s="62" t="s">
        <v>5494</v>
      </c>
      <c r="F508" s="62" t="s">
        <v>1507</v>
      </c>
      <c r="G508" s="62" t="str">
        <f>INDEX(辅助数据!F:F,MATCH(项目信息统计表!F508,辅助数据!E:E,0))</f>
        <v>N76</v>
      </c>
      <c r="H508" s="62" t="s">
        <v>926</v>
      </c>
      <c r="I508" s="62">
        <f>INDEX(辅助数据!B:B,MATCH(项目信息统计表!H508,辅助数据!A:A,0))</f>
        <v>570</v>
      </c>
      <c r="J508" s="66" t="str">
        <f t="shared" si="41"/>
        <v>2022-01</v>
      </c>
      <c r="K508" s="66">
        <v>45261</v>
      </c>
      <c r="L508" s="62" t="str">
        <f t="shared" si="46"/>
        <v>2022</v>
      </c>
      <c r="M508" s="62" t="s">
        <v>54</v>
      </c>
      <c r="N508" s="80" t="s">
        <v>3509</v>
      </c>
      <c r="O508" s="82" t="s">
        <v>4799</v>
      </c>
      <c r="P508" s="76" t="s">
        <v>4602</v>
      </c>
      <c r="Q508" s="80" t="s">
        <v>3219</v>
      </c>
      <c r="R508" s="79" t="s">
        <v>3420</v>
      </c>
      <c r="S508" s="62" t="s">
        <v>4816</v>
      </c>
      <c r="T508" s="62" t="s">
        <v>2158</v>
      </c>
      <c r="U508" s="62" t="s">
        <v>70</v>
      </c>
      <c r="V508" s="62" t="s">
        <v>73</v>
      </c>
      <c r="W508" s="62" t="s">
        <v>90</v>
      </c>
      <c r="X508" s="62" t="s">
        <v>5323</v>
      </c>
      <c r="Y508" s="62" t="s">
        <v>155</v>
      </c>
      <c r="Z508" s="63" t="s">
        <v>194</v>
      </c>
      <c r="AA508" s="62" t="s">
        <v>4970</v>
      </c>
      <c r="AB508" s="64" t="s">
        <v>2326</v>
      </c>
      <c r="AC508" s="62" t="s">
        <v>76</v>
      </c>
      <c r="AD508" s="62" t="s">
        <v>5323</v>
      </c>
      <c r="AE508" s="62"/>
      <c r="AF508" s="85">
        <f>INDEX([3]汇总带公式!$L:$L,MATCH(B508,[3]汇总带公式!$B:$B,0))</f>
        <v>5</v>
      </c>
      <c r="AG508" s="85" t="s">
        <v>5493</v>
      </c>
      <c r="AH508" s="85">
        <f t="shared" si="42"/>
        <v>5</v>
      </c>
      <c r="AI508" s="79">
        <v>2</v>
      </c>
      <c r="AJ508" s="85" t="s">
        <v>5493</v>
      </c>
      <c r="AK508" s="85">
        <f t="shared" si="43"/>
        <v>2</v>
      </c>
      <c r="AL508" s="85" t="s">
        <v>5493</v>
      </c>
      <c r="AM508" s="85">
        <f t="shared" si="44"/>
        <v>2</v>
      </c>
      <c r="AN508" s="85" t="s">
        <v>5493</v>
      </c>
      <c r="AO508" s="85" t="s">
        <v>5493</v>
      </c>
      <c r="AP508" s="79" t="s">
        <v>4818</v>
      </c>
    </row>
    <row r="509" spans="1:42" ht="40.5" customHeight="1">
      <c r="A509" s="78" t="s">
        <v>2691</v>
      </c>
      <c r="B509" s="79" t="s">
        <v>2995</v>
      </c>
      <c r="C509" s="80" t="s">
        <v>3136</v>
      </c>
      <c r="D509" s="80" t="s">
        <v>5547</v>
      </c>
      <c r="E509" s="62" t="s">
        <v>5494</v>
      </c>
      <c r="F509" s="62" t="s">
        <v>1507</v>
      </c>
      <c r="G509" s="62" t="str">
        <f>INDEX(辅助数据!F:F,MATCH(项目信息统计表!F509,辅助数据!E:E,0))</f>
        <v>N76</v>
      </c>
      <c r="H509" s="62" t="s">
        <v>926</v>
      </c>
      <c r="I509" s="62">
        <f>INDEX(辅助数据!B:B,MATCH(项目信息统计表!H509,辅助数据!A:A,0))</f>
        <v>570</v>
      </c>
      <c r="J509" s="66" t="str">
        <f t="shared" si="41"/>
        <v>2022-01</v>
      </c>
      <c r="K509" s="66">
        <v>45261</v>
      </c>
      <c r="L509" s="62" t="str">
        <f t="shared" si="46"/>
        <v>2022</v>
      </c>
      <c r="M509" s="62" t="s">
        <v>54</v>
      </c>
      <c r="N509" s="80" t="s">
        <v>3509</v>
      </c>
      <c r="O509" s="82" t="s">
        <v>4799</v>
      </c>
      <c r="P509" s="76" t="s">
        <v>4603</v>
      </c>
      <c r="Q509" s="80" t="s">
        <v>3220</v>
      </c>
      <c r="R509" s="79" t="s">
        <v>3421</v>
      </c>
      <c r="S509" s="62" t="s">
        <v>65</v>
      </c>
      <c r="T509" s="62" t="s">
        <v>2150</v>
      </c>
      <c r="U509" s="62" t="s">
        <v>70</v>
      </c>
      <c r="V509" s="62" t="s">
        <v>73</v>
      </c>
      <c r="W509" s="62" t="s">
        <v>90</v>
      </c>
      <c r="X509" s="62" t="s">
        <v>5323</v>
      </c>
      <c r="Y509" s="62" t="s">
        <v>155</v>
      </c>
      <c r="Z509" s="63" t="s">
        <v>194</v>
      </c>
      <c r="AA509" s="62" t="s">
        <v>4674</v>
      </c>
      <c r="AB509" s="64" t="s">
        <v>2316</v>
      </c>
      <c r="AC509" s="62" t="s">
        <v>76</v>
      </c>
      <c r="AD509" s="62" t="s">
        <v>5323</v>
      </c>
      <c r="AE509" s="62"/>
      <c r="AF509" s="85">
        <f>INDEX([3]汇总带公式!$L:$L,MATCH(B509,[3]汇总带公式!$B:$B,0))</f>
        <v>5</v>
      </c>
      <c r="AG509" s="85" t="s">
        <v>5493</v>
      </c>
      <c r="AH509" s="85">
        <f t="shared" si="42"/>
        <v>5</v>
      </c>
      <c r="AI509" s="79">
        <v>2</v>
      </c>
      <c r="AJ509" s="85" t="s">
        <v>5493</v>
      </c>
      <c r="AK509" s="85">
        <f t="shared" si="43"/>
        <v>2</v>
      </c>
      <c r="AL509" s="85" t="s">
        <v>5493</v>
      </c>
      <c r="AM509" s="85">
        <f t="shared" si="44"/>
        <v>2</v>
      </c>
      <c r="AN509" s="85" t="s">
        <v>5493</v>
      </c>
      <c r="AO509" s="85" t="s">
        <v>5493</v>
      </c>
      <c r="AP509" s="79" t="s">
        <v>4818</v>
      </c>
    </row>
    <row r="510" spans="1:42" ht="40.5" customHeight="1">
      <c r="A510" s="78" t="s">
        <v>2707</v>
      </c>
      <c r="B510" s="79" t="s">
        <v>3011</v>
      </c>
      <c r="C510" s="80" t="s">
        <v>3136</v>
      </c>
      <c r="D510" s="80" t="s">
        <v>5547</v>
      </c>
      <c r="E510" s="62" t="s">
        <v>5494</v>
      </c>
      <c r="F510" s="62" t="s">
        <v>1476</v>
      </c>
      <c r="G510" s="62" t="str">
        <f>INDEX(辅助数据!F:F,MATCH(项目信息统计表!F510,辅助数据!E:E,0))</f>
        <v>D44</v>
      </c>
      <c r="H510" s="62" t="s">
        <v>196</v>
      </c>
      <c r="I510" s="62">
        <f>INDEX(辅助数据!B:B,MATCH(项目信息统计表!H510,辅助数据!A:A,0))</f>
        <v>610</v>
      </c>
      <c r="J510" s="66" t="str">
        <f t="shared" si="41"/>
        <v>2022-01</v>
      </c>
      <c r="K510" s="66">
        <v>45261</v>
      </c>
      <c r="L510" s="62" t="str">
        <f t="shared" si="46"/>
        <v>2022</v>
      </c>
      <c r="M510" s="62" t="s">
        <v>54</v>
      </c>
      <c r="N510" s="80" t="s">
        <v>3509</v>
      </c>
      <c r="O510" s="82" t="s">
        <v>4799</v>
      </c>
      <c r="P510" s="76" t="s">
        <v>4620</v>
      </c>
      <c r="Q510" s="80" t="s">
        <v>3234</v>
      </c>
      <c r="R510" s="79" t="s">
        <v>3436</v>
      </c>
      <c r="S510" s="62" t="s">
        <v>65</v>
      </c>
      <c r="T510" s="62" t="s">
        <v>2146</v>
      </c>
      <c r="U510" s="62" t="s">
        <v>70</v>
      </c>
      <c r="V510" s="62" t="s">
        <v>73</v>
      </c>
      <c r="W510" s="62" t="s">
        <v>90</v>
      </c>
      <c r="X510" s="62" t="s">
        <v>5323</v>
      </c>
      <c r="Y510" s="62" t="s">
        <v>155</v>
      </c>
      <c r="Z510" s="63" t="s">
        <v>194</v>
      </c>
      <c r="AA510" s="62" t="s">
        <v>3246</v>
      </c>
      <c r="AB510" s="64" t="s">
        <v>2338</v>
      </c>
      <c r="AC510" s="62" t="s">
        <v>90</v>
      </c>
      <c r="AD510" s="62" t="s">
        <v>5323</v>
      </c>
      <c r="AE510" s="62"/>
      <c r="AF510" s="85">
        <f>INDEX([3]汇总带公式!$L:$L,MATCH(B510,[3]汇总带公式!$B:$B,0))</f>
        <v>5</v>
      </c>
      <c r="AG510" s="85" t="s">
        <v>5493</v>
      </c>
      <c r="AH510" s="85">
        <f t="shared" si="42"/>
        <v>5</v>
      </c>
      <c r="AI510" s="79">
        <v>2</v>
      </c>
      <c r="AJ510" s="85" t="s">
        <v>5493</v>
      </c>
      <c r="AK510" s="85">
        <f t="shared" si="43"/>
        <v>2</v>
      </c>
      <c r="AL510" s="85" t="s">
        <v>5493</v>
      </c>
      <c r="AM510" s="85">
        <f t="shared" si="44"/>
        <v>2</v>
      </c>
      <c r="AN510" s="85" t="s">
        <v>5493</v>
      </c>
      <c r="AO510" s="85" t="s">
        <v>5493</v>
      </c>
      <c r="AP510" s="79" t="s">
        <v>4818</v>
      </c>
    </row>
    <row r="511" spans="1:42" ht="40.5" customHeight="1">
      <c r="A511" s="78" t="s">
        <v>2720</v>
      </c>
      <c r="B511" s="79" t="s">
        <v>3024</v>
      </c>
      <c r="C511" s="80" t="s">
        <v>3136</v>
      </c>
      <c r="D511" s="80" t="s">
        <v>5547</v>
      </c>
      <c r="E511" s="62" t="s">
        <v>34</v>
      </c>
      <c r="F511" s="62" t="s">
        <v>1477</v>
      </c>
      <c r="G511" s="62" t="str">
        <f>INDEX(辅助数据!F:F,MATCH(项目信息统计表!F511,辅助数据!E:E,0))</f>
        <v>D45</v>
      </c>
      <c r="H511" s="62" t="s">
        <v>776</v>
      </c>
      <c r="I511" s="62">
        <f>INDEX(辅助数据!B:B,MATCH(项目信息统计表!H511,辅助数据!A:A,0))</f>
        <v>480</v>
      </c>
      <c r="J511" s="66" t="str">
        <f t="shared" si="41"/>
        <v>2022-01</v>
      </c>
      <c r="K511" s="66">
        <v>45261</v>
      </c>
      <c r="L511" s="62" t="str">
        <f t="shared" si="46"/>
        <v>2022</v>
      </c>
      <c r="M511" s="62" t="s">
        <v>54</v>
      </c>
      <c r="N511" s="80" t="s">
        <v>3509</v>
      </c>
      <c r="O511" s="82" t="s">
        <v>4799</v>
      </c>
      <c r="P511" s="76" t="s">
        <v>4634</v>
      </c>
      <c r="Q511" s="80" t="s">
        <v>3246</v>
      </c>
      <c r="R511" s="79" t="s">
        <v>3449</v>
      </c>
      <c r="S511" s="62" t="s">
        <v>65</v>
      </c>
      <c r="T511" s="62" t="s">
        <v>2131</v>
      </c>
      <c r="U511" s="62" t="s">
        <v>70</v>
      </c>
      <c r="V511" s="62" t="s">
        <v>73</v>
      </c>
      <c r="W511" s="62" t="s">
        <v>90</v>
      </c>
      <c r="X511" s="62" t="s">
        <v>5323</v>
      </c>
      <c r="Y511" s="62" t="s">
        <v>155</v>
      </c>
      <c r="Z511" s="63" t="s">
        <v>194</v>
      </c>
      <c r="AA511" s="62" t="s">
        <v>5404</v>
      </c>
      <c r="AB511" s="64" t="s">
        <v>2344</v>
      </c>
      <c r="AC511" s="62" t="s">
        <v>2349</v>
      </c>
      <c r="AD511" s="62" t="s">
        <v>5323</v>
      </c>
      <c r="AE511" s="62"/>
      <c r="AF511" s="85">
        <f>INDEX([3]汇总带公式!$L:$L,MATCH(B511,[3]汇总带公式!$B:$B,0))</f>
        <v>5</v>
      </c>
      <c r="AG511" s="85" t="s">
        <v>5493</v>
      </c>
      <c r="AH511" s="85">
        <f t="shared" si="42"/>
        <v>5</v>
      </c>
      <c r="AI511" s="79">
        <v>2</v>
      </c>
      <c r="AJ511" s="85" t="s">
        <v>5493</v>
      </c>
      <c r="AK511" s="85">
        <f t="shared" si="43"/>
        <v>2</v>
      </c>
      <c r="AL511" s="85" t="s">
        <v>5493</v>
      </c>
      <c r="AM511" s="85">
        <f t="shared" si="44"/>
        <v>2</v>
      </c>
      <c r="AN511" s="85" t="s">
        <v>5493</v>
      </c>
      <c r="AO511" s="85" t="s">
        <v>5493</v>
      </c>
      <c r="AP511" s="79" t="s">
        <v>4818</v>
      </c>
    </row>
    <row r="512" spans="1:42" ht="40.5" customHeight="1">
      <c r="A512" s="78" t="s">
        <v>2758</v>
      </c>
      <c r="B512" s="79" t="s">
        <v>3067</v>
      </c>
      <c r="C512" s="80" t="s">
        <v>3136</v>
      </c>
      <c r="D512" s="80" t="s">
        <v>5547</v>
      </c>
      <c r="E512" s="62" t="s">
        <v>5494</v>
      </c>
      <c r="F512" s="62" t="s">
        <v>1504</v>
      </c>
      <c r="G512" s="62" t="str">
        <f>INDEX(辅助数据!F:F,MATCH(项目信息统计表!F512,辅助数据!E:E,0))</f>
        <v>M73</v>
      </c>
      <c r="H512" s="62" t="s">
        <v>926</v>
      </c>
      <c r="I512" s="62">
        <f>INDEX(辅助数据!B:B,MATCH(项目信息统计表!H512,辅助数据!A:A,0))</f>
        <v>570</v>
      </c>
      <c r="J512" s="66" t="str">
        <f t="shared" si="41"/>
        <v>2022-01</v>
      </c>
      <c r="K512" s="66">
        <v>45261</v>
      </c>
      <c r="L512" s="62" t="str">
        <f t="shared" si="46"/>
        <v>2022</v>
      </c>
      <c r="M512" s="62" t="s">
        <v>54</v>
      </c>
      <c r="N512" s="80" t="s">
        <v>4433</v>
      </c>
      <c r="O512" s="82" t="s">
        <v>4799</v>
      </c>
      <c r="P512" s="76" t="s">
        <v>4658</v>
      </c>
      <c r="Q512" s="80" t="s">
        <v>3264</v>
      </c>
      <c r="R512" s="79" t="s">
        <v>3464</v>
      </c>
      <c r="S512" s="62" t="s">
        <v>4816</v>
      </c>
      <c r="T512" s="62" t="s">
        <v>2066</v>
      </c>
      <c r="U512" s="62" t="s">
        <v>70</v>
      </c>
      <c r="V512" s="62" t="s">
        <v>73</v>
      </c>
      <c r="W512" s="62" t="s">
        <v>3516</v>
      </c>
      <c r="X512" s="62" t="s">
        <v>5330</v>
      </c>
      <c r="Y512" s="62" t="s">
        <v>155</v>
      </c>
      <c r="Z512" s="63" t="s">
        <v>194</v>
      </c>
      <c r="AA512" s="62" t="s">
        <v>5413</v>
      </c>
      <c r="AB512" s="64" t="s">
        <v>2311</v>
      </c>
      <c r="AC512" s="62" t="s">
        <v>76</v>
      </c>
      <c r="AD512" s="62" t="s">
        <v>5323</v>
      </c>
      <c r="AE512" s="62"/>
      <c r="AF512" s="85">
        <f>INDEX([3]汇总带公式!$L:$L,MATCH(B512,[3]汇总带公式!$B:$B,0))</f>
        <v>100</v>
      </c>
      <c r="AG512" s="85" t="s">
        <v>5493</v>
      </c>
      <c r="AH512" s="85">
        <f t="shared" si="42"/>
        <v>100</v>
      </c>
      <c r="AI512" s="79">
        <v>50</v>
      </c>
      <c r="AJ512" s="85" t="s">
        <v>5493</v>
      </c>
      <c r="AK512" s="85">
        <f t="shared" si="43"/>
        <v>50</v>
      </c>
      <c r="AL512" s="85" t="s">
        <v>5493</v>
      </c>
      <c r="AM512" s="85">
        <f t="shared" si="44"/>
        <v>50</v>
      </c>
      <c r="AN512" s="85" t="s">
        <v>5493</v>
      </c>
      <c r="AO512" s="85" t="s">
        <v>5493</v>
      </c>
      <c r="AP512" s="79" t="s">
        <v>4818</v>
      </c>
    </row>
    <row r="513" spans="1:42" ht="40.5" customHeight="1">
      <c r="A513" s="78" t="s">
        <v>2761</v>
      </c>
      <c r="B513" s="79" t="s">
        <v>3070</v>
      </c>
      <c r="C513" s="80" t="s">
        <v>3136</v>
      </c>
      <c r="D513" s="80" t="s">
        <v>5547</v>
      </c>
      <c r="E513" s="62" t="s">
        <v>5494</v>
      </c>
      <c r="F513" s="62" t="s">
        <v>1434</v>
      </c>
      <c r="G513" s="62" t="str">
        <f>INDEX(辅助数据!F:F,MATCH(项目信息统计表!F513,辅助数据!E:E,0))</f>
        <v>A02</v>
      </c>
      <c r="H513" s="62" t="s">
        <v>187</v>
      </c>
      <c r="I513" s="62">
        <f>INDEX(辅助数据!B:B,MATCH(项目信息统计表!H513,辅助数据!A:A,0))</f>
        <v>170</v>
      </c>
      <c r="J513" s="66" t="str">
        <f t="shared" ref="J513:J576" si="47">L513&amp;"-01"</f>
        <v>2022-01</v>
      </c>
      <c r="K513" s="66">
        <v>45261</v>
      </c>
      <c r="L513" s="62" t="str">
        <f t="shared" si="46"/>
        <v>2022</v>
      </c>
      <c r="M513" s="62" t="s">
        <v>54</v>
      </c>
      <c r="N513" s="80" t="s">
        <v>4433</v>
      </c>
      <c r="O513" s="82" t="s">
        <v>4799</v>
      </c>
      <c r="P513" s="76" t="s">
        <v>4663</v>
      </c>
      <c r="Q513" s="80" t="s">
        <v>3265</v>
      </c>
      <c r="R513" s="79" t="s">
        <v>3465</v>
      </c>
      <c r="S513" s="62" t="s">
        <v>65</v>
      </c>
      <c r="T513" s="62" t="s">
        <v>1951</v>
      </c>
      <c r="U513" s="62" t="s">
        <v>70</v>
      </c>
      <c r="V513" s="62" t="s">
        <v>73</v>
      </c>
      <c r="W513" s="62" t="s">
        <v>76</v>
      </c>
      <c r="X513" s="62" t="s">
        <v>5323</v>
      </c>
      <c r="Y513" s="62" t="s">
        <v>155</v>
      </c>
      <c r="Z513" s="63" t="s">
        <v>194</v>
      </c>
      <c r="AA513" s="62" t="s">
        <v>5416</v>
      </c>
      <c r="AB513" s="64" t="s">
        <v>2341</v>
      </c>
      <c r="AC513" s="62" t="s">
        <v>2349</v>
      </c>
      <c r="AD513" s="62" t="s">
        <v>5323</v>
      </c>
      <c r="AE513" s="62"/>
      <c r="AF513" s="85">
        <f>INDEX([3]汇总带公式!$L:$L,MATCH(B513,[3]汇总带公式!$B:$B,0))</f>
        <v>100</v>
      </c>
      <c r="AG513" s="85" t="s">
        <v>5493</v>
      </c>
      <c r="AH513" s="85">
        <f t="shared" ref="AH513:AH576" si="48">SUM(AF513:AG513)</f>
        <v>100</v>
      </c>
      <c r="AI513" s="79">
        <v>50</v>
      </c>
      <c r="AJ513" s="85" t="s">
        <v>5493</v>
      </c>
      <c r="AK513" s="85">
        <f t="shared" ref="AK513:AK576" si="49">SUM(AI513:AJ513)</f>
        <v>50</v>
      </c>
      <c r="AL513" s="85" t="s">
        <v>5493</v>
      </c>
      <c r="AM513" s="85">
        <f t="shared" ref="AM513:AM576" si="50">SUM(AK513:AL513)</f>
        <v>50</v>
      </c>
      <c r="AN513" s="85" t="s">
        <v>5493</v>
      </c>
      <c r="AO513" s="85" t="s">
        <v>5493</v>
      </c>
      <c r="AP513" s="79" t="s">
        <v>4818</v>
      </c>
    </row>
    <row r="514" spans="1:42" ht="40.5" customHeight="1">
      <c r="A514" s="78" t="s">
        <v>2770</v>
      </c>
      <c r="B514" s="79" t="s">
        <v>3079</v>
      </c>
      <c r="C514" s="80" t="s">
        <v>3136</v>
      </c>
      <c r="D514" s="80" t="s">
        <v>5547</v>
      </c>
      <c r="E514" s="62" t="s">
        <v>5494</v>
      </c>
      <c r="F514" s="62" t="s">
        <v>1508</v>
      </c>
      <c r="G514" s="62" t="str">
        <f>INDEX(辅助数据!F:F,MATCH(项目信息统计表!F514,辅助数据!E:E,0))</f>
        <v>N77</v>
      </c>
      <c r="H514" s="62" t="s">
        <v>926</v>
      </c>
      <c r="I514" s="62">
        <f>INDEX(辅助数据!B:B,MATCH(项目信息统计表!H514,辅助数据!A:A,0))</f>
        <v>570</v>
      </c>
      <c r="J514" s="66" t="str">
        <f t="shared" si="47"/>
        <v>2022-01</v>
      </c>
      <c r="K514" s="66">
        <v>45261</v>
      </c>
      <c r="L514" s="62" t="str">
        <f t="shared" si="46"/>
        <v>2022</v>
      </c>
      <c r="M514" s="62" t="s">
        <v>54</v>
      </c>
      <c r="N514" s="80" t="s">
        <v>4433</v>
      </c>
      <c r="O514" s="82" t="s">
        <v>4799</v>
      </c>
      <c r="P514" s="76" t="s">
        <v>4672</v>
      </c>
      <c r="Q514" s="80" t="s">
        <v>3271</v>
      </c>
      <c r="R514" s="79" t="s">
        <v>3471</v>
      </c>
      <c r="S514" s="62" t="s">
        <v>65</v>
      </c>
      <c r="T514" s="62" t="s">
        <v>1644</v>
      </c>
      <c r="U514" s="62" t="s">
        <v>70</v>
      </c>
      <c r="V514" s="62" t="s">
        <v>73</v>
      </c>
      <c r="W514" s="62" t="s">
        <v>3516</v>
      </c>
      <c r="X514" s="62" t="s">
        <v>5330</v>
      </c>
      <c r="Y514" s="62" t="s">
        <v>155</v>
      </c>
      <c r="Z514" s="63" t="s">
        <v>194</v>
      </c>
      <c r="AA514" s="62" t="s">
        <v>5422</v>
      </c>
      <c r="AB514" s="64" t="s">
        <v>2320</v>
      </c>
      <c r="AC514" s="62" t="s">
        <v>76</v>
      </c>
      <c r="AD514" s="62" t="s">
        <v>5330</v>
      </c>
      <c r="AE514" s="62"/>
      <c r="AF514" s="85">
        <f>INDEX([3]汇总带公式!$L:$L,MATCH(B514,[3]汇总带公式!$B:$B,0))</f>
        <v>40</v>
      </c>
      <c r="AG514" s="85" t="s">
        <v>5493</v>
      </c>
      <c r="AH514" s="85">
        <f t="shared" si="48"/>
        <v>40</v>
      </c>
      <c r="AI514" s="79">
        <v>20</v>
      </c>
      <c r="AJ514" s="85" t="s">
        <v>5493</v>
      </c>
      <c r="AK514" s="85">
        <f t="shared" si="49"/>
        <v>20</v>
      </c>
      <c r="AL514" s="85" t="s">
        <v>5493</v>
      </c>
      <c r="AM514" s="85">
        <f t="shared" si="50"/>
        <v>20</v>
      </c>
      <c r="AN514" s="85" t="s">
        <v>5493</v>
      </c>
      <c r="AO514" s="85" t="s">
        <v>5493</v>
      </c>
      <c r="AP514" s="79" t="s">
        <v>4818</v>
      </c>
    </row>
    <row r="515" spans="1:42" ht="40.5" customHeight="1">
      <c r="A515" s="78" t="s">
        <v>2771</v>
      </c>
      <c r="B515" s="79" t="s">
        <v>3080</v>
      </c>
      <c r="C515" s="80" t="s">
        <v>3136</v>
      </c>
      <c r="D515" s="80" t="s">
        <v>5547</v>
      </c>
      <c r="E515" s="62" t="s">
        <v>34</v>
      </c>
      <c r="F515" s="62" t="s">
        <v>1508</v>
      </c>
      <c r="G515" s="62" t="str">
        <f>INDEX(辅助数据!F:F,MATCH(项目信息统计表!F515,辅助数据!E:E,0))</f>
        <v>N77</v>
      </c>
      <c r="H515" s="62" t="s">
        <v>187</v>
      </c>
      <c r="I515" s="62">
        <f>INDEX(辅助数据!B:B,MATCH(项目信息统计表!H515,辅助数据!A:A,0))</f>
        <v>170</v>
      </c>
      <c r="J515" s="66" t="str">
        <f t="shared" si="47"/>
        <v>2022-01</v>
      </c>
      <c r="K515" s="66">
        <v>45261</v>
      </c>
      <c r="L515" s="62" t="str">
        <f t="shared" si="46"/>
        <v>2022</v>
      </c>
      <c r="M515" s="62" t="s">
        <v>54</v>
      </c>
      <c r="N515" s="80" t="s">
        <v>4433</v>
      </c>
      <c r="O515" s="82" t="s">
        <v>4799</v>
      </c>
      <c r="P515" s="76" t="s">
        <v>4673</v>
      </c>
      <c r="Q515" s="80" t="s">
        <v>4674</v>
      </c>
      <c r="R515" s="79" t="s">
        <v>3472</v>
      </c>
      <c r="S515" s="62" t="s">
        <v>4816</v>
      </c>
      <c r="T515" s="62" t="s">
        <v>1985</v>
      </c>
      <c r="U515" s="62" t="s">
        <v>70</v>
      </c>
      <c r="V515" s="62" t="s">
        <v>73</v>
      </c>
      <c r="W515" s="62" t="s">
        <v>76</v>
      </c>
      <c r="X515" s="62" t="s">
        <v>5323</v>
      </c>
      <c r="Y515" s="62" t="s">
        <v>155</v>
      </c>
      <c r="Z515" s="63" t="s">
        <v>194</v>
      </c>
      <c r="AA515" s="62" t="s">
        <v>5423</v>
      </c>
      <c r="AB515" s="64" t="s">
        <v>2325</v>
      </c>
      <c r="AC515" s="62" t="s">
        <v>3516</v>
      </c>
      <c r="AD515" s="62" t="s">
        <v>5323</v>
      </c>
      <c r="AE515" s="62"/>
      <c r="AF515" s="85">
        <f>INDEX([3]汇总带公式!$L:$L,MATCH(B515,[3]汇总带公式!$B:$B,0))</f>
        <v>40</v>
      </c>
      <c r="AG515" s="85" t="s">
        <v>5493</v>
      </c>
      <c r="AH515" s="85">
        <f t="shared" si="48"/>
        <v>40</v>
      </c>
      <c r="AI515" s="79">
        <v>20</v>
      </c>
      <c r="AJ515" s="85" t="s">
        <v>5493</v>
      </c>
      <c r="AK515" s="85">
        <f t="shared" si="49"/>
        <v>20</v>
      </c>
      <c r="AL515" s="85" t="s">
        <v>5493</v>
      </c>
      <c r="AM515" s="85">
        <f t="shared" si="50"/>
        <v>20</v>
      </c>
      <c r="AN515" s="85" t="s">
        <v>5493</v>
      </c>
      <c r="AO515" s="85" t="s">
        <v>5493</v>
      </c>
      <c r="AP515" s="79" t="s">
        <v>4818</v>
      </c>
    </row>
    <row r="516" spans="1:42" ht="40.5" customHeight="1">
      <c r="A516" s="78" t="s">
        <v>2845</v>
      </c>
      <c r="B516" s="79" t="s">
        <v>2398</v>
      </c>
      <c r="C516" s="80" t="s">
        <v>3136</v>
      </c>
      <c r="D516" s="80" t="s">
        <v>5547</v>
      </c>
      <c r="E516" s="62" t="s">
        <v>5494</v>
      </c>
      <c r="F516" s="62" t="s">
        <v>1504</v>
      </c>
      <c r="G516" s="62" t="str">
        <f>INDEX(辅助数据!F:F,MATCH(项目信息统计表!F516,辅助数据!E:E,0))</f>
        <v>M73</v>
      </c>
      <c r="H516" s="62" t="s">
        <v>196</v>
      </c>
      <c r="I516" s="62">
        <f>INDEX(辅助数据!B:B,MATCH(项目信息统计表!H516,辅助数据!A:A,0))</f>
        <v>610</v>
      </c>
      <c r="J516" s="66" t="str">
        <f t="shared" si="47"/>
        <v>2021-01</v>
      </c>
      <c r="K516" s="66">
        <v>45261</v>
      </c>
      <c r="L516" s="62" t="str">
        <f t="shared" si="46"/>
        <v>2021</v>
      </c>
      <c r="M516" s="62" t="s">
        <v>54</v>
      </c>
      <c r="N516" s="80" t="s">
        <v>3508</v>
      </c>
      <c r="O516" s="82" t="s">
        <v>4799</v>
      </c>
      <c r="P516" s="76" t="s">
        <v>4729</v>
      </c>
      <c r="Q516" s="80" t="s">
        <v>2494</v>
      </c>
      <c r="R516" s="79" t="s">
        <v>2495</v>
      </c>
      <c r="S516" s="62" t="s">
        <v>65</v>
      </c>
      <c r="T516" s="62" t="s">
        <v>1634</v>
      </c>
      <c r="U516" s="62" t="s">
        <v>70</v>
      </c>
      <c r="V516" s="62" t="s">
        <v>73</v>
      </c>
      <c r="W516" s="62" t="s">
        <v>3516</v>
      </c>
      <c r="X516" s="62" t="s">
        <v>5323</v>
      </c>
      <c r="Y516" s="62" t="s">
        <v>155</v>
      </c>
      <c r="Z516" s="63" t="s">
        <v>194</v>
      </c>
      <c r="AA516" s="62" t="s">
        <v>5005</v>
      </c>
      <c r="AB516" s="64" t="s">
        <v>2337</v>
      </c>
      <c r="AC516" s="62" t="s">
        <v>3516</v>
      </c>
      <c r="AD516" s="62" t="s">
        <v>5323</v>
      </c>
      <c r="AE516" s="62"/>
      <c r="AF516" s="85">
        <f>INDEX([3]汇总带公式!$L:$L,MATCH(B516,[3]汇总带公式!$B:$B,0))</f>
        <v>15</v>
      </c>
      <c r="AG516" s="85" t="s">
        <v>5493</v>
      </c>
      <c r="AH516" s="85">
        <f t="shared" si="48"/>
        <v>15</v>
      </c>
      <c r="AI516" s="79">
        <v>5</v>
      </c>
      <c r="AJ516" s="85" t="s">
        <v>5493</v>
      </c>
      <c r="AK516" s="85">
        <f t="shared" si="49"/>
        <v>5</v>
      </c>
      <c r="AL516" s="85" t="s">
        <v>5493</v>
      </c>
      <c r="AM516" s="85">
        <f t="shared" si="50"/>
        <v>5</v>
      </c>
      <c r="AN516" s="85" t="s">
        <v>5493</v>
      </c>
      <c r="AO516" s="85" t="s">
        <v>5493</v>
      </c>
      <c r="AP516" s="79" t="s">
        <v>4818</v>
      </c>
    </row>
    <row r="517" spans="1:42" ht="40.5" customHeight="1">
      <c r="A517" s="78" t="s">
        <v>3952</v>
      </c>
      <c r="B517" s="79" t="s">
        <v>4401</v>
      </c>
      <c r="C517" s="80" t="s">
        <v>3136</v>
      </c>
      <c r="D517" s="80" t="s">
        <v>5547</v>
      </c>
      <c r="E517" s="62" t="s">
        <v>5494</v>
      </c>
      <c r="F517" s="62" t="s">
        <v>1504</v>
      </c>
      <c r="G517" s="62" t="str">
        <f>INDEX(辅助数据!F:F,MATCH(项目信息统计表!F517,辅助数据!E:E,0))</f>
        <v>M73</v>
      </c>
      <c r="H517" s="62" t="s">
        <v>926</v>
      </c>
      <c r="I517" s="62">
        <f>INDEX(辅助数据!B:B,MATCH(项目信息统计表!H517,辅助数据!A:A,0))</f>
        <v>570</v>
      </c>
      <c r="J517" s="66" t="str">
        <f t="shared" si="47"/>
        <v>2019-01</v>
      </c>
      <c r="K517" s="85" t="s">
        <v>5327</v>
      </c>
      <c r="L517" s="62" t="str">
        <f>"201"&amp;MID(B517,9,1)</f>
        <v>2019</v>
      </c>
      <c r="M517" s="62" t="s">
        <v>54</v>
      </c>
      <c r="N517" s="80" t="s">
        <v>4437</v>
      </c>
      <c r="O517" s="82" t="s">
        <v>4799</v>
      </c>
      <c r="P517" s="76" t="s">
        <v>5522</v>
      </c>
      <c r="Q517" s="80" t="s">
        <v>5282</v>
      </c>
      <c r="R517" s="79">
        <v>140117</v>
      </c>
      <c r="S517" s="62" t="s">
        <v>65</v>
      </c>
      <c r="T517" s="62" t="s">
        <v>1629</v>
      </c>
      <c r="U517" s="62" t="s">
        <v>70</v>
      </c>
      <c r="V517" s="62" t="s">
        <v>73</v>
      </c>
      <c r="W517" s="62" t="s">
        <v>76</v>
      </c>
      <c r="X517" s="85" t="s">
        <v>5330</v>
      </c>
      <c r="Y517" s="62"/>
      <c r="Z517" s="63"/>
      <c r="AA517" s="62"/>
      <c r="AB517" s="64"/>
      <c r="AC517" s="62"/>
      <c r="AD517" s="62"/>
      <c r="AE517" s="62"/>
      <c r="AF517" s="85" t="s">
        <v>5489</v>
      </c>
      <c r="AG517" s="85" t="s">
        <v>5493</v>
      </c>
      <c r="AH517" s="85">
        <f t="shared" si="48"/>
        <v>0</v>
      </c>
      <c r="AI517" s="79">
        <v>30</v>
      </c>
      <c r="AJ517" s="85" t="s">
        <v>5493</v>
      </c>
      <c r="AK517" s="85">
        <f t="shared" si="49"/>
        <v>30</v>
      </c>
      <c r="AL517" s="85" t="s">
        <v>5493</v>
      </c>
      <c r="AM517" s="85">
        <f t="shared" si="50"/>
        <v>30</v>
      </c>
      <c r="AN517" s="85" t="s">
        <v>5493</v>
      </c>
      <c r="AO517" s="85" t="s">
        <v>5493</v>
      </c>
      <c r="AP517" s="79" t="s">
        <v>4818</v>
      </c>
    </row>
    <row r="518" spans="1:42" ht="40.5" customHeight="1">
      <c r="A518" s="78" t="s">
        <v>2866</v>
      </c>
      <c r="B518" s="79" t="s">
        <v>3119</v>
      </c>
      <c r="C518" s="80" t="s">
        <v>3136</v>
      </c>
      <c r="D518" s="80" t="s">
        <v>5547</v>
      </c>
      <c r="E518" s="62" t="s">
        <v>34</v>
      </c>
      <c r="F518" s="62" t="s">
        <v>1504</v>
      </c>
      <c r="G518" s="62" t="str">
        <f>INDEX(辅助数据!F:F,MATCH(项目信息统计表!F518,辅助数据!E:E,0))</f>
        <v>M73</v>
      </c>
      <c r="H518" s="62" t="s">
        <v>196</v>
      </c>
      <c r="I518" s="62">
        <f>INDEX(辅助数据!B:B,MATCH(项目信息统计表!H518,辅助数据!A:A,0))</f>
        <v>610</v>
      </c>
      <c r="J518" s="66" t="str">
        <f t="shared" si="47"/>
        <v>2019-01</v>
      </c>
      <c r="K518" s="66">
        <v>45261</v>
      </c>
      <c r="L518" s="62" t="str">
        <f>"201"&amp;MID(B518,9,1)</f>
        <v>2019</v>
      </c>
      <c r="M518" s="62" t="s">
        <v>54</v>
      </c>
      <c r="N518" s="80" t="s">
        <v>4437</v>
      </c>
      <c r="O518" s="82" t="s">
        <v>4799</v>
      </c>
      <c r="P518" s="76" t="s">
        <v>4781</v>
      </c>
      <c r="Q518" s="80" t="s">
        <v>3309</v>
      </c>
      <c r="R518" s="79" t="s">
        <v>3505</v>
      </c>
      <c r="S518" s="62" t="s">
        <v>65</v>
      </c>
      <c r="T518" s="62" t="s">
        <v>1716</v>
      </c>
      <c r="U518" s="62" t="s">
        <v>70</v>
      </c>
      <c r="V518" s="62" t="s">
        <v>73</v>
      </c>
      <c r="W518" s="62" t="s">
        <v>76</v>
      </c>
      <c r="X518" s="62" t="s">
        <v>5323</v>
      </c>
      <c r="Y518" s="62" t="s">
        <v>155</v>
      </c>
      <c r="Z518" s="63" t="s">
        <v>194</v>
      </c>
      <c r="AA518" s="89"/>
      <c r="AB518" s="64"/>
      <c r="AC518" s="62"/>
      <c r="AD518" s="62"/>
      <c r="AE518" s="62"/>
      <c r="AF518" s="85" t="str">
        <f>INDEX([8]项目列表!$AB$1:$AB$65536,MATCH(B518,[8]项目列表!$C$1:$C$65536,0))</f>
        <v>200</v>
      </c>
      <c r="AG518" s="85" t="s">
        <v>5493</v>
      </c>
      <c r="AH518" s="85">
        <f t="shared" si="48"/>
        <v>0</v>
      </c>
      <c r="AI518" s="79">
        <v>20</v>
      </c>
      <c r="AJ518" s="85" t="s">
        <v>5493</v>
      </c>
      <c r="AK518" s="85">
        <f t="shared" si="49"/>
        <v>20</v>
      </c>
      <c r="AL518" s="85" t="s">
        <v>5493</v>
      </c>
      <c r="AM518" s="85">
        <f t="shared" si="50"/>
        <v>20</v>
      </c>
      <c r="AN518" s="85" t="s">
        <v>5493</v>
      </c>
      <c r="AO518" s="85" t="s">
        <v>5493</v>
      </c>
      <c r="AP518" s="79" t="s">
        <v>4818</v>
      </c>
    </row>
    <row r="519" spans="1:42" ht="40.5" customHeight="1">
      <c r="A519" s="78" t="s">
        <v>3522</v>
      </c>
      <c r="B519" s="79" t="s">
        <v>3954</v>
      </c>
      <c r="C519" s="80" t="s">
        <v>3135</v>
      </c>
      <c r="D519" s="80" t="s">
        <v>5547</v>
      </c>
      <c r="E519" s="62"/>
      <c r="F519" s="62"/>
      <c r="G519" s="62" t="e">
        <f>INDEX(辅助数据!F:F,MATCH(项目信息统计表!F519,辅助数据!E:E,0))</f>
        <v>#N/A</v>
      </c>
      <c r="H519" s="62"/>
      <c r="I519" s="62" t="e">
        <f>INDEX(辅助数据!B:B,MATCH(项目信息统计表!H519,辅助数据!A:A,0))</f>
        <v>#N/A</v>
      </c>
      <c r="J519" s="66" t="str">
        <f t="shared" si="47"/>
        <v>2023-01</v>
      </c>
      <c r="K519" s="66">
        <v>45627</v>
      </c>
      <c r="L519" s="62" t="str">
        <f t="shared" ref="L519:L550" si="51">"202"&amp;MID(B519,9,1)</f>
        <v>2023</v>
      </c>
      <c r="M519" s="62" t="s">
        <v>54</v>
      </c>
      <c r="N519" s="80" t="s">
        <v>3509</v>
      </c>
      <c r="O519" s="82" t="s">
        <v>4799</v>
      </c>
      <c r="P519" s="76"/>
      <c r="Q519" s="80" t="s">
        <v>4504</v>
      </c>
      <c r="R519" s="79" t="s">
        <v>4819</v>
      </c>
      <c r="S519" s="62" t="s">
        <v>65</v>
      </c>
      <c r="T519" s="62" t="s">
        <v>2158</v>
      </c>
      <c r="U519" s="62" t="s">
        <v>70</v>
      </c>
      <c r="V519" s="62" t="s">
        <v>73</v>
      </c>
      <c r="W519" s="62" t="s">
        <v>90</v>
      </c>
      <c r="X519" s="62"/>
      <c r="Y519" s="62"/>
      <c r="Z519" s="63"/>
      <c r="AA519" s="62"/>
      <c r="AB519" s="64"/>
      <c r="AC519" s="62"/>
      <c r="AD519" s="62"/>
      <c r="AE519" s="83"/>
      <c r="AF519" s="85">
        <f>INDEX([3]汇总带公式!$L:$L,MATCH(B519,[3]汇总带公式!$B:$B,0))</f>
        <v>5</v>
      </c>
      <c r="AG519" s="85" t="s">
        <v>5493</v>
      </c>
      <c r="AH519" s="85">
        <f t="shared" si="48"/>
        <v>5</v>
      </c>
      <c r="AI519" s="79">
        <v>3</v>
      </c>
      <c r="AJ519" s="85" t="s">
        <v>5493</v>
      </c>
      <c r="AK519" s="85">
        <f t="shared" si="49"/>
        <v>3</v>
      </c>
      <c r="AL519" s="85" t="s">
        <v>5493</v>
      </c>
      <c r="AM519" s="85">
        <f t="shared" si="50"/>
        <v>3</v>
      </c>
      <c r="AN519" s="85" t="s">
        <v>5493</v>
      </c>
      <c r="AO519" s="85" t="s">
        <v>5493</v>
      </c>
      <c r="AP519" s="79" t="s">
        <v>4817</v>
      </c>
    </row>
    <row r="520" spans="1:42" ht="40.5" customHeight="1">
      <c r="A520" s="78" t="s">
        <v>3536</v>
      </c>
      <c r="B520" s="79" t="s">
        <v>3968</v>
      </c>
      <c r="C520" s="80" t="s">
        <v>3135</v>
      </c>
      <c r="D520" s="80" t="s">
        <v>5547</v>
      </c>
      <c r="E520" s="62"/>
      <c r="F520" s="62"/>
      <c r="G520" s="62" t="e">
        <f>INDEX(辅助数据!F:F,MATCH(项目信息统计表!F520,辅助数据!E:E,0))</f>
        <v>#N/A</v>
      </c>
      <c r="H520" s="62"/>
      <c r="I520" s="62" t="e">
        <f>INDEX(辅助数据!B:B,MATCH(项目信息统计表!H520,辅助数据!A:A,0))</f>
        <v>#N/A</v>
      </c>
      <c r="J520" s="66" t="str">
        <f t="shared" si="47"/>
        <v>2023-01</v>
      </c>
      <c r="K520" s="66">
        <v>45627</v>
      </c>
      <c r="L520" s="62" t="str">
        <f t="shared" si="51"/>
        <v>2023</v>
      </c>
      <c r="M520" s="62" t="s">
        <v>54</v>
      </c>
      <c r="N520" s="80" t="s">
        <v>3509</v>
      </c>
      <c r="O520" s="82" t="s">
        <v>4799</v>
      </c>
      <c r="P520" s="76"/>
      <c r="Q520" s="80" t="s">
        <v>4845</v>
      </c>
      <c r="R520" s="79" t="s">
        <v>4846</v>
      </c>
      <c r="S520" s="62" t="s">
        <v>65</v>
      </c>
      <c r="T520" s="62" t="s">
        <v>2137</v>
      </c>
      <c r="U520" s="62" t="s">
        <v>70</v>
      </c>
      <c r="V520" s="62" t="s">
        <v>73</v>
      </c>
      <c r="W520" s="62" t="s">
        <v>90</v>
      </c>
      <c r="X520" s="62"/>
      <c r="Y520" s="62"/>
      <c r="Z520" s="63"/>
      <c r="AA520" s="62"/>
      <c r="AB520" s="64"/>
      <c r="AC520" s="62"/>
      <c r="AD520" s="62"/>
      <c r="AE520" s="62"/>
      <c r="AF520" s="85">
        <f>INDEX([3]汇总带公式!$L:$L,MATCH(B520,[3]汇总带公式!$B:$B,0))</f>
        <v>5</v>
      </c>
      <c r="AG520" s="85" t="s">
        <v>5493</v>
      </c>
      <c r="AH520" s="85">
        <f t="shared" si="48"/>
        <v>5</v>
      </c>
      <c r="AI520" s="79">
        <v>3</v>
      </c>
      <c r="AJ520" s="85" t="s">
        <v>5493</v>
      </c>
      <c r="AK520" s="85">
        <f t="shared" si="49"/>
        <v>3</v>
      </c>
      <c r="AL520" s="85" t="s">
        <v>5493</v>
      </c>
      <c r="AM520" s="85">
        <f t="shared" si="50"/>
        <v>3</v>
      </c>
      <c r="AN520" s="85" t="s">
        <v>5493</v>
      </c>
      <c r="AO520" s="85" t="s">
        <v>5493</v>
      </c>
      <c r="AP520" s="79" t="s">
        <v>4817</v>
      </c>
    </row>
    <row r="521" spans="1:42" ht="40.5" customHeight="1">
      <c r="A521" s="78" t="s">
        <v>3564</v>
      </c>
      <c r="B521" s="79" t="s">
        <v>3996</v>
      </c>
      <c r="C521" s="80" t="s">
        <v>3135</v>
      </c>
      <c r="D521" s="80" t="s">
        <v>5547</v>
      </c>
      <c r="E521" s="62"/>
      <c r="F521" s="62"/>
      <c r="G521" s="62" t="e">
        <f>INDEX(辅助数据!F:F,MATCH(项目信息统计表!F521,辅助数据!E:E,0))</f>
        <v>#N/A</v>
      </c>
      <c r="H521" s="62"/>
      <c r="I521" s="62" t="e">
        <f>INDEX(辅助数据!B:B,MATCH(项目信息统计表!H521,辅助数据!A:A,0))</f>
        <v>#N/A</v>
      </c>
      <c r="J521" s="66" t="str">
        <f t="shared" si="47"/>
        <v>2023-01</v>
      </c>
      <c r="K521" s="66">
        <v>45627</v>
      </c>
      <c r="L521" s="62" t="str">
        <f t="shared" si="51"/>
        <v>2023</v>
      </c>
      <c r="M521" s="62" t="s">
        <v>54</v>
      </c>
      <c r="N521" s="80" t="s">
        <v>3509</v>
      </c>
      <c r="O521" s="82" t="s">
        <v>4799</v>
      </c>
      <c r="P521" s="76"/>
      <c r="Q521" s="80" t="s">
        <v>4898</v>
      </c>
      <c r="R521" s="79" t="s">
        <v>4899</v>
      </c>
      <c r="S521" s="62" t="s">
        <v>65</v>
      </c>
      <c r="T521" s="62" t="s">
        <v>2139</v>
      </c>
      <c r="U521" s="62" t="s">
        <v>70</v>
      </c>
      <c r="V521" s="62" t="s">
        <v>73</v>
      </c>
      <c r="W521" s="62" t="s">
        <v>90</v>
      </c>
      <c r="X521" s="62"/>
      <c r="Y521" s="62"/>
      <c r="Z521" s="63"/>
      <c r="AA521" s="62"/>
      <c r="AB521" s="64"/>
      <c r="AC521" s="62"/>
      <c r="AD521" s="62"/>
      <c r="AE521" s="62"/>
      <c r="AF521" s="85">
        <f>INDEX([3]汇总带公式!$L:$L,MATCH(B521,[3]汇总带公式!$B:$B,0))</f>
        <v>5</v>
      </c>
      <c r="AG521" s="85" t="s">
        <v>5493</v>
      </c>
      <c r="AH521" s="85">
        <f t="shared" si="48"/>
        <v>5</v>
      </c>
      <c r="AI521" s="79">
        <v>3</v>
      </c>
      <c r="AJ521" s="85" t="s">
        <v>5493</v>
      </c>
      <c r="AK521" s="85">
        <f t="shared" si="49"/>
        <v>3</v>
      </c>
      <c r="AL521" s="85" t="s">
        <v>5493</v>
      </c>
      <c r="AM521" s="85">
        <f t="shared" si="50"/>
        <v>3</v>
      </c>
      <c r="AN521" s="85" t="s">
        <v>5493</v>
      </c>
      <c r="AO521" s="85" t="s">
        <v>5493</v>
      </c>
      <c r="AP521" s="79" t="s">
        <v>4817</v>
      </c>
    </row>
    <row r="522" spans="1:42" ht="40.5" customHeight="1">
      <c r="A522" s="78" t="s">
        <v>3591</v>
      </c>
      <c r="B522" s="79" t="s">
        <v>4023</v>
      </c>
      <c r="C522" s="80" t="s">
        <v>3135</v>
      </c>
      <c r="D522" s="80" t="s">
        <v>5547</v>
      </c>
      <c r="E522" s="62"/>
      <c r="F522" s="62"/>
      <c r="G522" s="62" t="e">
        <f>INDEX(辅助数据!F:F,MATCH(项目信息统计表!F522,辅助数据!E:E,0))</f>
        <v>#N/A</v>
      </c>
      <c r="H522" s="62"/>
      <c r="I522" s="62" t="e">
        <f>INDEX(辅助数据!B:B,MATCH(项目信息统计表!H522,辅助数据!A:A,0))</f>
        <v>#N/A</v>
      </c>
      <c r="J522" s="66" t="str">
        <f t="shared" si="47"/>
        <v>2023-01</v>
      </c>
      <c r="K522" s="66">
        <v>45627</v>
      </c>
      <c r="L522" s="62" t="str">
        <f t="shared" si="51"/>
        <v>2023</v>
      </c>
      <c r="M522" s="62" t="s">
        <v>54</v>
      </c>
      <c r="N522" s="80" t="s">
        <v>3509</v>
      </c>
      <c r="O522" s="82" t="s">
        <v>4799</v>
      </c>
      <c r="P522" s="76"/>
      <c r="Q522" s="80" t="s">
        <v>4948</v>
      </c>
      <c r="R522" s="79" t="s">
        <v>4949</v>
      </c>
      <c r="S522" s="62" t="s">
        <v>65</v>
      </c>
      <c r="T522" s="62" t="s">
        <v>2139</v>
      </c>
      <c r="U522" s="62" t="s">
        <v>70</v>
      </c>
      <c r="V522" s="62" t="s">
        <v>73</v>
      </c>
      <c r="W522" s="62" t="s">
        <v>90</v>
      </c>
      <c r="X522" s="62"/>
      <c r="Y522" s="62"/>
      <c r="Z522" s="63"/>
      <c r="AA522" s="62"/>
      <c r="AB522" s="64"/>
      <c r="AC522" s="62"/>
      <c r="AD522" s="62"/>
      <c r="AE522" s="62"/>
      <c r="AF522" s="85">
        <f>INDEX([3]汇总带公式!$L:$L,MATCH(B522,[3]汇总带公式!$B:$B,0))</f>
        <v>5</v>
      </c>
      <c r="AG522" s="85" t="s">
        <v>5493</v>
      </c>
      <c r="AH522" s="85">
        <f t="shared" si="48"/>
        <v>5</v>
      </c>
      <c r="AI522" s="79">
        <v>3</v>
      </c>
      <c r="AJ522" s="85" t="s">
        <v>5493</v>
      </c>
      <c r="AK522" s="85">
        <f t="shared" si="49"/>
        <v>3</v>
      </c>
      <c r="AL522" s="85" t="s">
        <v>5493</v>
      </c>
      <c r="AM522" s="85">
        <f t="shared" si="50"/>
        <v>3</v>
      </c>
      <c r="AN522" s="85" t="s">
        <v>5493</v>
      </c>
      <c r="AO522" s="85" t="s">
        <v>5493</v>
      </c>
      <c r="AP522" s="79" t="s">
        <v>4817</v>
      </c>
    </row>
    <row r="523" spans="1:42" ht="40.5" customHeight="1">
      <c r="A523" s="78" t="s">
        <v>3604</v>
      </c>
      <c r="B523" s="79" t="s">
        <v>4036</v>
      </c>
      <c r="C523" s="80" t="s">
        <v>3135</v>
      </c>
      <c r="D523" s="80" t="s">
        <v>5547</v>
      </c>
      <c r="E523" s="62"/>
      <c r="F523" s="62"/>
      <c r="G523" s="62" t="e">
        <f>INDEX(辅助数据!F:F,MATCH(项目信息统计表!F523,辅助数据!E:E,0))</f>
        <v>#N/A</v>
      </c>
      <c r="H523" s="62"/>
      <c r="I523" s="62" t="e">
        <f>INDEX(辅助数据!B:B,MATCH(项目信息统计表!H523,辅助数据!A:A,0))</f>
        <v>#N/A</v>
      </c>
      <c r="J523" s="66" t="str">
        <f t="shared" si="47"/>
        <v>2023-01</v>
      </c>
      <c r="K523" s="66">
        <v>45992</v>
      </c>
      <c r="L523" s="62" t="str">
        <f t="shared" si="51"/>
        <v>2023</v>
      </c>
      <c r="M523" s="62" t="s">
        <v>54</v>
      </c>
      <c r="N523" s="80" t="s">
        <v>3508</v>
      </c>
      <c r="O523" s="82" t="s">
        <v>4799</v>
      </c>
      <c r="P523" s="76"/>
      <c r="Q523" s="80" t="s">
        <v>4974</v>
      </c>
      <c r="R523" s="79" t="s">
        <v>4975</v>
      </c>
      <c r="S523" s="62" t="s">
        <v>65</v>
      </c>
      <c r="T523" s="62" t="s">
        <v>2075</v>
      </c>
      <c r="U523" s="62" t="s">
        <v>70</v>
      </c>
      <c r="V523" s="62" t="s">
        <v>73</v>
      </c>
      <c r="W523" s="62" t="s">
        <v>3516</v>
      </c>
      <c r="X523" s="62"/>
      <c r="Y523" s="62"/>
      <c r="Z523" s="63"/>
      <c r="AA523" s="62"/>
      <c r="AB523" s="64"/>
      <c r="AC523" s="62"/>
      <c r="AD523" s="62"/>
      <c r="AE523" s="62"/>
      <c r="AF523" s="85">
        <f>INDEX([3]汇总带公式!$L:$L,MATCH(B523,[3]汇总带公式!$B:$B,0))</f>
        <v>15</v>
      </c>
      <c r="AG523" s="85" t="s">
        <v>5493</v>
      </c>
      <c r="AH523" s="85">
        <f t="shared" si="48"/>
        <v>15</v>
      </c>
      <c r="AI523" s="79">
        <v>5</v>
      </c>
      <c r="AJ523" s="85" t="s">
        <v>5493</v>
      </c>
      <c r="AK523" s="85">
        <f t="shared" si="49"/>
        <v>5</v>
      </c>
      <c r="AL523" s="85" t="s">
        <v>5493</v>
      </c>
      <c r="AM523" s="85">
        <f t="shared" si="50"/>
        <v>5</v>
      </c>
      <c r="AN523" s="85" t="s">
        <v>5493</v>
      </c>
      <c r="AO523" s="85" t="s">
        <v>5493</v>
      </c>
      <c r="AP523" s="79" t="s">
        <v>4817</v>
      </c>
    </row>
    <row r="524" spans="1:42" ht="40.5" customHeight="1">
      <c r="A524" s="78" t="s">
        <v>3654</v>
      </c>
      <c r="B524" s="79" t="s">
        <v>4086</v>
      </c>
      <c r="C524" s="80" t="s">
        <v>3135</v>
      </c>
      <c r="D524" s="80" t="s">
        <v>5547</v>
      </c>
      <c r="E524" s="62"/>
      <c r="F524" s="62"/>
      <c r="G524" s="62" t="e">
        <f>INDEX(辅助数据!F:F,MATCH(项目信息统计表!F524,辅助数据!E:E,0))</f>
        <v>#N/A</v>
      </c>
      <c r="H524" s="62"/>
      <c r="I524" s="62" t="e">
        <f>INDEX(辅助数据!B:B,MATCH(项目信息统计表!H524,辅助数据!A:A,0))</f>
        <v>#N/A</v>
      </c>
      <c r="J524" s="66" t="str">
        <f t="shared" si="47"/>
        <v>2023-01</v>
      </c>
      <c r="K524" s="66">
        <v>45992</v>
      </c>
      <c r="L524" s="62" t="str">
        <f t="shared" si="51"/>
        <v>2023</v>
      </c>
      <c r="M524" s="62" t="s">
        <v>54</v>
      </c>
      <c r="N524" s="80" t="s">
        <v>3508</v>
      </c>
      <c r="O524" s="82" t="s">
        <v>4799</v>
      </c>
      <c r="P524" s="76"/>
      <c r="Q524" s="80" t="s">
        <v>5065</v>
      </c>
      <c r="R524" s="79" t="s">
        <v>5066</v>
      </c>
      <c r="S524" s="62" t="s">
        <v>65</v>
      </c>
      <c r="T524" s="62" t="s">
        <v>1719</v>
      </c>
      <c r="U524" s="62" t="s">
        <v>70</v>
      </c>
      <c r="V524" s="62" t="s">
        <v>73</v>
      </c>
      <c r="W524" s="62" t="s">
        <v>3516</v>
      </c>
      <c r="X524" s="62"/>
      <c r="Y524" s="62"/>
      <c r="Z524" s="63"/>
      <c r="AA524" s="62"/>
      <c r="AB524" s="64"/>
      <c r="AC524" s="62"/>
      <c r="AD524" s="62"/>
      <c r="AE524" s="62"/>
      <c r="AF524" s="85">
        <f>INDEX([3]汇总带公式!$L:$L,MATCH(B524,[3]汇总带公式!$B:$B,0))</f>
        <v>15</v>
      </c>
      <c r="AG524" s="85" t="s">
        <v>5493</v>
      </c>
      <c r="AH524" s="85">
        <f t="shared" si="48"/>
        <v>15</v>
      </c>
      <c r="AI524" s="79">
        <v>5</v>
      </c>
      <c r="AJ524" s="85" t="s">
        <v>5493</v>
      </c>
      <c r="AK524" s="85">
        <f t="shared" si="49"/>
        <v>5</v>
      </c>
      <c r="AL524" s="85" t="s">
        <v>5493</v>
      </c>
      <c r="AM524" s="85">
        <f t="shared" si="50"/>
        <v>5</v>
      </c>
      <c r="AN524" s="85" t="s">
        <v>5493</v>
      </c>
      <c r="AO524" s="85" t="s">
        <v>5493</v>
      </c>
      <c r="AP524" s="79" t="s">
        <v>4817</v>
      </c>
    </row>
    <row r="525" spans="1:42" ht="40.5" customHeight="1">
      <c r="A525" s="78" t="s">
        <v>3671</v>
      </c>
      <c r="B525" s="79" t="s">
        <v>4103</v>
      </c>
      <c r="C525" s="80" t="s">
        <v>3138</v>
      </c>
      <c r="D525" s="80" t="s">
        <v>5547</v>
      </c>
      <c r="E525" s="62"/>
      <c r="F525" s="62"/>
      <c r="G525" s="62" t="e">
        <f>INDEX(辅助数据!F:F,MATCH(项目信息统计表!F525,辅助数据!E:E,0))</f>
        <v>#N/A</v>
      </c>
      <c r="H525" s="62"/>
      <c r="I525" s="62" t="e">
        <f>INDEX(辅助数据!B:B,MATCH(项目信息统计表!H525,辅助数据!A:A,0))</f>
        <v>#N/A</v>
      </c>
      <c r="J525" s="66" t="str">
        <f t="shared" si="47"/>
        <v>2023-01</v>
      </c>
      <c r="K525" s="66">
        <v>45992</v>
      </c>
      <c r="L525" s="62" t="str">
        <f t="shared" si="51"/>
        <v>2023</v>
      </c>
      <c r="M525" s="62" t="s">
        <v>54</v>
      </c>
      <c r="N525" s="80" t="s">
        <v>3508</v>
      </c>
      <c r="O525" s="82" t="s">
        <v>4799</v>
      </c>
      <c r="P525" s="76"/>
      <c r="Q525" s="80" t="s">
        <v>5095</v>
      </c>
      <c r="R525" s="79" t="s">
        <v>5096</v>
      </c>
      <c r="S525" s="62" t="s">
        <v>65</v>
      </c>
      <c r="T525" s="62" t="s">
        <v>1623</v>
      </c>
      <c r="U525" s="62" t="s">
        <v>70</v>
      </c>
      <c r="V525" s="62" t="s">
        <v>73</v>
      </c>
      <c r="W525" s="62" t="s">
        <v>76</v>
      </c>
      <c r="X525" s="62"/>
      <c r="Y525" s="62"/>
      <c r="Z525" s="63"/>
      <c r="AA525" s="62"/>
      <c r="AB525" s="64"/>
      <c r="AC525" s="62"/>
      <c r="AD525" s="62"/>
      <c r="AE525" s="62"/>
      <c r="AF525" s="85">
        <f>INDEX([3]汇总带公式!$L:$L,MATCH(B525,[3]汇总带公式!$B:$B,0))</f>
        <v>15</v>
      </c>
      <c r="AG525" s="85" t="s">
        <v>5493</v>
      </c>
      <c r="AH525" s="85">
        <f t="shared" si="48"/>
        <v>15</v>
      </c>
      <c r="AI525" s="79">
        <v>15</v>
      </c>
      <c r="AJ525" s="85" t="s">
        <v>5493</v>
      </c>
      <c r="AK525" s="85">
        <f t="shared" si="49"/>
        <v>15</v>
      </c>
      <c r="AL525" s="85" t="s">
        <v>5493</v>
      </c>
      <c r="AM525" s="85">
        <f t="shared" si="50"/>
        <v>15</v>
      </c>
      <c r="AN525" s="85" t="s">
        <v>5493</v>
      </c>
      <c r="AO525" s="85" t="s">
        <v>5493</v>
      </c>
      <c r="AP525" s="79" t="s">
        <v>4817</v>
      </c>
    </row>
    <row r="526" spans="1:42" ht="40.5" customHeight="1">
      <c r="A526" s="78" t="s">
        <v>2617</v>
      </c>
      <c r="B526" s="79" t="s">
        <v>2922</v>
      </c>
      <c r="C526" s="80" t="s">
        <v>3135</v>
      </c>
      <c r="D526" s="80" t="s">
        <v>5547</v>
      </c>
      <c r="E526" s="62" t="s">
        <v>5494</v>
      </c>
      <c r="F526" s="62" t="s">
        <v>1504</v>
      </c>
      <c r="G526" s="62" t="str">
        <f>INDEX(辅助数据!F:F,MATCH(项目信息统计表!F526,辅助数据!E:E,0))</f>
        <v>M73</v>
      </c>
      <c r="H526" s="62" t="s">
        <v>187</v>
      </c>
      <c r="I526" s="62">
        <f>INDEX(辅助数据!B:B,MATCH(项目信息统计表!H526,辅助数据!A:A,0))</f>
        <v>170</v>
      </c>
      <c r="J526" s="66" t="str">
        <f t="shared" si="47"/>
        <v>2022-01</v>
      </c>
      <c r="K526" s="66">
        <v>45627</v>
      </c>
      <c r="L526" s="62" t="str">
        <f t="shared" si="51"/>
        <v>2022</v>
      </c>
      <c r="M526" s="62" t="s">
        <v>54</v>
      </c>
      <c r="N526" s="80" t="s">
        <v>3508</v>
      </c>
      <c r="O526" s="82" t="s">
        <v>4799</v>
      </c>
      <c r="P526" s="76" t="s">
        <v>4514</v>
      </c>
      <c r="Q526" s="80" t="s">
        <v>4515</v>
      </c>
      <c r="R526" s="79" t="s">
        <v>3352</v>
      </c>
      <c r="S526" s="62" t="s">
        <v>65</v>
      </c>
      <c r="T526" s="62" t="s">
        <v>1654</v>
      </c>
      <c r="U526" s="62" t="s">
        <v>70</v>
      </c>
      <c r="V526" s="62" t="s">
        <v>73</v>
      </c>
      <c r="W526" s="62" t="s">
        <v>76</v>
      </c>
      <c r="X526" s="62" t="s">
        <v>5330</v>
      </c>
      <c r="Y526" s="62" t="s">
        <v>116</v>
      </c>
      <c r="Z526" s="63" t="s">
        <v>2287</v>
      </c>
      <c r="AA526" s="62" t="s">
        <v>5354</v>
      </c>
      <c r="AB526" s="64" t="s">
        <v>2340</v>
      </c>
      <c r="AC526" s="62" t="s">
        <v>2349</v>
      </c>
      <c r="AD526" s="62" t="s">
        <v>5323</v>
      </c>
      <c r="AE526" s="62"/>
      <c r="AF526" s="85">
        <f>INDEX([3]汇总带公式!$L:$L,MATCH(B526,[3]汇总带公式!$B:$B,0))</f>
        <v>15</v>
      </c>
      <c r="AG526" s="85" t="s">
        <v>5493</v>
      </c>
      <c r="AH526" s="85">
        <f t="shared" si="48"/>
        <v>15</v>
      </c>
      <c r="AI526" s="79">
        <v>5</v>
      </c>
      <c r="AJ526" s="85" t="s">
        <v>5493</v>
      </c>
      <c r="AK526" s="85">
        <f t="shared" si="49"/>
        <v>5</v>
      </c>
      <c r="AL526" s="85" t="s">
        <v>5493</v>
      </c>
      <c r="AM526" s="85">
        <f t="shared" si="50"/>
        <v>5</v>
      </c>
      <c r="AN526" s="85" t="s">
        <v>5493</v>
      </c>
      <c r="AO526" s="85" t="s">
        <v>5493</v>
      </c>
      <c r="AP526" s="79" t="s">
        <v>4818</v>
      </c>
    </row>
    <row r="527" spans="1:42" ht="40.5" customHeight="1">
      <c r="A527" s="78" t="s">
        <v>3913</v>
      </c>
      <c r="B527" s="79" t="s">
        <v>4365</v>
      </c>
      <c r="C527" s="80" t="s">
        <v>3135</v>
      </c>
      <c r="D527" s="80" t="s">
        <v>5547</v>
      </c>
      <c r="E527" s="62" t="s">
        <v>34</v>
      </c>
      <c r="F527" s="62" t="s">
        <v>1506</v>
      </c>
      <c r="G527" s="62" t="str">
        <f>INDEX(辅助数据!F:F,MATCH(项目信息统计表!F527,辅助数据!E:E,0))</f>
        <v>M75</v>
      </c>
      <c r="H527" s="62" t="s">
        <v>187</v>
      </c>
      <c r="I527" s="62">
        <f>INDEX(辅助数据!B:B,MATCH(项目信息统计表!H527,辅助数据!A:A,0))</f>
        <v>170</v>
      </c>
      <c r="J527" s="66" t="str">
        <f t="shared" si="47"/>
        <v>2022-01</v>
      </c>
      <c r="K527" s="66">
        <v>45627</v>
      </c>
      <c r="L527" s="62" t="str">
        <f t="shared" si="51"/>
        <v>2022</v>
      </c>
      <c r="M527" s="62" t="s">
        <v>54</v>
      </c>
      <c r="N527" s="80" t="s">
        <v>3508</v>
      </c>
      <c r="O527" s="82" t="s">
        <v>4799</v>
      </c>
      <c r="P527" s="76" t="s">
        <v>4532</v>
      </c>
      <c r="Q527" s="80" t="s">
        <v>4533</v>
      </c>
      <c r="R527" s="79" t="s">
        <v>5273</v>
      </c>
      <c r="S527" s="62" t="s">
        <v>65</v>
      </c>
      <c r="T527" s="62" t="s">
        <v>1736</v>
      </c>
      <c r="U527" s="62" t="s">
        <v>70</v>
      </c>
      <c r="V527" s="62" t="s">
        <v>73</v>
      </c>
      <c r="W527" s="62" t="s">
        <v>90</v>
      </c>
      <c r="X527" s="62" t="s">
        <v>5323</v>
      </c>
      <c r="Y527" s="62" t="s">
        <v>116</v>
      </c>
      <c r="Z527" s="63" t="s">
        <v>2287</v>
      </c>
      <c r="AA527" s="62" t="s">
        <v>5095</v>
      </c>
      <c r="AB527" s="64" t="s">
        <v>89</v>
      </c>
      <c r="AC527" s="62" t="s">
        <v>76</v>
      </c>
      <c r="AD527" s="62" t="s">
        <v>5323</v>
      </c>
      <c r="AE527" s="62"/>
      <c r="AF527" s="85">
        <f>INDEX([3]汇总带公式!$L:$L,MATCH(B527,[3]汇总带公式!$B:$B,0))</f>
        <v>30</v>
      </c>
      <c r="AG527" s="85" t="s">
        <v>5493</v>
      </c>
      <c r="AH527" s="85">
        <f t="shared" si="48"/>
        <v>30</v>
      </c>
      <c r="AI527" s="79">
        <v>10</v>
      </c>
      <c r="AJ527" s="85" t="s">
        <v>5493</v>
      </c>
      <c r="AK527" s="85">
        <f t="shared" si="49"/>
        <v>10</v>
      </c>
      <c r="AL527" s="85" t="s">
        <v>5493</v>
      </c>
      <c r="AM527" s="85">
        <f t="shared" si="50"/>
        <v>10</v>
      </c>
      <c r="AN527" s="85" t="s">
        <v>5493</v>
      </c>
      <c r="AO527" s="85" t="s">
        <v>5493</v>
      </c>
      <c r="AP527" s="79" t="s">
        <v>4818</v>
      </c>
    </row>
    <row r="528" spans="1:42" ht="40.5" customHeight="1">
      <c r="A528" s="78" t="s">
        <v>3914</v>
      </c>
      <c r="B528" s="79" t="s">
        <v>4366</v>
      </c>
      <c r="C528" s="80" t="s">
        <v>3135</v>
      </c>
      <c r="D528" s="80" t="s">
        <v>5547</v>
      </c>
      <c r="E528" s="62" t="s">
        <v>34</v>
      </c>
      <c r="F528" s="62" t="s">
        <v>1504</v>
      </c>
      <c r="G528" s="62" t="str">
        <f>INDEX(辅助数据!F:F,MATCH(项目信息统计表!F528,辅助数据!E:E,0))</f>
        <v>M73</v>
      </c>
      <c r="H528" s="62" t="s">
        <v>213</v>
      </c>
      <c r="I528" s="62">
        <f>INDEX(辅助数据!B:B,MATCH(项目信息统计表!H528,辅助数据!A:A,0))</f>
        <v>416</v>
      </c>
      <c r="J528" s="66" t="str">
        <f t="shared" si="47"/>
        <v>2022-01</v>
      </c>
      <c r="K528" s="66">
        <v>45627</v>
      </c>
      <c r="L528" s="62" t="str">
        <f t="shared" si="51"/>
        <v>2022</v>
      </c>
      <c r="M528" s="62" t="s">
        <v>54</v>
      </c>
      <c r="N528" s="80" t="s">
        <v>3508</v>
      </c>
      <c r="O528" s="82" t="s">
        <v>4799</v>
      </c>
      <c r="P528" s="76" t="s">
        <v>4534</v>
      </c>
      <c r="Q528" s="80" t="s">
        <v>4535</v>
      </c>
      <c r="R528" s="79">
        <v>110054</v>
      </c>
      <c r="S528" s="62" t="s">
        <v>4816</v>
      </c>
      <c r="T528" s="62" t="s">
        <v>1712</v>
      </c>
      <c r="U528" s="62" t="s">
        <v>70</v>
      </c>
      <c r="V528" s="62" t="s">
        <v>73</v>
      </c>
      <c r="W528" s="62" t="s">
        <v>90</v>
      </c>
      <c r="X528" s="62" t="s">
        <v>5323</v>
      </c>
      <c r="Y528" s="62" t="s">
        <v>116</v>
      </c>
      <c r="Z528" s="63" t="s">
        <v>2288</v>
      </c>
      <c r="AA528" s="62" t="s">
        <v>2446</v>
      </c>
      <c r="AB528" s="64" t="s">
        <v>2339</v>
      </c>
      <c r="AC528" s="62" t="s">
        <v>90</v>
      </c>
      <c r="AD528" s="62" t="s">
        <v>5323</v>
      </c>
      <c r="AE528" s="62"/>
      <c r="AF528" s="85">
        <f>INDEX([3]汇总带公式!$L:$L,MATCH(B528,[3]汇总带公式!$B:$B,0))</f>
        <v>30</v>
      </c>
      <c r="AG528" s="85" t="s">
        <v>5493</v>
      </c>
      <c r="AH528" s="85">
        <f t="shared" si="48"/>
        <v>30</v>
      </c>
      <c r="AI528" s="79">
        <v>10</v>
      </c>
      <c r="AJ528" s="85" t="s">
        <v>5493</v>
      </c>
      <c r="AK528" s="85">
        <f t="shared" si="49"/>
        <v>10</v>
      </c>
      <c r="AL528" s="85" t="s">
        <v>5493</v>
      </c>
      <c r="AM528" s="85">
        <f t="shared" si="50"/>
        <v>10</v>
      </c>
      <c r="AN528" s="85" t="s">
        <v>5493</v>
      </c>
      <c r="AO528" s="85" t="s">
        <v>5493</v>
      </c>
      <c r="AP528" s="79" t="s">
        <v>4818</v>
      </c>
    </row>
    <row r="529" spans="1:42" ht="40.5" customHeight="1">
      <c r="A529" s="78" t="s">
        <v>2682</v>
      </c>
      <c r="B529" s="79" t="s">
        <v>2986</v>
      </c>
      <c r="C529" s="80" t="s">
        <v>3135</v>
      </c>
      <c r="D529" s="80" t="s">
        <v>5547</v>
      </c>
      <c r="E529" s="62" t="s">
        <v>5494</v>
      </c>
      <c r="F529" s="62" t="s">
        <v>1504</v>
      </c>
      <c r="G529" s="62" t="str">
        <f>INDEX(辅助数据!F:F,MATCH(项目信息统计表!F529,辅助数据!E:E,0))</f>
        <v>M73</v>
      </c>
      <c r="H529" s="62" t="s">
        <v>196</v>
      </c>
      <c r="I529" s="62">
        <f>INDEX(辅助数据!B:B,MATCH(项目信息统计表!H529,辅助数据!A:A,0))</f>
        <v>610</v>
      </c>
      <c r="J529" s="66" t="str">
        <f t="shared" si="47"/>
        <v>2022-01</v>
      </c>
      <c r="K529" s="66">
        <v>45261</v>
      </c>
      <c r="L529" s="62" t="str">
        <f t="shared" si="51"/>
        <v>2022</v>
      </c>
      <c r="M529" s="62" t="s">
        <v>54</v>
      </c>
      <c r="N529" s="80" t="s">
        <v>3509</v>
      </c>
      <c r="O529" s="82" t="s">
        <v>4799</v>
      </c>
      <c r="P529" s="76" t="s">
        <v>4594</v>
      </c>
      <c r="Q529" s="80" t="s">
        <v>3212</v>
      </c>
      <c r="R529" s="79" t="s">
        <v>3413</v>
      </c>
      <c r="S529" s="62" t="s">
        <v>4816</v>
      </c>
      <c r="T529" s="62" t="s">
        <v>2159</v>
      </c>
      <c r="U529" s="62" t="s">
        <v>70</v>
      </c>
      <c r="V529" s="62" t="s">
        <v>73</v>
      </c>
      <c r="W529" s="62" t="s">
        <v>90</v>
      </c>
      <c r="X529" s="62" t="s">
        <v>5323</v>
      </c>
      <c r="Y529" s="62" t="s">
        <v>116</v>
      </c>
      <c r="Z529" s="63" t="s">
        <v>2287</v>
      </c>
      <c r="AA529" s="89"/>
      <c r="AB529" s="64"/>
      <c r="AC529" s="62"/>
      <c r="AD529" s="62"/>
      <c r="AE529" s="62"/>
      <c r="AF529" s="85">
        <f>INDEX([3]汇总带公式!$L:$L,MATCH(B529,[3]汇总带公式!$B:$B,0))</f>
        <v>5</v>
      </c>
      <c r="AG529" s="85" t="s">
        <v>5493</v>
      </c>
      <c r="AH529" s="85">
        <f t="shared" si="48"/>
        <v>5</v>
      </c>
      <c r="AI529" s="79">
        <v>2</v>
      </c>
      <c r="AJ529" s="85" t="s">
        <v>5493</v>
      </c>
      <c r="AK529" s="85">
        <f t="shared" si="49"/>
        <v>2</v>
      </c>
      <c r="AL529" s="85" t="s">
        <v>5493</v>
      </c>
      <c r="AM529" s="85">
        <f t="shared" si="50"/>
        <v>2</v>
      </c>
      <c r="AN529" s="85" t="s">
        <v>5493</v>
      </c>
      <c r="AO529" s="85" t="s">
        <v>5493</v>
      </c>
      <c r="AP529" s="79" t="s">
        <v>4818</v>
      </c>
    </row>
    <row r="530" spans="1:42" ht="40.5" customHeight="1">
      <c r="A530" s="78" t="s">
        <v>2684</v>
      </c>
      <c r="B530" s="79" t="s">
        <v>2988</v>
      </c>
      <c r="C530" s="80" t="s">
        <v>3135</v>
      </c>
      <c r="D530" s="80" t="s">
        <v>5547</v>
      </c>
      <c r="E530" s="62" t="s">
        <v>5494</v>
      </c>
      <c r="F530" s="62" t="s">
        <v>1504</v>
      </c>
      <c r="G530" s="62" t="str">
        <f>INDEX(辅助数据!F:F,MATCH(项目信息统计表!F530,辅助数据!E:E,0))</f>
        <v>M73</v>
      </c>
      <c r="H530" s="62" t="s">
        <v>196</v>
      </c>
      <c r="I530" s="62">
        <f>INDEX(辅助数据!B:B,MATCH(项目信息统计表!H530,辅助数据!A:A,0))</f>
        <v>610</v>
      </c>
      <c r="J530" s="66" t="str">
        <f t="shared" si="47"/>
        <v>2022-01</v>
      </c>
      <c r="K530" s="66">
        <v>45261</v>
      </c>
      <c r="L530" s="62" t="str">
        <f t="shared" si="51"/>
        <v>2022</v>
      </c>
      <c r="M530" s="62" t="s">
        <v>54</v>
      </c>
      <c r="N530" s="80" t="s">
        <v>3509</v>
      </c>
      <c r="O530" s="82" t="s">
        <v>4799</v>
      </c>
      <c r="P530" s="76" t="s">
        <v>4596</v>
      </c>
      <c r="Q530" s="80" t="s">
        <v>2437</v>
      </c>
      <c r="R530" s="79" t="s">
        <v>2550</v>
      </c>
      <c r="S530" s="62" t="s">
        <v>4816</v>
      </c>
      <c r="T530" s="62" t="s">
        <v>2170</v>
      </c>
      <c r="U530" s="62" t="s">
        <v>70</v>
      </c>
      <c r="V530" s="62" t="s">
        <v>73</v>
      </c>
      <c r="W530" s="62" t="s">
        <v>90</v>
      </c>
      <c r="X530" s="62" t="s">
        <v>5323</v>
      </c>
      <c r="Y530" s="62" t="s">
        <v>116</v>
      </c>
      <c r="Z530" s="63" t="s">
        <v>2287</v>
      </c>
      <c r="AA530" s="62" t="s">
        <v>5390</v>
      </c>
      <c r="AB530" s="64" t="s">
        <v>2346</v>
      </c>
      <c r="AC530" s="62" t="s">
        <v>2349</v>
      </c>
      <c r="AD530" s="62" t="s">
        <v>5323</v>
      </c>
      <c r="AE530" s="62"/>
      <c r="AF530" s="85">
        <f>INDEX([3]汇总带公式!$L:$L,MATCH(B530,[3]汇总带公式!$B:$B,0))</f>
        <v>8</v>
      </c>
      <c r="AG530" s="85" t="s">
        <v>5493</v>
      </c>
      <c r="AH530" s="85">
        <f t="shared" si="48"/>
        <v>8</v>
      </c>
      <c r="AI530" s="79">
        <v>5</v>
      </c>
      <c r="AJ530" s="85" t="s">
        <v>5493</v>
      </c>
      <c r="AK530" s="85">
        <f t="shared" si="49"/>
        <v>5</v>
      </c>
      <c r="AL530" s="85" t="s">
        <v>5493</v>
      </c>
      <c r="AM530" s="85">
        <f t="shared" si="50"/>
        <v>5</v>
      </c>
      <c r="AN530" s="85" t="s">
        <v>5493</v>
      </c>
      <c r="AO530" s="85" t="s">
        <v>5493</v>
      </c>
      <c r="AP530" s="79" t="s">
        <v>4818</v>
      </c>
    </row>
    <row r="531" spans="1:42" ht="40.5" customHeight="1">
      <c r="A531" s="78" t="s">
        <v>2767</v>
      </c>
      <c r="B531" s="79" t="s">
        <v>3076</v>
      </c>
      <c r="C531" s="80" t="s">
        <v>3135</v>
      </c>
      <c r="D531" s="80" t="s">
        <v>5547</v>
      </c>
      <c r="E531" s="62" t="s">
        <v>34</v>
      </c>
      <c r="F531" s="62" t="s">
        <v>1506</v>
      </c>
      <c r="G531" s="62" t="str">
        <f>INDEX(辅助数据!F:F,MATCH(项目信息统计表!F531,辅助数据!E:E,0))</f>
        <v>M75</v>
      </c>
      <c r="H531" s="62" t="s">
        <v>187</v>
      </c>
      <c r="I531" s="62">
        <f>INDEX(辅助数据!B:B,MATCH(项目信息统计表!H531,辅助数据!A:A,0))</f>
        <v>170</v>
      </c>
      <c r="J531" s="66" t="str">
        <f t="shared" si="47"/>
        <v>2022-01</v>
      </c>
      <c r="K531" s="66">
        <v>45261</v>
      </c>
      <c r="L531" s="62" t="str">
        <f t="shared" si="51"/>
        <v>2022</v>
      </c>
      <c r="M531" s="62" t="s">
        <v>54</v>
      </c>
      <c r="N531" s="80" t="s">
        <v>4433</v>
      </c>
      <c r="O531" s="82" t="s">
        <v>4799</v>
      </c>
      <c r="P531" s="76" t="s">
        <v>4669</v>
      </c>
      <c r="Q531" s="80" t="s">
        <v>2446</v>
      </c>
      <c r="R531" s="79">
        <v>200139</v>
      </c>
      <c r="S531" s="62" t="s">
        <v>4816</v>
      </c>
      <c r="T531" s="62" t="s">
        <v>1708</v>
      </c>
      <c r="U531" s="62" t="s">
        <v>70</v>
      </c>
      <c r="V531" s="62" t="s">
        <v>3517</v>
      </c>
      <c r="W531" s="62" t="s">
        <v>90</v>
      </c>
      <c r="X531" s="62" t="s">
        <v>5323</v>
      </c>
      <c r="Y531" s="62" t="s">
        <v>116</v>
      </c>
      <c r="Z531" s="63" t="s">
        <v>2287</v>
      </c>
      <c r="AA531" s="62" t="s">
        <v>5419</v>
      </c>
      <c r="AB531" s="64" t="s">
        <v>2323</v>
      </c>
      <c r="AC531" s="62" t="s">
        <v>76</v>
      </c>
      <c r="AD531" s="62" t="s">
        <v>5330</v>
      </c>
      <c r="AE531" s="62"/>
      <c r="AF531" s="85">
        <f>INDEX([3]汇总带公式!$L:$L,MATCH(B531,[3]汇总带公式!$B:$B,0))</f>
        <v>65</v>
      </c>
      <c r="AG531" s="85" t="s">
        <v>5493</v>
      </c>
      <c r="AH531" s="85">
        <f t="shared" si="48"/>
        <v>65</v>
      </c>
      <c r="AI531" s="79">
        <v>30</v>
      </c>
      <c r="AJ531" s="85" t="s">
        <v>5493</v>
      </c>
      <c r="AK531" s="85">
        <f t="shared" si="49"/>
        <v>30</v>
      </c>
      <c r="AL531" s="85" t="s">
        <v>5493</v>
      </c>
      <c r="AM531" s="85">
        <f t="shared" si="50"/>
        <v>30</v>
      </c>
      <c r="AN531" s="85" t="s">
        <v>5493</v>
      </c>
      <c r="AO531" s="85" t="s">
        <v>5493</v>
      </c>
      <c r="AP531" s="79" t="s">
        <v>4818</v>
      </c>
    </row>
    <row r="532" spans="1:42" ht="40.5" customHeight="1">
      <c r="A532" s="78" t="s">
        <v>3552</v>
      </c>
      <c r="B532" s="79" t="s">
        <v>3984</v>
      </c>
      <c r="C532" s="80" t="s">
        <v>3130</v>
      </c>
      <c r="D532" s="80" t="s">
        <v>5547</v>
      </c>
      <c r="E532" s="62"/>
      <c r="F532" s="62"/>
      <c r="G532" s="62" t="e">
        <f>INDEX(辅助数据!F:F,MATCH(项目信息统计表!F532,辅助数据!E:E,0))</f>
        <v>#N/A</v>
      </c>
      <c r="H532" s="62"/>
      <c r="I532" s="62" t="e">
        <f>INDEX(辅助数据!B:B,MATCH(项目信息统计表!H532,辅助数据!A:A,0))</f>
        <v>#N/A</v>
      </c>
      <c r="J532" s="66" t="str">
        <f t="shared" si="47"/>
        <v>2023-01</v>
      </c>
      <c r="K532" s="66">
        <v>45627</v>
      </c>
      <c r="L532" s="62" t="str">
        <f t="shared" si="51"/>
        <v>2023</v>
      </c>
      <c r="M532" s="62" t="s">
        <v>54</v>
      </c>
      <c r="N532" s="80" t="s">
        <v>3509</v>
      </c>
      <c r="O532" s="82" t="s">
        <v>4799</v>
      </c>
      <c r="P532" s="76"/>
      <c r="Q532" s="80" t="s">
        <v>4875</v>
      </c>
      <c r="R532" s="79" t="s">
        <v>4876</v>
      </c>
      <c r="S532" s="62" t="s">
        <v>65</v>
      </c>
      <c r="T532" s="62" t="s">
        <v>2161</v>
      </c>
      <c r="U532" s="62" t="s">
        <v>70</v>
      </c>
      <c r="V532" s="62" t="s">
        <v>73</v>
      </c>
      <c r="W532" s="62" t="s">
        <v>90</v>
      </c>
      <c r="X532" s="62"/>
      <c r="Y532" s="62"/>
      <c r="Z532" s="63"/>
      <c r="AA532" s="62"/>
      <c r="AB532" s="64"/>
      <c r="AC532" s="62"/>
      <c r="AD532" s="62"/>
      <c r="AE532" s="62"/>
      <c r="AF532" s="85">
        <f>INDEX([3]汇总带公式!$L:$L,MATCH(B532,[3]汇总带公式!$B:$B,0))</f>
        <v>5</v>
      </c>
      <c r="AG532" s="85" t="s">
        <v>5493</v>
      </c>
      <c r="AH532" s="85">
        <f t="shared" si="48"/>
        <v>5</v>
      </c>
      <c r="AI532" s="79">
        <v>3</v>
      </c>
      <c r="AJ532" s="85" t="s">
        <v>5493</v>
      </c>
      <c r="AK532" s="85">
        <f t="shared" si="49"/>
        <v>3</v>
      </c>
      <c r="AL532" s="85" t="s">
        <v>5493</v>
      </c>
      <c r="AM532" s="85">
        <f t="shared" si="50"/>
        <v>3</v>
      </c>
      <c r="AN532" s="85" t="s">
        <v>5493</v>
      </c>
      <c r="AO532" s="85" t="s">
        <v>5493</v>
      </c>
      <c r="AP532" s="79" t="s">
        <v>4817</v>
      </c>
    </row>
    <row r="533" spans="1:42" ht="40.5" customHeight="1">
      <c r="A533" s="78" t="s">
        <v>3561</v>
      </c>
      <c r="B533" s="79" t="s">
        <v>3993</v>
      </c>
      <c r="C533" s="80" t="s">
        <v>3130</v>
      </c>
      <c r="D533" s="80" t="s">
        <v>5547</v>
      </c>
      <c r="E533" s="62"/>
      <c r="F533" s="62"/>
      <c r="G533" s="62" t="e">
        <f>INDEX(辅助数据!F:F,MATCH(项目信息统计表!F533,辅助数据!E:E,0))</f>
        <v>#N/A</v>
      </c>
      <c r="H533" s="62"/>
      <c r="I533" s="62" t="e">
        <f>INDEX(辅助数据!B:B,MATCH(项目信息统计表!H533,辅助数据!A:A,0))</f>
        <v>#N/A</v>
      </c>
      <c r="J533" s="66" t="str">
        <f t="shared" si="47"/>
        <v>2023-01</v>
      </c>
      <c r="K533" s="66">
        <v>45627</v>
      </c>
      <c r="L533" s="62" t="str">
        <f t="shared" si="51"/>
        <v>2023</v>
      </c>
      <c r="M533" s="62" t="s">
        <v>54</v>
      </c>
      <c r="N533" s="80" t="s">
        <v>3509</v>
      </c>
      <c r="O533" s="82" t="s">
        <v>4799</v>
      </c>
      <c r="P533" s="76"/>
      <c r="Q533" s="80" t="s">
        <v>4893</v>
      </c>
      <c r="R533" s="79" t="s">
        <v>4894</v>
      </c>
      <c r="S533" s="62" t="s">
        <v>65</v>
      </c>
      <c r="T533" s="62" t="s">
        <v>1653</v>
      </c>
      <c r="U533" s="62" t="s">
        <v>70</v>
      </c>
      <c r="V533" s="62" t="s">
        <v>73</v>
      </c>
      <c r="W533" s="62" t="s">
        <v>90</v>
      </c>
      <c r="X533" s="62"/>
      <c r="Y533" s="62"/>
      <c r="Z533" s="63"/>
      <c r="AA533" s="62"/>
      <c r="AB533" s="64"/>
      <c r="AC533" s="62"/>
      <c r="AD533" s="62"/>
      <c r="AE533" s="62"/>
      <c r="AF533" s="85">
        <f>INDEX([3]汇总带公式!$L:$L,MATCH(B533,[3]汇总带公式!$B:$B,0))</f>
        <v>5</v>
      </c>
      <c r="AG533" s="85" t="s">
        <v>5493</v>
      </c>
      <c r="AH533" s="85">
        <f t="shared" si="48"/>
        <v>5</v>
      </c>
      <c r="AI533" s="79">
        <v>3</v>
      </c>
      <c r="AJ533" s="85" t="s">
        <v>5493</v>
      </c>
      <c r="AK533" s="85">
        <f t="shared" si="49"/>
        <v>3</v>
      </c>
      <c r="AL533" s="85" t="s">
        <v>5493</v>
      </c>
      <c r="AM533" s="85">
        <f t="shared" si="50"/>
        <v>3</v>
      </c>
      <c r="AN533" s="85" t="s">
        <v>5493</v>
      </c>
      <c r="AO533" s="85" t="s">
        <v>5493</v>
      </c>
      <c r="AP533" s="79" t="s">
        <v>4817</v>
      </c>
    </row>
    <row r="534" spans="1:42" ht="40.5" customHeight="1">
      <c r="A534" s="78" t="s">
        <v>3601</v>
      </c>
      <c r="B534" s="79" t="s">
        <v>4033</v>
      </c>
      <c r="C534" s="80" t="s">
        <v>3130</v>
      </c>
      <c r="D534" s="80" t="s">
        <v>5547</v>
      </c>
      <c r="E534" s="62"/>
      <c r="F534" s="62"/>
      <c r="G534" s="62" t="e">
        <f>INDEX(辅助数据!F:F,MATCH(项目信息统计表!F534,辅助数据!E:E,0))</f>
        <v>#N/A</v>
      </c>
      <c r="H534" s="62"/>
      <c r="I534" s="62" t="e">
        <f>INDEX(辅助数据!B:B,MATCH(项目信息统计表!H534,辅助数据!A:A,0))</f>
        <v>#N/A</v>
      </c>
      <c r="J534" s="66" t="str">
        <f t="shared" si="47"/>
        <v>2023-01</v>
      </c>
      <c r="K534" s="66">
        <v>45992</v>
      </c>
      <c r="L534" s="62" t="str">
        <f t="shared" si="51"/>
        <v>2023</v>
      </c>
      <c r="M534" s="62" t="s">
        <v>54</v>
      </c>
      <c r="N534" s="80" t="s">
        <v>3508</v>
      </c>
      <c r="O534" s="82" t="s">
        <v>4799</v>
      </c>
      <c r="P534" s="76"/>
      <c r="Q534" s="80" t="s">
        <v>4968</v>
      </c>
      <c r="R534" s="79" t="s">
        <v>4969</v>
      </c>
      <c r="S534" s="62" t="s">
        <v>65</v>
      </c>
      <c r="T534" s="62" t="s">
        <v>1693</v>
      </c>
      <c r="U534" s="62" t="s">
        <v>70</v>
      </c>
      <c r="V534" s="62" t="s">
        <v>73</v>
      </c>
      <c r="W534" s="62" t="s">
        <v>3516</v>
      </c>
      <c r="X534" s="62"/>
      <c r="Y534" s="62"/>
      <c r="Z534" s="63"/>
      <c r="AA534" s="62"/>
      <c r="AB534" s="64"/>
      <c r="AC534" s="62"/>
      <c r="AD534" s="62"/>
      <c r="AE534" s="62"/>
      <c r="AF534" s="85">
        <f>INDEX([3]汇总带公式!$L:$L,MATCH(B534,[3]汇总带公式!$B:$B,0))</f>
        <v>15</v>
      </c>
      <c r="AG534" s="85" t="s">
        <v>5493</v>
      </c>
      <c r="AH534" s="85">
        <f t="shared" si="48"/>
        <v>15</v>
      </c>
      <c r="AI534" s="79">
        <v>5</v>
      </c>
      <c r="AJ534" s="85" t="s">
        <v>5493</v>
      </c>
      <c r="AK534" s="85">
        <f t="shared" si="49"/>
        <v>5</v>
      </c>
      <c r="AL534" s="85" t="s">
        <v>5493</v>
      </c>
      <c r="AM534" s="85">
        <f t="shared" si="50"/>
        <v>5</v>
      </c>
      <c r="AN534" s="85" t="s">
        <v>5493</v>
      </c>
      <c r="AO534" s="85" t="s">
        <v>5493</v>
      </c>
      <c r="AP534" s="79" t="s">
        <v>4817</v>
      </c>
    </row>
    <row r="535" spans="1:42" ht="40.5" customHeight="1">
      <c r="A535" s="78" t="s">
        <v>3613</v>
      </c>
      <c r="B535" s="79" t="s">
        <v>4045</v>
      </c>
      <c r="C535" s="80" t="s">
        <v>3130</v>
      </c>
      <c r="D535" s="80" t="s">
        <v>5547</v>
      </c>
      <c r="E535" s="62"/>
      <c r="F535" s="62"/>
      <c r="G535" s="62" t="e">
        <f>INDEX(辅助数据!F:F,MATCH(项目信息统计表!F535,辅助数据!E:E,0))</f>
        <v>#N/A</v>
      </c>
      <c r="H535" s="62"/>
      <c r="I535" s="62" t="e">
        <f>INDEX(辅助数据!B:B,MATCH(项目信息统计表!H535,辅助数据!A:A,0))</f>
        <v>#N/A</v>
      </c>
      <c r="J535" s="66" t="str">
        <f t="shared" si="47"/>
        <v>2023-01</v>
      </c>
      <c r="K535" s="66">
        <v>45992</v>
      </c>
      <c r="L535" s="62" t="str">
        <f t="shared" si="51"/>
        <v>2023</v>
      </c>
      <c r="M535" s="62" t="s">
        <v>54</v>
      </c>
      <c r="N535" s="80" t="s">
        <v>3508</v>
      </c>
      <c r="O535" s="82" t="s">
        <v>4799</v>
      </c>
      <c r="P535" s="76"/>
      <c r="Q535" s="80" t="s">
        <v>4991</v>
      </c>
      <c r="R535" s="79" t="s">
        <v>4992</v>
      </c>
      <c r="S535" s="62" t="s">
        <v>65</v>
      </c>
      <c r="T535" s="62" t="s">
        <v>2116</v>
      </c>
      <c r="U535" s="62" t="s">
        <v>70</v>
      </c>
      <c r="V535" s="62" t="s">
        <v>73</v>
      </c>
      <c r="W535" s="62" t="s">
        <v>3516</v>
      </c>
      <c r="X535" s="62"/>
      <c r="Y535" s="62"/>
      <c r="Z535" s="63"/>
      <c r="AA535" s="62"/>
      <c r="AB535" s="64"/>
      <c r="AC535" s="62"/>
      <c r="AD535" s="62"/>
      <c r="AE535" s="62"/>
      <c r="AF535" s="85">
        <f>INDEX([3]汇总带公式!$L:$L,MATCH(B535,[3]汇总带公式!$B:$B,0))</f>
        <v>15</v>
      </c>
      <c r="AG535" s="85" t="s">
        <v>5493</v>
      </c>
      <c r="AH535" s="85">
        <f t="shared" si="48"/>
        <v>15</v>
      </c>
      <c r="AI535" s="79">
        <v>5</v>
      </c>
      <c r="AJ535" s="85" t="s">
        <v>5493</v>
      </c>
      <c r="AK535" s="85">
        <f t="shared" si="49"/>
        <v>5</v>
      </c>
      <c r="AL535" s="85" t="s">
        <v>5493</v>
      </c>
      <c r="AM535" s="85">
        <f t="shared" si="50"/>
        <v>5</v>
      </c>
      <c r="AN535" s="85" t="s">
        <v>5493</v>
      </c>
      <c r="AO535" s="85" t="s">
        <v>5493</v>
      </c>
      <c r="AP535" s="79" t="s">
        <v>4817</v>
      </c>
    </row>
    <row r="536" spans="1:42" ht="40.5" customHeight="1">
      <c r="A536" s="78" t="s">
        <v>3614</v>
      </c>
      <c r="B536" s="79" t="s">
        <v>4046</v>
      </c>
      <c r="C536" s="80" t="s">
        <v>3130</v>
      </c>
      <c r="D536" s="80" t="s">
        <v>5547</v>
      </c>
      <c r="E536" s="62"/>
      <c r="F536" s="62"/>
      <c r="G536" s="62" t="e">
        <f>INDEX(辅助数据!F:F,MATCH(项目信息统计表!F536,辅助数据!E:E,0))</f>
        <v>#N/A</v>
      </c>
      <c r="H536" s="62"/>
      <c r="I536" s="62" t="e">
        <f>INDEX(辅助数据!B:B,MATCH(项目信息统计表!H536,辅助数据!A:A,0))</f>
        <v>#N/A</v>
      </c>
      <c r="J536" s="66" t="str">
        <f t="shared" si="47"/>
        <v>2023-01</v>
      </c>
      <c r="K536" s="66">
        <v>45992</v>
      </c>
      <c r="L536" s="62" t="str">
        <f t="shared" si="51"/>
        <v>2023</v>
      </c>
      <c r="M536" s="62" t="s">
        <v>54</v>
      </c>
      <c r="N536" s="80" t="s">
        <v>3508</v>
      </c>
      <c r="O536" s="82" t="s">
        <v>4799</v>
      </c>
      <c r="P536" s="76"/>
      <c r="Q536" s="80" t="s">
        <v>4993</v>
      </c>
      <c r="R536" s="79" t="s">
        <v>4994</v>
      </c>
      <c r="S536" s="62" t="s">
        <v>65</v>
      </c>
      <c r="T536" s="62" t="s">
        <v>1639</v>
      </c>
      <c r="U536" s="62" t="s">
        <v>70</v>
      </c>
      <c r="V536" s="62" t="s">
        <v>73</v>
      </c>
      <c r="W536" s="62" t="s">
        <v>3516</v>
      </c>
      <c r="X536" s="62"/>
      <c r="Y536" s="62"/>
      <c r="Z536" s="63"/>
      <c r="AA536" s="62"/>
      <c r="AB536" s="64"/>
      <c r="AC536" s="62"/>
      <c r="AD536" s="62"/>
      <c r="AE536" s="62"/>
      <c r="AF536" s="85">
        <f>INDEX([3]汇总带公式!$L:$L,MATCH(B536,[3]汇总带公式!$B:$B,0))</f>
        <v>15</v>
      </c>
      <c r="AG536" s="85" t="s">
        <v>5493</v>
      </c>
      <c r="AH536" s="85">
        <f t="shared" si="48"/>
        <v>15</v>
      </c>
      <c r="AI536" s="79">
        <v>5</v>
      </c>
      <c r="AJ536" s="85" t="s">
        <v>5493</v>
      </c>
      <c r="AK536" s="85">
        <f t="shared" si="49"/>
        <v>5</v>
      </c>
      <c r="AL536" s="85" t="s">
        <v>5493</v>
      </c>
      <c r="AM536" s="85">
        <f t="shared" si="50"/>
        <v>5</v>
      </c>
      <c r="AN536" s="85" t="s">
        <v>5493</v>
      </c>
      <c r="AO536" s="85" t="s">
        <v>5493</v>
      </c>
      <c r="AP536" s="79" t="s">
        <v>4817</v>
      </c>
    </row>
    <row r="537" spans="1:42" ht="40.5" customHeight="1">
      <c r="A537" s="78" t="s">
        <v>3616</v>
      </c>
      <c r="B537" s="79" t="s">
        <v>4048</v>
      </c>
      <c r="C537" s="80" t="s">
        <v>3130</v>
      </c>
      <c r="D537" s="80" t="s">
        <v>5547</v>
      </c>
      <c r="E537" s="62"/>
      <c r="F537" s="62"/>
      <c r="G537" s="62" t="e">
        <f>INDEX(辅助数据!F:F,MATCH(项目信息统计表!F537,辅助数据!E:E,0))</f>
        <v>#N/A</v>
      </c>
      <c r="H537" s="62"/>
      <c r="I537" s="62" t="e">
        <f>INDEX(辅助数据!B:B,MATCH(项目信息统计表!H537,辅助数据!A:A,0))</f>
        <v>#N/A</v>
      </c>
      <c r="J537" s="66" t="str">
        <f t="shared" si="47"/>
        <v>2023-01</v>
      </c>
      <c r="K537" s="66">
        <v>45992</v>
      </c>
      <c r="L537" s="62" t="str">
        <f t="shared" si="51"/>
        <v>2023</v>
      </c>
      <c r="M537" s="62" t="s">
        <v>54</v>
      </c>
      <c r="N537" s="80" t="s">
        <v>3508</v>
      </c>
      <c r="O537" s="82" t="s">
        <v>4799</v>
      </c>
      <c r="P537" s="76"/>
      <c r="Q537" s="80" t="s">
        <v>4997</v>
      </c>
      <c r="R537" s="79" t="s">
        <v>4998</v>
      </c>
      <c r="S537" s="62" t="s">
        <v>65</v>
      </c>
      <c r="T537" s="62" t="s">
        <v>1630</v>
      </c>
      <c r="U537" s="62" t="s">
        <v>70</v>
      </c>
      <c r="V537" s="62" t="s">
        <v>73</v>
      </c>
      <c r="W537" s="62" t="s">
        <v>3516</v>
      </c>
      <c r="X537" s="62"/>
      <c r="Y537" s="62"/>
      <c r="Z537" s="63"/>
      <c r="AA537" s="62"/>
      <c r="AB537" s="64"/>
      <c r="AC537" s="62"/>
      <c r="AD537" s="62"/>
      <c r="AE537" s="62"/>
      <c r="AF537" s="85">
        <f>INDEX([3]汇总带公式!$L:$L,MATCH(B537,[3]汇总带公式!$B:$B,0))</f>
        <v>15</v>
      </c>
      <c r="AG537" s="85" t="s">
        <v>5493</v>
      </c>
      <c r="AH537" s="85">
        <f t="shared" si="48"/>
        <v>15</v>
      </c>
      <c r="AI537" s="79">
        <v>5</v>
      </c>
      <c r="AJ537" s="85" t="s">
        <v>5493</v>
      </c>
      <c r="AK537" s="85">
        <f t="shared" si="49"/>
        <v>5</v>
      </c>
      <c r="AL537" s="85" t="s">
        <v>5493</v>
      </c>
      <c r="AM537" s="85">
        <f t="shared" si="50"/>
        <v>5</v>
      </c>
      <c r="AN537" s="85" t="s">
        <v>5493</v>
      </c>
      <c r="AO537" s="85" t="s">
        <v>5493</v>
      </c>
      <c r="AP537" s="79" t="s">
        <v>4817</v>
      </c>
    </row>
    <row r="538" spans="1:42" ht="40.5" customHeight="1">
      <c r="A538" s="78" t="s">
        <v>2587</v>
      </c>
      <c r="B538" s="79" t="s">
        <v>2892</v>
      </c>
      <c r="C538" s="80" t="s">
        <v>3130</v>
      </c>
      <c r="D538" s="80" t="s">
        <v>5547</v>
      </c>
      <c r="E538" s="62" t="s">
        <v>34</v>
      </c>
      <c r="F538" s="62" t="s">
        <v>1496</v>
      </c>
      <c r="G538" s="62" t="str">
        <f>INDEX(辅助数据!F:F,MATCH(项目信息统计表!F538,辅助数据!E:E,0))</f>
        <v>I65</v>
      </c>
      <c r="H538" s="62" t="s">
        <v>159</v>
      </c>
      <c r="I538" s="62">
        <f>INDEX(辅助数据!B:B,MATCH(项目信息统计表!H538,辅助数据!A:A,0))</f>
        <v>520</v>
      </c>
      <c r="J538" s="66" t="str">
        <f t="shared" si="47"/>
        <v>2022-01</v>
      </c>
      <c r="K538" s="66">
        <v>45627</v>
      </c>
      <c r="L538" s="62" t="str">
        <f t="shared" si="51"/>
        <v>2022</v>
      </c>
      <c r="M538" s="62" t="s">
        <v>54</v>
      </c>
      <c r="N538" s="80" t="s">
        <v>3508</v>
      </c>
      <c r="O538" s="82" t="s">
        <v>4799</v>
      </c>
      <c r="P538" s="76" t="s">
        <v>4459</v>
      </c>
      <c r="Q538" s="80" t="s">
        <v>4460</v>
      </c>
      <c r="R538" s="79" t="s">
        <v>3322</v>
      </c>
      <c r="S538" s="62" t="s">
        <v>65</v>
      </c>
      <c r="T538" s="62" t="s">
        <v>2075</v>
      </c>
      <c r="U538" s="62" t="s">
        <v>70</v>
      </c>
      <c r="V538" s="62" t="s">
        <v>73</v>
      </c>
      <c r="W538" s="62" t="s">
        <v>76</v>
      </c>
      <c r="X538" s="62" t="s">
        <v>5330</v>
      </c>
      <c r="Y538" s="62" t="s">
        <v>155</v>
      </c>
      <c r="Z538" s="63" t="s">
        <v>1594</v>
      </c>
      <c r="AA538" s="62" t="s">
        <v>5338</v>
      </c>
      <c r="AB538" s="64" t="s">
        <v>2332</v>
      </c>
      <c r="AC538" s="62" t="s">
        <v>90</v>
      </c>
      <c r="AD538" s="62" t="s">
        <v>5323</v>
      </c>
      <c r="AE538" s="62"/>
      <c r="AF538" s="85">
        <f>INDEX([3]汇总带公式!$L:$L,MATCH(B538,[3]汇总带公式!$B:$B,0))</f>
        <v>15</v>
      </c>
      <c r="AG538" s="85" t="s">
        <v>5493</v>
      </c>
      <c r="AH538" s="85">
        <f t="shared" si="48"/>
        <v>15</v>
      </c>
      <c r="AI538" s="79">
        <v>5</v>
      </c>
      <c r="AJ538" s="85" t="s">
        <v>5493</v>
      </c>
      <c r="AK538" s="85">
        <f t="shared" si="49"/>
        <v>5</v>
      </c>
      <c r="AL538" s="85" t="s">
        <v>5493</v>
      </c>
      <c r="AM538" s="85">
        <f t="shared" si="50"/>
        <v>5</v>
      </c>
      <c r="AN538" s="85" t="s">
        <v>5493</v>
      </c>
      <c r="AO538" s="85" t="s">
        <v>5493</v>
      </c>
      <c r="AP538" s="79" t="s">
        <v>4818</v>
      </c>
    </row>
    <row r="539" spans="1:42" ht="40.5" customHeight="1">
      <c r="A539" s="78" t="s">
        <v>2590</v>
      </c>
      <c r="B539" s="79" t="s">
        <v>2895</v>
      </c>
      <c r="C539" s="80" t="s">
        <v>3130</v>
      </c>
      <c r="D539" s="80" t="s">
        <v>5547</v>
      </c>
      <c r="E539" s="62" t="s">
        <v>5494</v>
      </c>
      <c r="F539" s="62" t="s">
        <v>1485</v>
      </c>
      <c r="G539" s="62" t="str">
        <f>INDEX(辅助数据!F:F,MATCH(项目信息统计表!F539,辅助数据!E:E,0))</f>
        <v>G54</v>
      </c>
      <c r="H539" s="62" t="s">
        <v>122</v>
      </c>
      <c r="I539" s="62">
        <f>INDEX(辅助数据!B:B,MATCH(项目信息统计表!H539,辅助数据!A:A,0))</f>
        <v>580</v>
      </c>
      <c r="J539" s="66" t="str">
        <f t="shared" si="47"/>
        <v>2022-01</v>
      </c>
      <c r="K539" s="66">
        <v>45627</v>
      </c>
      <c r="L539" s="62" t="str">
        <f t="shared" si="51"/>
        <v>2022</v>
      </c>
      <c r="M539" s="62" t="s">
        <v>54</v>
      </c>
      <c r="N539" s="80" t="s">
        <v>3508</v>
      </c>
      <c r="O539" s="82" t="s">
        <v>4799</v>
      </c>
      <c r="P539" s="76" t="s">
        <v>4465</v>
      </c>
      <c r="Q539" s="80" t="s">
        <v>4466</v>
      </c>
      <c r="R539" s="79" t="s">
        <v>3325</v>
      </c>
      <c r="S539" s="62" t="s">
        <v>65</v>
      </c>
      <c r="T539" s="62" t="s">
        <v>1624</v>
      </c>
      <c r="U539" s="62" t="s">
        <v>70</v>
      </c>
      <c r="V539" s="62" t="s">
        <v>73</v>
      </c>
      <c r="W539" s="62" t="s">
        <v>76</v>
      </c>
      <c r="X539" s="62" t="s">
        <v>5330</v>
      </c>
      <c r="Y539" s="62" t="s">
        <v>116</v>
      </c>
      <c r="Z539" s="63" t="s">
        <v>2283</v>
      </c>
      <c r="AA539" s="62" t="s">
        <v>5340</v>
      </c>
      <c r="AB539" s="64" t="s">
        <v>2330</v>
      </c>
      <c r="AC539" s="62" t="s">
        <v>90</v>
      </c>
      <c r="AD539" s="62" t="s">
        <v>5323</v>
      </c>
      <c r="AE539" s="62"/>
      <c r="AF539" s="85">
        <f>INDEX([3]汇总带公式!$L:$L,MATCH(B539,[3]汇总带公式!$B:$B,0))</f>
        <v>15</v>
      </c>
      <c r="AG539" s="85" t="s">
        <v>5493</v>
      </c>
      <c r="AH539" s="85">
        <f t="shared" si="48"/>
        <v>15</v>
      </c>
      <c r="AI539" s="79">
        <v>5</v>
      </c>
      <c r="AJ539" s="85" t="s">
        <v>5493</v>
      </c>
      <c r="AK539" s="85">
        <f t="shared" si="49"/>
        <v>5</v>
      </c>
      <c r="AL539" s="85" t="s">
        <v>5493</v>
      </c>
      <c r="AM539" s="85">
        <f t="shared" si="50"/>
        <v>5</v>
      </c>
      <c r="AN539" s="85" t="s">
        <v>5493</v>
      </c>
      <c r="AO539" s="85" t="s">
        <v>5493</v>
      </c>
      <c r="AP539" s="79" t="s">
        <v>4818</v>
      </c>
    </row>
    <row r="540" spans="1:42" ht="40.5" customHeight="1">
      <c r="A540" s="78" t="s">
        <v>2591</v>
      </c>
      <c r="B540" s="79" t="s">
        <v>2896</v>
      </c>
      <c r="C540" s="80" t="s">
        <v>3130</v>
      </c>
      <c r="D540" s="80" t="s">
        <v>5547</v>
      </c>
      <c r="E540" s="62" t="s">
        <v>5494</v>
      </c>
      <c r="F540" s="62" t="s">
        <v>1485</v>
      </c>
      <c r="G540" s="62" t="str">
        <f>INDEX(辅助数据!F:F,MATCH(项目信息统计表!F540,辅助数据!E:E,0))</f>
        <v>G54</v>
      </c>
      <c r="H540" s="62" t="s">
        <v>122</v>
      </c>
      <c r="I540" s="62">
        <f>INDEX(辅助数据!B:B,MATCH(项目信息统计表!H540,辅助数据!A:A,0))</f>
        <v>580</v>
      </c>
      <c r="J540" s="66" t="str">
        <f t="shared" si="47"/>
        <v>2022-01</v>
      </c>
      <c r="K540" s="66">
        <v>45627</v>
      </c>
      <c r="L540" s="62" t="str">
        <f t="shared" si="51"/>
        <v>2022</v>
      </c>
      <c r="M540" s="62" t="s">
        <v>54</v>
      </c>
      <c r="N540" s="80" t="s">
        <v>3508</v>
      </c>
      <c r="O540" s="82" t="s">
        <v>4799</v>
      </c>
      <c r="P540" s="76" t="s">
        <v>4467</v>
      </c>
      <c r="Q540" s="80" t="s">
        <v>3308</v>
      </c>
      <c r="R540" s="79" t="s">
        <v>3326</v>
      </c>
      <c r="S540" s="62" t="s">
        <v>65</v>
      </c>
      <c r="T540" s="62" t="s">
        <v>2122</v>
      </c>
      <c r="U540" s="62" t="s">
        <v>70</v>
      </c>
      <c r="V540" s="62" t="s">
        <v>73</v>
      </c>
      <c r="W540" s="62" t="s">
        <v>3516</v>
      </c>
      <c r="X540" s="62" t="s">
        <v>5323</v>
      </c>
      <c r="Y540" s="62" t="s">
        <v>116</v>
      </c>
      <c r="Z540" s="63" t="s">
        <v>2283</v>
      </c>
      <c r="AA540" s="62" t="s">
        <v>5341</v>
      </c>
      <c r="AB540" s="64" t="s">
        <v>2338</v>
      </c>
      <c r="AC540" s="62" t="s">
        <v>90</v>
      </c>
      <c r="AD540" s="62" t="s">
        <v>5323</v>
      </c>
      <c r="AE540" s="62"/>
      <c r="AF540" s="85">
        <f>INDEX([3]汇总带公式!$L:$L,MATCH(B540,[3]汇总带公式!$B:$B,0))</f>
        <v>15</v>
      </c>
      <c r="AG540" s="85" t="s">
        <v>5493</v>
      </c>
      <c r="AH540" s="85">
        <f t="shared" si="48"/>
        <v>15</v>
      </c>
      <c r="AI540" s="79">
        <v>5</v>
      </c>
      <c r="AJ540" s="85" t="s">
        <v>5493</v>
      </c>
      <c r="AK540" s="85">
        <f t="shared" si="49"/>
        <v>5</v>
      </c>
      <c r="AL540" s="85" t="s">
        <v>5493</v>
      </c>
      <c r="AM540" s="85">
        <f t="shared" si="50"/>
        <v>5</v>
      </c>
      <c r="AN540" s="85" t="s">
        <v>5493</v>
      </c>
      <c r="AO540" s="85" t="s">
        <v>5493</v>
      </c>
      <c r="AP540" s="79" t="s">
        <v>4818</v>
      </c>
    </row>
    <row r="541" spans="1:42" ht="40.5" customHeight="1">
      <c r="A541" s="78" t="s">
        <v>2641</v>
      </c>
      <c r="B541" s="79" t="s">
        <v>2945</v>
      </c>
      <c r="C541" s="80" t="s">
        <v>3130</v>
      </c>
      <c r="D541" s="80" t="s">
        <v>5547</v>
      </c>
      <c r="E541" s="62" t="s">
        <v>5494</v>
      </c>
      <c r="F541" s="62" t="s">
        <v>1476</v>
      </c>
      <c r="G541" s="62" t="str">
        <f>INDEX(辅助数据!F:F,MATCH(项目信息统计表!F541,辅助数据!E:E,0))</f>
        <v>D44</v>
      </c>
      <c r="H541" s="62" t="s">
        <v>159</v>
      </c>
      <c r="I541" s="62">
        <f>INDEX(辅助数据!B:B,MATCH(项目信息统计表!H541,辅助数据!A:A,0))</f>
        <v>520</v>
      </c>
      <c r="J541" s="66" t="str">
        <f t="shared" si="47"/>
        <v>2022-01</v>
      </c>
      <c r="K541" s="66">
        <v>45261</v>
      </c>
      <c r="L541" s="62" t="str">
        <f t="shared" si="51"/>
        <v>2022</v>
      </c>
      <c r="M541" s="62" t="s">
        <v>54</v>
      </c>
      <c r="N541" s="80" t="s">
        <v>3509</v>
      </c>
      <c r="O541" s="82" t="s">
        <v>4799</v>
      </c>
      <c r="P541" s="76" t="s">
        <v>4551</v>
      </c>
      <c r="Q541" s="80" t="s">
        <v>3176</v>
      </c>
      <c r="R541" s="79" t="s">
        <v>3373</v>
      </c>
      <c r="S541" s="62" t="s">
        <v>65</v>
      </c>
      <c r="T541" s="62" t="s">
        <v>1626</v>
      </c>
      <c r="U541" s="62" t="s">
        <v>70</v>
      </c>
      <c r="V541" s="62" t="s">
        <v>73</v>
      </c>
      <c r="W541" s="62" t="s">
        <v>90</v>
      </c>
      <c r="X541" s="62" t="s">
        <v>5323</v>
      </c>
      <c r="Y541" s="62" t="s">
        <v>5323</v>
      </c>
      <c r="Z541" s="63" t="s">
        <v>5323</v>
      </c>
      <c r="AA541" s="62" t="s">
        <v>4993</v>
      </c>
      <c r="AB541" s="64">
        <v>1979</v>
      </c>
      <c r="AC541" s="62" t="s">
        <v>3516</v>
      </c>
      <c r="AD541" s="62" t="s">
        <v>5323</v>
      </c>
      <c r="AE541" s="62"/>
      <c r="AF541" s="85">
        <f>INDEX([3]汇总带公式!$L:$L,MATCH(B541,[3]汇总带公式!$B:$B,0))</f>
        <v>5</v>
      </c>
      <c r="AG541" s="85" t="s">
        <v>5493</v>
      </c>
      <c r="AH541" s="85">
        <f t="shared" si="48"/>
        <v>5</v>
      </c>
      <c r="AI541" s="79">
        <v>2</v>
      </c>
      <c r="AJ541" s="85" t="s">
        <v>5493</v>
      </c>
      <c r="AK541" s="85">
        <f t="shared" si="49"/>
        <v>2</v>
      </c>
      <c r="AL541" s="85" t="s">
        <v>5493</v>
      </c>
      <c r="AM541" s="85">
        <f t="shared" si="50"/>
        <v>2</v>
      </c>
      <c r="AN541" s="85" t="s">
        <v>5493</v>
      </c>
      <c r="AO541" s="85" t="s">
        <v>5493</v>
      </c>
      <c r="AP541" s="79" t="s">
        <v>4818</v>
      </c>
    </row>
    <row r="542" spans="1:42" ht="40.5" customHeight="1">
      <c r="A542" s="78" t="s">
        <v>2685</v>
      </c>
      <c r="B542" s="79" t="s">
        <v>2989</v>
      </c>
      <c r="C542" s="80" t="s">
        <v>3130</v>
      </c>
      <c r="D542" s="80" t="s">
        <v>5547</v>
      </c>
      <c r="E542" s="62" t="s">
        <v>5494</v>
      </c>
      <c r="F542" s="62" t="s">
        <v>1485</v>
      </c>
      <c r="G542" s="62" t="str">
        <f>INDEX(辅助数据!F:F,MATCH(项目信息统计表!F542,辅助数据!E:E,0))</f>
        <v>G54</v>
      </c>
      <c r="H542" s="62" t="s">
        <v>122</v>
      </c>
      <c r="I542" s="62">
        <f>INDEX(辅助数据!B:B,MATCH(项目信息统计表!H542,辅助数据!A:A,0))</f>
        <v>580</v>
      </c>
      <c r="J542" s="66" t="str">
        <f t="shared" si="47"/>
        <v>2022-01</v>
      </c>
      <c r="K542" s="66">
        <v>45261</v>
      </c>
      <c r="L542" s="62" t="str">
        <f t="shared" si="51"/>
        <v>2022</v>
      </c>
      <c r="M542" s="62" t="s">
        <v>54</v>
      </c>
      <c r="N542" s="80" t="s">
        <v>3509</v>
      </c>
      <c r="O542" s="82" t="s">
        <v>4799</v>
      </c>
      <c r="P542" s="76" t="s">
        <v>4597</v>
      </c>
      <c r="Q542" s="80" t="s">
        <v>3214</v>
      </c>
      <c r="R542" s="79" t="s">
        <v>3415</v>
      </c>
      <c r="S542" s="62" t="s">
        <v>65</v>
      </c>
      <c r="T542" s="62" t="s">
        <v>1655</v>
      </c>
      <c r="U542" s="62" t="s">
        <v>70</v>
      </c>
      <c r="V542" s="62" t="s">
        <v>73</v>
      </c>
      <c r="W542" s="62" t="s">
        <v>90</v>
      </c>
      <c r="X542" s="62" t="s">
        <v>5323</v>
      </c>
      <c r="Y542" s="62" t="s">
        <v>5323</v>
      </c>
      <c r="Z542" s="63" t="s">
        <v>5323</v>
      </c>
      <c r="AA542" s="89"/>
      <c r="AB542" s="64"/>
      <c r="AC542" s="62"/>
      <c r="AD542" s="62"/>
      <c r="AE542" s="62"/>
      <c r="AF542" s="85">
        <f>INDEX([3]汇总带公式!$L:$L,MATCH(B542,[3]汇总带公式!$B:$B,0))</f>
        <v>5</v>
      </c>
      <c r="AG542" s="85" t="s">
        <v>5493</v>
      </c>
      <c r="AH542" s="85">
        <f t="shared" si="48"/>
        <v>5</v>
      </c>
      <c r="AI542" s="79">
        <v>2</v>
      </c>
      <c r="AJ542" s="85" t="s">
        <v>5493</v>
      </c>
      <c r="AK542" s="85">
        <f t="shared" si="49"/>
        <v>2</v>
      </c>
      <c r="AL542" s="85" t="s">
        <v>5493</v>
      </c>
      <c r="AM542" s="85">
        <f t="shared" si="50"/>
        <v>2</v>
      </c>
      <c r="AN542" s="85" t="s">
        <v>5493</v>
      </c>
      <c r="AO542" s="85" t="s">
        <v>5493</v>
      </c>
      <c r="AP542" s="79" t="s">
        <v>4818</v>
      </c>
    </row>
    <row r="543" spans="1:42" ht="40.5" customHeight="1">
      <c r="A543" s="78" t="s">
        <v>2693</v>
      </c>
      <c r="B543" s="79" t="s">
        <v>2997</v>
      </c>
      <c r="C543" s="80" t="s">
        <v>3130</v>
      </c>
      <c r="D543" s="80" t="s">
        <v>5547</v>
      </c>
      <c r="E543" s="62" t="s">
        <v>5494</v>
      </c>
      <c r="F543" s="62" t="s">
        <v>1485</v>
      </c>
      <c r="G543" s="62" t="str">
        <f>INDEX(辅助数据!F:F,MATCH(项目信息统计表!F543,辅助数据!E:E,0))</f>
        <v>G54</v>
      </c>
      <c r="H543" s="62" t="s">
        <v>122</v>
      </c>
      <c r="I543" s="62">
        <f>INDEX(辅助数据!B:B,MATCH(项目信息统计表!H543,辅助数据!A:A,0))</f>
        <v>580</v>
      </c>
      <c r="J543" s="66" t="str">
        <f t="shared" si="47"/>
        <v>2022-01</v>
      </c>
      <c r="K543" s="66">
        <v>45261</v>
      </c>
      <c r="L543" s="62" t="str">
        <f t="shared" si="51"/>
        <v>2022</v>
      </c>
      <c r="M543" s="62" t="s">
        <v>54</v>
      </c>
      <c r="N543" s="80" t="s">
        <v>3509</v>
      </c>
      <c r="O543" s="82" t="s">
        <v>4799</v>
      </c>
      <c r="P543" s="76" t="s">
        <v>4605</v>
      </c>
      <c r="Q543" s="80" t="s">
        <v>3222</v>
      </c>
      <c r="R543" s="79" t="s">
        <v>3423</v>
      </c>
      <c r="S543" s="62" t="s">
        <v>4816</v>
      </c>
      <c r="T543" s="62" t="s">
        <v>2147</v>
      </c>
      <c r="U543" s="62" t="s">
        <v>70</v>
      </c>
      <c r="V543" s="62" t="s">
        <v>73</v>
      </c>
      <c r="W543" s="62" t="s">
        <v>90</v>
      </c>
      <c r="X543" s="62" t="s">
        <v>5323</v>
      </c>
      <c r="Y543" s="62" t="s">
        <v>155</v>
      </c>
      <c r="Z543" s="63" t="s">
        <v>1594</v>
      </c>
      <c r="AA543" s="62" t="s">
        <v>4968</v>
      </c>
      <c r="AB543" s="64" t="s">
        <v>2335</v>
      </c>
      <c r="AC543" s="62" t="s">
        <v>3516</v>
      </c>
      <c r="AD543" s="62" t="s">
        <v>5330</v>
      </c>
      <c r="AE543" s="62"/>
      <c r="AF543" s="85">
        <f>INDEX([3]汇总带公式!$L:$L,MATCH(B543,[3]汇总带公式!$B:$B,0))</f>
        <v>5</v>
      </c>
      <c r="AG543" s="85" t="s">
        <v>5493</v>
      </c>
      <c r="AH543" s="85">
        <f t="shared" si="48"/>
        <v>5</v>
      </c>
      <c r="AI543" s="79">
        <v>2</v>
      </c>
      <c r="AJ543" s="85" t="s">
        <v>5493</v>
      </c>
      <c r="AK543" s="85">
        <f t="shared" si="49"/>
        <v>2</v>
      </c>
      <c r="AL543" s="85" t="s">
        <v>5493</v>
      </c>
      <c r="AM543" s="85">
        <f t="shared" si="50"/>
        <v>2</v>
      </c>
      <c r="AN543" s="85" t="s">
        <v>5493</v>
      </c>
      <c r="AO543" s="85" t="s">
        <v>5493</v>
      </c>
      <c r="AP543" s="79" t="s">
        <v>4818</v>
      </c>
    </row>
    <row r="544" spans="1:42" ht="40.5" customHeight="1">
      <c r="A544" s="78" t="s">
        <v>2742</v>
      </c>
      <c r="B544" s="79" t="s">
        <v>3051</v>
      </c>
      <c r="C544" s="80" t="s">
        <v>3130</v>
      </c>
      <c r="D544" s="80" t="s">
        <v>5547</v>
      </c>
      <c r="E544" s="62" t="s">
        <v>5494</v>
      </c>
      <c r="F544" s="62" t="s">
        <v>1496</v>
      </c>
      <c r="G544" s="62" t="str">
        <f>INDEX(辅助数据!F:F,MATCH(项目信息统计表!F544,辅助数据!E:E,0))</f>
        <v>I65</v>
      </c>
      <c r="H544" s="62" t="s">
        <v>159</v>
      </c>
      <c r="I544" s="62">
        <f>INDEX(辅助数据!B:B,MATCH(项目信息统计表!H544,辅助数据!A:A,0))</f>
        <v>520</v>
      </c>
      <c r="J544" s="66" t="str">
        <f t="shared" si="47"/>
        <v>2022-01</v>
      </c>
      <c r="K544" s="66">
        <v>45261</v>
      </c>
      <c r="L544" s="62" t="str">
        <f t="shared" si="51"/>
        <v>2022</v>
      </c>
      <c r="M544" s="62" t="s">
        <v>54</v>
      </c>
      <c r="N544" s="80" t="s">
        <v>4433</v>
      </c>
      <c r="O544" s="82" t="s">
        <v>4799</v>
      </c>
      <c r="P544" s="76" t="s">
        <v>4639</v>
      </c>
      <c r="Q544" s="80" t="s">
        <v>4640</v>
      </c>
      <c r="R544" s="79">
        <v>100116</v>
      </c>
      <c r="S544" s="62" t="s">
        <v>65</v>
      </c>
      <c r="T544" s="62" t="s">
        <v>1652</v>
      </c>
      <c r="U544" s="62" t="s">
        <v>70</v>
      </c>
      <c r="V544" s="62" t="s">
        <v>73</v>
      </c>
      <c r="W544" s="62" t="s">
        <v>76</v>
      </c>
      <c r="X544" s="62" t="s">
        <v>5330</v>
      </c>
      <c r="Y544" s="62" t="s">
        <v>5323</v>
      </c>
      <c r="Z544" s="63" t="s">
        <v>5323</v>
      </c>
      <c r="AA544" s="62" t="s">
        <v>5407</v>
      </c>
      <c r="AB544" s="64" t="s">
        <v>2310</v>
      </c>
      <c r="AC544" s="62" t="s">
        <v>76</v>
      </c>
      <c r="AD544" s="62" t="s">
        <v>5323</v>
      </c>
      <c r="AE544" s="62"/>
      <c r="AF544" s="85">
        <f>INDEX([3]汇总带公式!$L:$L,MATCH(B544,[3]汇总带公式!$B:$B,0))</f>
        <v>100</v>
      </c>
      <c r="AG544" s="85" t="s">
        <v>5493</v>
      </c>
      <c r="AH544" s="85">
        <f t="shared" si="48"/>
        <v>100</v>
      </c>
      <c r="AI544" s="79">
        <v>50</v>
      </c>
      <c r="AJ544" s="85" t="s">
        <v>5493</v>
      </c>
      <c r="AK544" s="85">
        <f t="shared" si="49"/>
        <v>50</v>
      </c>
      <c r="AL544" s="85" t="s">
        <v>5493</v>
      </c>
      <c r="AM544" s="85">
        <f t="shared" si="50"/>
        <v>50</v>
      </c>
      <c r="AN544" s="85" t="s">
        <v>5493</v>
      </c>
      <c r="AO544" s="85" t="s">
        <v>5493</v>
      </c>
      <c r="AP544" s="79" t="s">
        <v>4818</v>
      </c>
    </row>
    <row r="545" spans="1:42" ht="40.5" customHeight="1">
      <c r="A545" s="78" t="s">
        <v>2744</v>
      </c>
      <c r="B545" s="79" t="s">
        <v>3053</v>
      </c>
      <c r="C545" s="80" t="s">
        <v>3130</v>
      </c>
      <c r="D545" s="80" t="s">
        <v>5547</v>
      </c>
      <c r="E545" s="62" t="s">
        <v>5494</v>
      </c>
      <c r="F545" s="62" t="s">
        <v>1485</v>
      </c>
      <c r="G545" s="62" t="str">
        <f>INDEX(辅助数据!F:F,MATCH(项目信息统计表!F545,辅助数据!E:E,0))</f>
        <v>G54</v>
      </c>
      <c r="H545" s="62" t="s">
        <v>122</v>
      </c>
      <c r="I545" s="62">
        <f>INDEX(辅助数据!B:B,MATCH(项目信息统计表!H545,辅助数据!A:A,0))</f>
        <v>580</v>
      </c>
      <c r="J545" s="66" t="str">
        <f t="shared" si="47"/>
        <v>2022-01</v>
      </c>
      <c r="K545" s="66">
        <v>45261</v>
      </c>
      <c r="L545" s="62" t="str">
        <f t="shared" si="51"/>
        <v>2022</v>
      </c>
      <c r="M545" s="62" t="s">
        <v>54</v>
      </c>
      <c r="N545" s="80" t="s">
        <v>4433</v>
      </c>
      <c r="O545" s="82" t="s">
        <v>4799</v>
      </c>
      <c r="P545" s="76" t="s">
        <v>4642</v>
      </c>
      <c r="Q545" s="80" t="s">
        <v>3250</v>
      </c>
      <c r="R545" s="79" t="s">
        <v>3452</v>
      </c>
      <c r="S545" s="62" t="s">
        <v>65</v>
      </c>
      <c r="T545" s="62" t="s">
        <v>1735</v>
      </c>
      <c r="U545" s="62" t="s">
        <v>70</v>
      </c>
      <c r="V545" s="62" t="s">
        <v>73</v>
      </c>
      <c r="W545" s="62" t="s">
        <v>76</v>
      </c>
      <c r="X545" s="62" t="s">
        <v>5330</v>
      </c>
      <c r="Y545" s="62" t="s">
        <v>155</v>
      </c>
      <c r="Z545" s="63" t="s">
        <v>1594</v>
      </c>
      <c r="AA545" s="62" t="s">
        <v>5408</v>
      </c>
      <c r="AB545" s="64" t="s">
        <v>2322</v>
      </c>
      <c r="AC545" s="62" t="s">
        <v>3516</v>
      </c>
      <c r="AD545" s="62" t="s">
        <v>5323</v>
      </c>
      <c r="AE545" s="62"/>
      <c r="AF545" s="85">
        <f>INDEX([3]汇总带公式!$L:$L,MATCH(B545,[3]汇总带公式!$B:$B,0))</f>
        <v>100</v>
      </c>
      <c r="AG545" s="85" t="s">
        <v>5493</v>
      </c>
      <c r="AH545" s="85">
        <f t="shared" si="48"/>
        <v>100</v>
      </c>
      <c r="AI545" s="79">
        <v>50</v>
      </c>
      <c r="AJ545" s="85" t="s">
        <v>5493</v>
      </c>
      <c r="AK545" s="85">
        <f t="shared" si="49"/>
        <v>50</v>
      </c>
      <c r="AL545" s="85" t="s">
        <v>5493</v>
      </c>
      <c r="AM545" s="85">
        <f t="shared" si="50"/>
        <v>50</v>
      </c>
      <c r="AN545" s="85" t="s">
        <v>5493</v>
      </c>
      <c r="AO545" s="85" t="s">
        <v>5493</v>
      </c>
      <c r="AP545" s="79" t="s">
        <v>4818</v>
      </c>
    </row>
    <row r="546" spans="1:42" ht="40.5" customHeight="1">
      <c r="A546" s="78" t="s">
        <v>2846</v>
      </c>
      <c r="B546" s="79" t="s">
        <v>2399</v>
      </c>
      <c r="C546" s="80" t="s">
        <v>3130</v>
      </c>
      <c r="D546" s="80" t="s">
        <v>5547</v>
      </c>
      <c r="E546" s="62" t="s">
        <v>5494</v>
      </c>
      <c r="F546" s="62" t="s">
        <v>1471</v>
      </c>
      <c r="G546" s="62" t="str">
        <f>INDEX(辅助数据!F:F,MATCH(项目信息统计表!F546,辅助数据!E:E,0))</f>
        <v>C39</v>
      </c>
      <c r="H546" s="62" t="s">
        <v>177</v>
      </c>
      <c r="I546" s="62">
        <f>INDEX(辅助数据!B:B,MATCH(项目信息统计表!H546,辅助数据!A:A,0))</f>
        <v>510</v>
      </c>
      <c r="J546" s="66" t="str">
        <f t="shared" si="47"/>
        <v>2021-01</v>
      </c>
      <c r="K546" s="66">
        <v>45261</v>
      </c>
      <c r="L546" s="62" t="str">
        <f t="shared" si="51"/>
        <v>2021</v>
      </c>
      <c r="M546" s="62" t="s">
        <v>54</v>
      </c>
      <c r="N546" s="80" t="s">
        <v>3508</v>
      </c>
      <c r="O546" s="82" t="s">
        <v>4799</v>
      </c>
      <c r="P546" s="76" t="s">
        <v>4730</v>
      </c>
      <c r="Q546" s="80" t="s">
        <v>2496</v>
      </c>
      <c r="R546" s="79" t="s">
        <v>2497</v>
      </c>
      <c r="S546" s="62" t="s">
        <v>4816</v>
      </c>
      <c r="T546" s="62" t="s">
        <v>2084</v>
      </c>
      <c r="U546" s="62" t="s">
        <v>70</v>
      </c>
      <c r="V546" s="62" t="s">
        <v>73</v>
      </c>
      <c r="W546" s="62" t="s">
        <v>3516</v>
      </c>
      <c r="X546" s="62" t="s">
        <v>5330</v>
      </c>
      <c r="Y546" s="62" t="s">
        <v>155</v>
      </c>
      <c r="Z546" s="63" t="s">
        <v>1594</v>
      </c>
      <c r="AA546" s="62" t="s">
        <v>4640</v>
      </c>
      <c r="AB546" s="64" t="s">
        <v>2327</v>
      </c>
      <c r="AC546" s="62" t="s">
        <v>76</v>
      </c>
      <c r="AD546" s="62" t="s">
        <v>5330</v>
      </c>
      <c r="AE546" s="62"/>
      <c r="AF546" s="85">
        <f>INDEX([3]汇总带公式!$L:$L,MATCH(B546,[3]汇总带公式!$B:$B,0))</f>
        <v>15</v>
      </c>
      <c r="AG546" s="85" t="s">
        <v>5493</v>
      </c>
      <c r="AH546" s="85">
        <f t="shared" si="48"/>
        <v>15</v>
      </c>
      <c r="AI546" s="79">
        <v>5</v>
      </c>
      <c r="AJ546" s="85" t="s">
        <v>5493</v>
      </c>
      <c r="AK546" s="85">
        <f t="shared" si="49"/>
        <v>5</v>
      </c>
      <c r="AL546" s="85" t="s">
        <v>5493</v>
      </c>
      <c r="AM546" s="85">
        <f t="shared" si="50"/>
        <v>5</v>
      </c>
      <c r="AN546" s="85" t="s">
        <v>5493</v>
      </c>
      <c r="AO546" s="85" t="s">
        <v>5493</v>
      </c>
      <c r="AP546" s="79" t="s">
        <v>4818</v>
      </c>
    </row>
    <row r="547" spans="1:42" ht="40.5" customHeight="1">
      <c r="A547" s="78" t="s">
        <v>2847</v>
      </c>
      <c r="B547" s="79" t="s">
        <v>2400</v>
      </c>
      <c r="C547" s="80" t="s">
        <v>3130</v>
      </c>
      <c r="D547" s="80" t="s">
        <v>5547</v>
      </c>
      <c r="E547" s="62" t="s">
        <v>5494</v>
      </c>
      <c r="F547" s="62" t="s">
        <v>1471</v>
      </c>
      <c r="G547" s="62" t="str">
        <f>INDEX(辅助数据!F:F,MATCH(项目信息统计表!F547,辅助数据!E:E,0))</f>
        <v>C39</v>
      </c>
      <c r="H547" s="62" t="s">
        <v>159</v>
      </c>
      <c r="I547" s="62">
        <f>INDEX(辅助数据!B:B,MATCH(项目信息统计表!H547,辅助数据!A:A,0))</f>
        <v>520</v>
      </c>
      <c r="J547" s="66" t="str">
        <f t="shared" si="47"/>
        <v>2021-01</v>
      </c>
      <c r="K547" s="66">
        <v>45261</v>
      </c>
      <c r="L547" s="62" t="str">
        <f t="shared" si="51"/>
        <v>2021</v>
      </c>
      <c r="M547" s="62" t="s">
        <v>54</v>
      </c>
      <c r="N547" s="80" t="s">
        <v>3508</v>
      </c>
      <c r="O547" s="82" t="s">
        <v>4799</v>
      </c>
      <c r="P547" s="76" t="s">
        <v>4731</v>
      </c>
      <c r="Q547" s="80" t="s">
        <v>2498</v>
      </c>
      <c r="R547" s="79" t="s">
        <v>2499</v>
      </c>
      <c r="S547" s="62" t="s">
        <v>65</v>
      </c>
      <c r="T547" s="62" t="s">
        <v>1653</v>
      </c>
      <c r="U547" s="62" t="s">
        <v>70</v>
      </c>
      <c r="V547" s="62" t="s">
        <v>73</v>
      </c>
      <c r="W547" s="62" t="s">
        <v>90</v>
      </c>
      <c r="X547" s="62" t="s">
        <v>5323</v>
      </c>
      <c r="Y547" s="62" t="s">
        <v>116</v>
      </c>
      <c r="Z547" s="63" t="s">
        <v>175</v>
      </c>
      <c r="AA547" s="62" t="s">
        <v>5447</v>
      </c>
      <c r="AB547" s="64" t="s">
        <v>2311</v>
      </c>
      <c r="AC547" s="62" t="s">
        <v>76</v>
      </c>
      <c r="AD547" s="62" t="s">
        <v>5329</v>
      </c>
      <c r="AE547" s="62"/>
      <c r="AF547" s="85">
        <f>INDEX([3]汇总带公式!$L:$L,MATCH(B547,[3]汇总带公式!$B:$B,0))</f>
        <v>15</v>
      </c>
      <c r="AG547" s="85" t="s">
        <v>5493</v>
      </c>
      <c r="AH547" s="85">
        <f t="shared" si="48"/>
        <v>15</v>
      </c>
      <c r="AI547" s="79">
        <v>5</v>
      </c>
      <c r="AJ547" s="85" t="s">
        <v>5493</v>
      </c>
      <c r="AK547" s="85">
        <f t="shared" si="49"/>
        <v>5</v>
      </c>
      <c r="AL547" s="85" t="s">
        <v>5493</v>
      </c>
      <c r="AM547" s="85">
        <f t="shared" si="50"/>
        <v>5</v>
      </c>
      <c r="AN547" s="85" t="s">
        <v>5493</v>
      </c>
      <c r="AO547" s="85" t="s">
        <v>5493</v>
      </c>
      <c r="AP547" s="79" t="s">
        <v>4818</v>
      </c>
    </row>
    <row r="548" spans="1:42" ht="40.5" customHeight="1">
      <c r="A548" s="78" t="s">
        <v>2865</v>
      </c>
      <c r="B548" s="79" t="s">
        <v>2424</v>
      </c>
      <c r="C548" s="80" t="s">
        <v>3130</v>
      </c>
      <c r="D548" s="80" t="s">
        <v>5547</v>
      </c>
      <c r="E548" s="62" t="s">
        <v>34</v>
      </c>
      <c r="F548" s="62" t="s">
        <v>1485</v>
      </c>
      <c r="G548" s="62" t="str">
        <f>INDEX(辅助数据!F:F,MATCH(项目信息统计表!F548,辅助数据!E:E,0))</f>
        <v>G54</v>
      </c>
      <c r="H548" s="62" t="s">
        <v>122</v>
      </c>
      <c r="I548" s="62">
        <f>INDEX(辅助数据!B:B,MATCH(项目信息统计表!H548,辅助数据!A:A,0))</f>
        <v>580</v>
      </c>
      <c r="J548" s="66" t="str">
        <f t="shared" si="47"/>
        <v>2021-01</v>
      </c>
      <c r="K548" s="85" t="s">
        <v>5326</v>
      </c>
      <c r="L548" s="62" t="str">
        <f t="shared" si="51"/>
        <v>2021</v>
      </c>
      <c r="M548" s="62" t="s">
        <v>54</v>
      </c>
      <c r="N548" s="80" t="s">
        <v>4437</v>
      </c>
      <c r="O548" s="82" t="s">
        <v>4799</v>
      </c>
      <c r="P548" s="76" t="s">
        <v>4780</v>
      </c>
      <c r="Q548" s="80" t="s">
        <v>5283</v>
      </c>
      <c r="R548" s="79" t="s">
        <v>2553</v>
      </c>
      <c r="S548" s="62" t="s">
        <v>65</v>
      </c>
      <c r="T548" s="62" t="s">
        <v>1663</v>
      </c>
      <c r="U548" s="62" t="s">
        <v>70</v>
      </c>
      <c r="V548" s="62" t="s">
        <v>3517</v>
      </c>
      <c r="W548" s="62" t="s">
        <v>3516</v>
      </c>
      <c r="X548" s="62" t="s">
        <v>5323</v>
      </c>
      <c r="Y548" s="62" t="s">
        <v>116</v>
      </c>
      <c r="Z548" s="63" t="s">
        <v>2283</v>
      </c>
      <c r="AA548" s="62" t="s">
        <v>3308</v>
      </c>
      <c r="AB548" s="64" t="s">
        <v>2337</v>
      </c>
      <c r="AC548" s="62" t="s">
        <v>3516</v>
      </c>
      <c r="AD548" s="62" t="s">
        <v>5323</v>
      </c>
      <c r="AE548" s="62"/>
      <c r="AF548" s="85">
        <f>INDEX([3]汇总带公式!$L:$L,MATCH(B548,[3]汇总带公式!$B:$B,0))</f>
        <v>200</v>
      </c>
      <c r="AG548" s="85" t="s">
        <v>5493</v>
      </c>
      <c r="AH548" s="85">
        <f t="shared" si="48"/>
        <v>200</v>
      </c>
      <c r="AI548" s="79">
        <v>20</v>
      </c>
      <c r="AJ548" s="85" t="s">
        <v>5493</v>
      </c>
      <c r="AK548" s="85">
        <f t="shared" si="49"/>
        <v>20</v>
      </c>
      <c r="AL548" s="85" t="s">
        <v>5493</v>
      </c>
      <c r="AM548" s="85">
        <f t="shared" si="50"/>
        <v>20</v>
      </c>
      <c r="AN548" s="85" t="s">
        <v>5493</v>
      </c>
      <c r="AO548" s="85" t="s">
        <v>5493</v>
      </c>
      <c r="AP548" s="79" t="s">
        <v>4818</v>
      </c>
    </row>
    <row r="549" spans="1:42" ht="40.5" customHeight="1">
      <c r="A549" s="78" t="s">
        <v>2878</v>
      </c>
      <c r="B549" s="79" t="s">
        <v>2419</v>
      </c>
      <c r="C549" s="80" t="s">
        <v>3130</v>
      </c>
      <c r="D549" s="80" t="s">
        <v>5547</v>
      </c>
      <c r="E549" s="62" t="s">
        <v>5494</v>
      </c>
      <c r="F549" s="62" t="s">
        <v>1496</v>
      </c>
      <c r="G549" s="62" t="str">
        <f>INDEX(辅助数据!F:F,MATCH(项目信息统计表!F549,辅助数据!E:E,0))</f>
        <v>I65</v>
      </c>
      <c r="H549" s="62" t="s">
        <v>159</v>
      </c>
      <c r="I549" s="62">
        <f>INDEX(辅助数据!B:B,MATCH(项目信息统计表!H549,辅助数据!A:A,0))</f>
        <v>520</v>
      </c>
      <c r="J549" s="66" t="str">
        <f t="shared" si="47"/>
        <v>2021-01</v>
      </c>
      <c r="K549" s="66">
        <v>45261</v>
      </c>
      <c r="L549" s="62" t="str">
        <f t="shared" si="51"/>
        <v>2021</v>
      </c>
      <c r="M549" s="62" t="s">
        <v>54</v>
      </c>
      <c r="N549" s="80" t="s">
        <v>4437</v>
      </c>
      <c r="O549" s="82" t="s">
        <v>4799</v>
      </c>
      <c r="P549" s="76" t="s">
        <v>4793</v>
      </c>
      <c r="Q549" s="80" t="s">
        <v>2532</v>
      </c>
      <c r="R549" s="79" t="s">
        <v>2533</v>
      </c>
      <c r="S549" s="62" t="s">
        <v>65</v>
      </c>
      <c r="T549" s="62" t="s">
        <v>1614</v>
      </c>
      <c r="U549" s="62" t="s">
        <v>70</v>
      </c>
      <c r="V549" s="62" t="s">
        <v>73</v>
      </c>
      <c r="W549" s="62" t="s">
        <v>76</v>
      </c>
      <c r="X549" s="62" t="s">
        <v>5323</v>
      </c>
      <c r="Y549" s="62" t="s">
        <v>116</v>
      </c>
      <c r="Z549" s="63" t="s">
        <v>2283</v>
      </c>
      <c r="AA549" s="62" t="s">
        <v>5478</v>
      </c>
      <c r="AB549" s="64">
        <v>1983</v>
      </c>
      <c r="AC549" s="62" t="s">
        <v>3516</v>
      </c>
      <c r="AD549" s="62" t="s">
        <v>5323</v>
      </c>
      <c r="AE549" s="62"/>
      <c r="AF549" s="85">
        <f>INDEX([3]汇总带公式!$L:$L,MATCH(B549,[3]汇总带公式!$B:$B,0))</f>
        <v>5</v>
      </c>
      <c r="AG549" s="85" t="s">
        <v>5493</v>
      </c>
      <c r="AH549" s="85">
        <f t="shared" si="48"/>
        <v>5</v>
      </c>
      <c r="AI549" s="79">
        <v>20</v>
      </c>
      <c r="AJ549" s="85" t="s">
        <v>5493</v>
      </c>
      <c r="AK549" s="85">
        <f t="shared" si="49"/>
        <v>20</v>
      </c>
      <c r="AL549" s="85" t="s">
        <v>5493</v>
      </c>
      <c r="AM549" s="85">
        <f t="shared" si="50"/>
        <v>20</v>
      </c>
      <c r="AN549" s="85" t="s">
        <v>5493</v>
      </c>
      <c r="AO549" s="85" t="s">
        <v>5493</v>
      </c>
      <c r="AP549" s="79" t="s">
        <v>4818</v>
      </c>
    </row>
    <row r="550" spans="1:42" ht="40.5" customHeight="1">
      <c r="A550" s="78" t="s">
        <v>3526</v>
      </c>
      <c r="B550" s="79" t="s">
        <v>3958</v>
      </c>
      <c r="C550" s="80" t="s">
        <v>3127</v>
      </c>
      <c r="D550" s="80" t="s">
        <v>5547</v>
      </c>
      <c r="E550" s="62"/>
      <c r="F550" s="62"/>
      <c r="G550" s="62" t="e">
        <f>INDEX(辅助数据!F:F,MATCH(项目信息统计表!F550,辅助数据!E:E,0))</f>
        <v>#N/A</v>
      </c>
      <c r="H550" s="62"/>
      <c r="I550" s="62" t="e">
        <f>INDEX(辅助数据!B:B,MATCH(项目信息统计表!H550,辅助数据!A:A,0))</f>
        <v>#N/A</v>
      </c>
      <c r="J550" s="66" t="str">
        <f t="shared" si="47"/>
        <v>2023-01</v>
      </c>
      <c r="K550" s="66">
        <v>45627</v>
      </c>
      <c r="L550" s="62" t="str">
        <f t="shared" si="51"/>
        <v>2023</v>
      </c>
      <c r="M550" s="62" t="s">
        <v>54</v>
      </c>
      <c r="N550" s="80" t="s">
        <v>3509</v>
      </c>
      <c r="O550" s="82" t="s">
        <v>4799</v>
      </c>
      <c r="P550" s="76"/>
      <c r="Q550" s="80" t="s">
        <v>4826</v>
      </c>
      <c r="R550" s="79" t="s">
        <v>2448</v>
      </c>
      <c r="S550" s="62" t="s">
        <v>4816</v>
      </c>
      <c r="T550" s="62" t="s">
        <v>2095</v>
      </c>
      <c r="U550" s="62" t="s">
        <v>70</v>
      </c>
      <c r="V550" s="62" t="s">
        <v>73</v>
      </c>
      <c r="W550" s="62" t="s">
        <v>90</v>
      </c>
      <c r="X550" s="62"/>
      <c r="Y550" s="62"/>
      <c r="Z550" s="63"/>
      <c r="AA550" s="62"/>
      <c r="AB550" s="64"/>
      <c r="AC550" s="62"/>
      <c r="AD550" s="62"/>
      <c r="AE550" s="62"/>
      <c r="AF550" s="85">
        <f>INDEX([3]汇总带公式!$L:$L,MATCH(B550,[3]汇总带公式!$B:$B,0))</f>
        <v>5</v>
      </c>
      <c r="AG550" s="85" t="s">
        <v>5493</v>
      </c>
      <c r="AH550" s="85">
        <f t="shared" si="48"/>
        <v>5</v>
      </c>
      <c r="AI550" s="79">
        <v>3</v>
      </c>
      <c r="AJ550" s="85" t="s">
        <v>5493</v>
      </c>
      <c r="AK550" s="85">
        <f t="shared" si="49"/>
        <v>3</v>
      </c>
      <c r="AL550" s="85" t="s">
        <v>5493</v>
      </c>
      <c r="AM550" s="85">
        <f t="shared" si="50"/>
        <v>3</v>
      </c>
      <c r="AN550" s="85" t="s">
        <v>5493</v>
      </c>
      <c r="AO550" s="85" t="s">
        <v>5493</v>
      </c>
      <c r="AP550" s="79" t="s">
        <v>4817</v>
      </c>
    </row>
    <row r="551" spans="1:42" ht="40.5" customHeight="1">
      <c r="A551" s="78" t="s">
        <v>3556</v>
      </c>
      <c r="B551" s="79" t="s">
        <v>3988</v>
      </c>
      <c r="C551" s="80" t="s">
        <v>3127</v>
      </c>
      <c r="D551" s="80" t="s">
        <v>5547</v>
      </c>
      <c r="E551" s="71"/>
      <c r="F551" s="71"/>
      <c r="G551" s="62" t="e">
        <f>INDEX(辅助数据!F:F,MATCH(项目信息统计表!F551,辅助数据!E:E,0))</f>
        <v>#N/A</v>
      </c>
      <c r="H551" s="71"/>
      <c r="I551" s="62" t="e">
        <f>INDEX(辅助数据!B:B,MATCH(项目信息统计表!H551,辅助数据!A:A,0))</f>
        <v>#N/A</v>
      </c>
      <c r="J551" s="66" t="str">
        <f t="shared" si="47"/>
        <v>2023-01</v>
      </c>
      <c r="K551" s="66">
        <v>45627</v>
      </c>
      <c r="L551" s="62" t="str">
        <f t="shared" ref="L551:L582" si="52">"202"&amp;MID(B551,9,1)</f>
        <v>2023</v>
      </c>
      <c r="M551" s="62" t="s">
        <v>54</v>
      </c>
      <c r="N551" s="80" t="s">
        <v>3509</v>
      </c>
      <c r="O551" s="82" t="s">
        <v>4799</v>
      </c>
      <c r="P551" s="76"/>
      <c r="Q551" s="80" t="s">
        <v>4883</v>
      </c>
      <c r="R551" s="79" t="s">
        <v>4884</v>
      </c>
      <c r="S551" s="62" t="s">
        <v>4816</v>
      </c>
      <c r="T551" s="62" t="s">
        <v>2145</v>
      </c>
      <c r="U551" s="62" t="s">
        <v>70</v>
      </c>
      <c r="V551" s="62" t="s">
        <v>73</v>
      </c>
      <c r="W551" s="62" t="s">
        <v>90</v>
      </c>
      <c r="X551" s="71"/>
      <c r="Y551" s="71"/>
      <c r="Z551" s="63"/>
      <c r="AA551" s="62"/>
      <c r="AB551" s="74"/>
      <c r="AC551" s="71"/>
      <c r="AD551" s="71"/>
      <c r="AE551" s="62"/>
      <c r="AF551" s="85">
        <f>INDEX([3]汇总带公式!$L:$L,MATCH(B551,[3]汇总带公式!$B:$B,0))</f>
        <v>5</v>
      </c>
      <c r="AG551" s="85" t="s">
        <v>5493</v>
      </c>
      <c r="AH551" s="85">
        <f t="shared" si="48"/>
        <v>5</v>
      </c>
      <c r="AI551" s="79">
        <v>3</v>
      </c>
      <c r="AJ551" s="85" t="s">
        <v>5493</v>
      </c>
      <c r="AK551" s="85">
        <f t="shared" si="49"/>
        <v>3</v>
      </c>
      <c r="AL551" s="85" t="s">
        <v>5493</v>
      </c>
      <c r="AM551" s="85">
        <f t="shared" si="50"/>
        <v>3</v>
      </c>
      <c r="AN551" s="85" t="s">
        <v>5493</v>
      </c>
      <c r="AO551" s="85" t="s">
        <v>5493</v>
      </c>
      <c r="AP551" s="79" t="s">
        <v>4817</v>
      </c>
    </row>
    <row r="552" spans="1:42" ht="40.5" customHeight="1">
      <c r="A552" s="78" t="s">
        <v>3583</v>
      </c>
      <c r="B552" s="79" t="s">
        <v>4015</v>
      </c>
      <c r="C552" s="80" t="s">
        <v>3127</v>
      </c>
      <c r="D552" s="80" t="s">
        <v>5547</v>
      </c>
      <c r="E552" s="62"/>
      <c r="F552" s="62"/>
      <c r="G552" s="62" t="e">
        <f>INDEX(辅助数据!F:F,MATCH(项目信息统计表!F552,辅助数据!E:E,0))</f>
        <v>#N/A</v>
      </c>
      <c r="H552" s="62"/>
      <c r="I552" s="62" t="e">
        <f>INDEX(辅助数据!B:B,MATCH(项目信息统计表!H552,辅助数据!A:A,0))</f>
        <v>#N/A</v>
      </c>
      <c r="J552" s="66" t="str">
        <f t="shared" si="47"/>
        <v>2023-01</v>
      </c>
      <c r="K552" s="66">
        <v>45627</v>
      </c>
      <c r="L552" s="62" t="str">
        <f t="shared" si="52"/>
        <v>2023</v>
      </c>
      <c r="M552" s="62" t="s">
        <v>54</v>
      </c>
      <c r="N552" s="80" t="s">
        <v>3509</v>
      </c>
      <c r="O552" s="82" t="s">
        <v>4799</v>
      </c>
      <c r="P552" s="76"/>
      <c r="Q552" s="80" t="s">
        <v>4933</v>
      </c>
      <c r="R552" s="79" t="s">
        <v>2449</v>
      </c>
      <c r="S552" s="62" t="s">
        <v>65</v>
      </c>
      <c r="T552" s="62" t="s">
        <v>2106</v>
      </c>
      <c r="U552" s="62" t="s">
        <v>70</v>
      </c>
      <c r="V552" s="62" t="s">
        <v>73</v>
      </c>
      <c r="W552" s="62" t="s">
        <v>90</v>
      </c>
      <c r="X552" s="62"/>
      <c r="Y552" s="62"/>
      <c r="Z552" s="63"/>
      <c r="AA552" s="62"/>
      <c r="AB552" s="64"/>
      <c r="AC552" s="62"/>
      <c r="AD552" s="62"/>
      <c r="AE552" s="62"/>
      <c r="AF552" s="85">
        <f>INDEX([3]汇总带公式!$L:$L,MATCH(B552,[3]汇总带公式!$B:$B,0))</f>
        <v>5</v>
      </c>
      <c r="AG552" s="85" t="s">
        <v>5493</v>
      </c>
      <c r="AH552" s="85">
        <f t="shared" si="48"/>
        <v>5</v>
      </c>
      <c r="AI552" s="79">
        <v>3</v>
      </c>
      <c r="AJ552" s="85" t="s">
        <v>5493</v>
      </c>
      <c r="AK552" s="85">
        <f t="shared" si="49"/>
        <v>3</v>
      </c>
      <c r="AL552" s="85" t="s">
        <v>5493</v>
      </c>
      <c r="AM552" s="85">
        <f t="shared" si="50"/>
        <v>3</v>
      </c>
      <c r="AN552" s="85" t="s">
        <v>5493</v>
      </c>
      <c r="AO552" s="85" t="s">
        <v>5493</v>
      </c>
      <c r="AP552" s="79" t="s">
        <v>4817</v>
      </c>
    </row>
    <row r="553" spans="1:42" ht="40.5" customHeight="1">
      <c r="A553" s="78" t="s">
        <v>3599</v>
      </c>
      <c r="B553" s="79" t="s">
        <v>4031</v>
      </c>
      <c r="C553" s="80" t="s">
        <v>3127</v>
      </c>
      <c r="D553" s="80" t="s">
        <v>5547</v>
      </c>
      <c r="E553" s="62"/>
      <c r="F553" s="62"/>
      <c r="G553" s="62" t="e">
        <f>INDEX(辅助数据!F:F,MATCH(项目信息统计表!F553,辅助数据!E:E,0))</f>
        <v>#N/A</v>
      </c>
      <c r="H553" s="62"/>
      <c r="I553" s="62" t="e">
        <f>INDEX(辅助数据!B:B,MATCH(项目信息统计表!H553,辅助数据!A:A,0))</f>
        <v>#N/A</v>
      </c>
      <c r="J553" s="66" t="str">
        <f t="shared" si="47"/>
        <v>2023-01</v>
      </c>
      <c r="K553" s="66">
        <v>45992</v>
      </c>
      <c r="L553" s="62" t="str">
        <f t="shared" si="52"/>
        <v>2023</v>
      </c>
      <c r="M553" s="62" t="s">
        <v>54</v>
      </c>
      <c r="N553" s="80" t="s">
        <v>3508</v>
      </c>
      <c r="O553" s="82" t="s">
        <v>4799</v>
      </c>
      <c r="P553" s="76"/>
      <c r="Q553" s="80" t="s">
        <v>4964</v>
      </c>
      <c r="R553" s="79" t="s">
        <v>4965</v>
      </c>
      <c r="S553" s="62" t="s">
        <v>4816</v>
      </c>
      <c r="T553" s="62" t="s">
        <v>2128</v>
      </c>
      <c r="U553" s="62" t="s">
        <v>70</v>
      </c>
      <c r="V553" s="62" t="s">
        <v>73</v>
      </c>
      <c r="W553" s="62" t="s">
        <v>90</v>
      </c>
      <c r="X553" s="62"/>
      <c r="Y553" s="62"/>
      <c r="Z553" s="63"/>
      <c r="AA553" s="62"/>
      <c r="AB553" s="64"/>
      <c r="AC553" s="62"/>
      <c r="AD553" s="62"/>
      <c r="AE553" s="62"/>
      <c r="AF553" s="85">
        <f>INDEX([3]汇总带公式!$L:$L,MATCH(B553,[3]汇总带公式!$B:$B,0))</f>
        <v>15</v>
      </c>
      <c r="AG553" s="85" t="s">
        <v>5493</v>
      </c>
      <c r="AH553" s="85">
        <f t="shared" si="48"/>
        <v>15</v>
      </c>
      <c r="AI553" s="79">
        <v>5</v>
      </c>
      <c r="AJ553" s="85" t="s">
        <v>5493</v>
      </c>
      <c r="AK553" s="85">
        <f t="shared" si="49"/>
        <v>5</v>
      </c>
      <c r="AL553" s="85" t="s">
        <v>5493</v>
      </c>
      <c r="AM553" s="85">
        <f t="shared" si="50"/>
        <v>5</v>
      </c>
      <c r="AN553" s="85" t="s">
        <v>5493</v>
      </c>
      <c r="AO553" s="85" t="s">
        <v>5493</v>
      </c>
      <c r="AP553" s="79" t="s">
        <v>4817</v>
      </c>
    </row>
    <row r="554" spans="1:42" ht="40.5" customHeight="1">
      <c r="A554" s="78" t="s">
        <v>3608</v>
      </c>
      <c r="B554" s="79" t="s">
        <v>4040</v>
      </c>
      <c r="C554" s="80" t="s">
        <v>3127</v>
      </c>
      <c r="D554" s="80" t="s">
        <v>5547</v>
      </c>
      <c r="E554" s="62"/>
      <c r="F554" s="62"/>
      <c r="G554" s="62" t="e">
        <f>INDEX(辅助数据!F:F,MATCH(项目信息统计表!F554,辅助数据!E:E,0))</f>
        <v>#N/A</v>
      </c>
      <c r="H554" s="62"/>
      <c r="I554" s="62" t="e">
        <f>INDEX(辅助数据!B:B,MATCH(项目信息统计表!H554,辅助数据!A:A,0))</f>
        <v>#N/A</v>
      </c>
      <c r="J554" s="66" t="str">
        <f t="shared" si="47"/>
        <v>2023-01</v>
      </c>
      <c r="K554" s="66">
        <v>45992</v>
      </c>
      <c r="L554" s="62" t="str">
        <f t="shared" si="52"/>
        <v>2023</v>
      </c>
      <c r="M554" s="62" t="s">
        <v>54</v>
      </c>
      <c r="N554" s="80" t="s">
        <v>3508</v>
      </c>
      <c r="O554" s="82" t="s">
        <v>4799</v>
      </c>
      <c r="P554" s="76"/>
      <c r="Q554" s="80" t="s">
        <v>4981</v>
      </c>
      <c r="R554" s="79" t="s">
        <v>4982</v>
      </c>
      <c r="S554" s="62" t="s">
        <v>65</v>
      </c>
      <c r="T554" s="62" t="s">
        <v>1683</v>
      </c>
      <c r="U554" s="62" t="s">
        <v>70</v>
      </c>
      <c r="V554" s="62" t="s">
        <v>73</v>
      </c>
      <c r="W554" s="62" t="s">
        <v>76</v>
      </c>
      <c r="X554" s="62"/>
      <c r="Y554" s="62"/>
      <c r="Z554" s="63"/>
      <c r="AA554" s="62"/>
      <c r="AB554" s="64"/>
      <c r="AC554" s="62"/>
      <c r="AD554" s="62"/>
      <c r="AE554" s="62"/>
      <c r="AF554" s="85">
        <f>INDEX([3]汇总带公式!$L:$L,MATCH(B554,[3]汇总带公式!$B:$B,0))</f>
        <v>15</v>
      </c>
      <c r="AG554" s="85" t="s">
        <v>5493</v>
      </c>
      <c r="AH554" s="85">
        <f t="shared" si="48"/>
        <v>15</v>
      </c>
      <c r="AI554" s="79">
        <v>5</v>
      </c>
      <c r="AJ554" s="85" t="s">
        <v>5493</v>
      </c>
      <c r="AK554" s="85">
        <f t="shared" si="49"/>
        <v>5</v>
      </c>
      <c r="AL554" s="85" t="s">
        <v>5493</v>
      </c>
      <c r="AM554" s="85">
        <f t="shared" si="50"/>
        <v>5</v>
      </c>
      <c r="AN554" s="85" t="s">
        <v>5493</v>
      </c>
      <c r="AO554" s="85" t="s">
        <v>5493</v>
      </c>
      <c r="AP554" s="79" t="s">
        <v>4817</v>
      </c>
    </row>
    <row r="555" spans="1:42" ht="40.5" customHeight="1">
      <c r="A555" s="78" t="s">
        <v>3626</v>
      </c>
      <c r="B555" s="79" t="s">
        <v>4058</v>
      </c>
      <c r="C555" s="80" t="s">
        <v>3127</v>
      </c>
      <c r="D555" s="80" t="s">
        <v>5547</v>
      </c>
      <c r="E555" s="62"/>
      <c r="F555" s="62"/>
      <c r="G555" s="62" t="e">
        <f>INDEX(辅助数据!F:F,MATCH(项目信息统计表!F555,辅助数据!E:E,0))</f>
        <v>#N/A</v>
      </c>
      <c r="H555" s="62"/>
      <c r="I555" s="62" t="e">
        <f>INDEX(辅助数据!B:B,MATCH(项目信息统计表!H555,辅助数据!A:A,0))</f>
        <v>#N/A</v>
      </c>
      <c r="J555" s="66" t="str">
        <f t="shared" si="47"/>
        <v>2023-01</v>
      </c>
      <c r="K555" s="66">
        <v>45992</v>
      </c>
      <c r="L555" s="62" t="str">
        <f t="shared" si="52"/>
        <v>2023</v>
      </c>
      <c r="M555" s="62" t="s">
        <v>54</v>
      </c>
      <c r="N555" s="80" t="s">
        <v>3508</v>
      </c>
      <c r="O555" s="82" t="s">
        <v>4799</v>
      </c>
      <c r="P555" s="76"/>
      <c r="Q555" s="80" t="s">
        <v>5016</v>
      </c>
      <c r="R555" s="79" t="s">
        <v>5017</v>
      </c>
      <c r="S555" s="62" t="s">
        <v>65</v>
      </c>
      <c r="T555" s="62" t="s">
        <v>1682</v>
      </c>
      <c r="U555" s="62" t="s">
        <v>70</v>
      </c>
      <c r="V555" s="62" t="s">
        <v>73</v>
      </c>
      <c r="W555" s="62" t="s">
        <v>3516</v>
      </c>
      <c r="X555" s="62"/>
      <c r="Y555" s="62"/>
      <c r="Z555" s="63"/>
      <c r="AA555" s="62"/>
      <c r="AB555" s="64"/>
      <c r="AC555" s="62"/>
      <c r="AD555" s="62"/>
      <c r="AE555" s="62"/>
      <c r="AF555" s="85">
        <f>INDEX([3]汇总带公式!$L:$L,MATCH(B555,[3]汇总带公式!$B:$B,0))</f>
        <v>15</v>
      </c>
      <c r="AG555" s="85" t="s">
        <v>5493</v>
      </c>
      <c r="AH555" s="85">
        <f t="shared" si="48"/>
        <v>15</v>
      </c>
      <c r="AI555" s="79">
        <v>5</v>
      </c>
      <c r="AJ555" s="85" t="s">
        <v>5493</v>
      </c>
      <c r="AK555" s="85">
        <f t="shared" si="49"/>
        <v>5</v>
      </c>
      <c r="AL555" s="85" t="s">
        <v>5493</v>
      </c>
      <c r="AM555" s="85">
        <f t="shared" si="50"/>
        <v>5</v>
      </c>
      <c r="AN555" s="85" t="s">
        <v>5493</v>
      </c>
      <c r="AO555" s="85" t="s">
        <v>5493</v>
      </c>
      <c r="AP555" s="79" t="s">
        <v>4817</v>
      </c>
    </row>
    <row r="556" spans="1:42" ht="40.5" customHeight="1">
      <c r="A556" s="78" t="s">
        <v>3638</v>
      </c>
      <c r="B556" s="79" t="s">
        <v>4070</v>
      </c>
      <c r="C556" s="80" t="s">
        <v>3127</v>
      </c>
      <c r="D556" s="80" t="s">
        <v>5547</v>
      </c>
      <c r="E556" s="62"/>
      <c r="F556" s="62"/>
      <c r="G556" s="62" t="e">
        <f>INDEX(辅助数据!F:F,MATCH(项目信息统计表!F556,辅助数据!E:E,0))</f>
        <v>#N/A</v>
      </c>
      <c r="H556" s="62"/>
      <c r="I556" s="62" t="e">
        <f>INDEX(辅助数据!B:B,MATCH(项目信息统计表!H556,辅助数据!A:A,0))</f>
        <v>#N/A</v>
      </c>
      <c r="J556" s="66" t="str">
        <f t="shared" si="47"/>
        <v>2023-01</v>
      </c>
      <c r="K556" s="66">
        <v>45992</v>
      </c>
      <c r="L556" s="62" t="str">
        <f t="shared" si="52"/>
        <v>2023</v>
      </c>
      <c r="M556" s="62" t="s">
        <v>54</v>
      </c>
      <c r="N556" s="80" t="s">
        <v>3508</v>
      </c>
      <c r="O556" s="82" t="s">
        <v>4799</v>
      </c>
      <c r="P556" s="76"/>
      <c r="Q556" s="80" t="s">
        <v>5038</v>
      </c>
      <c r="R556" s="79" t="s">
        <v>5039</v>
      </c>
      <c r="S556" s="62" t="s">
        <v>65</v>
      </c>
      <c r="T556" s="62" t="s">
        <v>1660</v>
      </c>
      <c r="U556" s="62" t="s">
        <v>70</v>
      </c>
      <c r="V556" s="62" t="s">
        <v>73</v>
      </c>
      <c r="W556" s="62" t="s">
        <v>3516</v>
      </c>
      <c r="X556" s="62"/>
      <c r="Y556" s="62"/>
      <c r="Z556" s="63"/>
      <c r="AA556" s="62"/>
      <c r="AB556" s="64"/>
      <c r="AC556" s="62"/>
      <c r="AD556" s="62"/>
      <c r="AE556" s="62"/>
      <c r="AF556" s="85">
        <f>INDEX([3]汇总带公式!$L:$L,MATCH(B556,[3]汇总带公式!$B:$B,0))</f>
        <v>15</v>
      </c>
      <c r="AG556" s="85" t="s">
        <v>5493</v>
      </c>
      <c r="AH556" s="85">
        <f t="shared" si="48"/>
        <v>15</v>
      </c>
      <c r="AI556" s="79">
        <v>5</v>
      </c>
      <c r="AJ556" s="85" t="s">
        <v>5493</v>
      </c>
      <c r="AK556" s="85">
        <f t="shared" si="49"/>
        <v>5</v>
      </c>
      <c r="AL556" s="85" t="s">
        <v>5493</v>
      </c>
      <c r="AM556" s="85">
        <f t="shared" si="50"/>
        <v>5</v>
      </c>
      <c r="AN556" s="85" t="s">
        <v>5493</v>
      </c>
      <c r="AO556" s="85" t="s">
        <v>5493</v>
      </c>
      <c r="AP556" s="79" t="s">
        <v>4817</v>
      </c>
    </row>
    <row r="557" spans="1:42" ht="40.5" customHeight="1">
      <c r="A557" s="78" t="s">
        <v>3653</v>
      </c>
      <c r="B557" s="79" t="s">
        <v>4085</v>
      </c>
      <c r="C557" s="80" t="s">
        <v>3127</v>
      </c>
      <c r="D557" s="80" t="s">
        <v>5547</v>
      </c>
      <c r="E557" s="62"/>
      <c r="F557" s="62"/>
      <c r="G557" s="62" t="e">
        <f>INDEX(辅助数据!F:F,MATCH(项目信息统计表!F557,辅助数据!E:E,0))</f>
        <v>#N/A</v>
      </c>
      <c r="H557" s="62"/>
      <c r="I557" s="62" t="e">
        <f>INDEX(辅助数据!B:B,MATCH(项目信息统计表!H557,辅助数据!A:A,0))</f>
        <v>#N/A</v>
      </c>
      <c r="J557" s="66" t="str">
        <f t="shared" si="47"/>
        <v>2023-01</v>
      </c>
      <c r="K557" s="66">
        <v>45992</v>
      </c>
      <c r="L557" s="62" t="str">
        <f t="shared" si="52"/>
        <v>2023</v>
      </c>
      <c r="M557" s="62" t="s">
        <v>54</v>
      </c>
      <c r="N557" s="80" t="s">
        <v>3508</v>
      </c>
      <c r="O557" s="82" t="s">
        <v>4799</v>
      </c>
      <c r="P557" s="76"/>
      <c r="Q557" s="80" t="s">
        <v>5063</v>
      </c>
      <c r="R557" s="79" t="s">
        <v>5064</v>
      </c>
      <c r="S557" s="62" t="s">
        <v>4816</v>
      </c>
      <c r="T557" s="62" t="s">
        <v>1665</v>
      </c>
      <c r="U557" s="62" t="s">
        <v>70</v>
      </c>
      <c r="V557" s="62" t="s">
        <v>73</v>
      </c>
      <c r="W557" s="62" t="s">
        <v>76</v>
      </c>
      <c r="X557" s="62"/>
      <c r="Y557" s="62"/>
      <c r="Z557" s="63"/>
      <c r="AA557" s="62"/>
      <c r="AB557" s="64"/>
      <c r="AC557" s="62"/>
      <c r="AD557" s="62"/>
      <c r="AE557" s="62"/>
      <c r="AF557" s="85">
        <f>INDEX([3]汇总带公式!$L:$L,MATCH(B557,[3]汇总带公式!$B:$B,0))</f>
        <v>15</v>
      </c>
      <c r="AG557" s="85" t="s">
        <v>5493</v>
      </c>
      <c r="AH557" s="85">
        <f t="shared" si="48"/>
        <v>15</v>
      </c>
      <c r="AI557" s="79">
        <v>5</v>
      </c>
      <c r="AJ557" s="85" t="s">
        <v>5493</v>
      </c>
      <c r="AK557" s="85">
        <f t="shared" si="49"/>
        <v>5</v>
      </c>
      <c r="AL557" s="85" t="s">
        <v>5493</v>
      </c>
      <c r="AM557" s="85">
        <f t="shared" si="50"/>
        <v>5</v>
      </c>
      <c r="AN557" s="85" t="s">
        <v>5493</v>
      </c>
      <c r="AO557" s="85" t="s">
        <v>5493</v>
      </c>
      <c r="AP557" s="79" t="s">
        <v>4817</v>
      </c>
    </row>
    <row r="558" spans="1:42" ht="40.5" customHeight="1">
      <c r="A558" s="78" t="s">
        <v>2582</v>
      </c>
      <c r="B558" s="79" t="s">
        <v>2887</v>
      </c>
      <c r="C558" s="80" t="s">
        <v>3127</v>
      </c>
      <c r="D558" s="80" t="s">
        <v>5547</v>
      </c>
      <c r="E558" s="62" t="s">
        <v>5494</v>
      </c>
      <c r="F558" s="62" t="s">
        <v>1485</v>
      </c>
      <c r="G558" s="62" t="str">
        <f>INDEX(辅助数据!F:F,MATCH(项目信息统计表!F558,辅助数据!E:E,0))</f>
        <v>G54</v>
      </c>
      <c r="H558" s="62" t="s">
        <v>122</v>
      </c>
      <c r="I558" s="62">
        <f>INDEX(辅助数据!B:B,MATCH(项目信息统计表!H558,辅助数据!A:A,0))</f>
        <v>580</v>
      </c>
      <c r="J558" s="66" t="str">
        <f t="shared" si="47"/>
        <v>2022-01</v>
      </c>
      <c r="K558" s="66">
        <v>45627</v>
      </c>
      <c r="L558" s="62" t="str">
        <f t="shared" si="52"/>
        <v>2022</v>
      </c>
      <c r="M558" s="62" t="s">
        <v>54</v>
      </c>
      <c r="N558" s="80" t="s">
        <v>3508</v>
      </c>
      <c r="O558" s="82" t="s">
        <v>4799</v>
      </c>
      <c r="P558" s="76" t="s">
        <v>4449</v>
      </c>
      <c r="Q558" s="80" t="s">
        <v>4450</v>
      </c>
      <c r="R558" s="79" t="s">
        <v>3319</v>
      </c>
      <c r="S558" s="62" t="s">
        <v>4816</v>
      </c>
      <c r="T558" s="62" t="s">
        <v>1634</v>
      </c>
      <c r="U558" s="62" t="s">
        <v>70</v>
      </c>
      <c r="V558" s="62" t="s">
        <v>73</v>
      </c>
      <c r="W558" s="62" t="s">
        <v>3516</v>
      </c>
      <c r="X558" s="62" t="s">
        <v>5323</v>
      </c>
      <c r="Y558" s="62" t="s">
        <v>116</v>
      </c>
      <c r="Z558" s="63" t="s">
        <v>2562</v>
      </c>
      <c r="AA558" s="62" t="s">
        <v>5335</v>
      </c>
      <c r="AB558" s="64" t="s">
        <v>2333</v>
      </c>
      <c r="AC558" s="62" t="s">
        <v>90</v>
      </c>
      <c r="AD558" s="62" t="s">
        <v>5323</v>
      </c>
      <c r="AE558" s="62"/>
      <c r="AF558" s="85">
        <f>INDEX([3]汇总带公式!$L:$L,MATCH(B558,[3]汇总带公式!$B:$B,0))</f>
        <v>15</v>
      </c>
      <c r="AG558" s="85" t="s">
        <v>5493</v>
      </c>
      <c r="AH558" s="85">
        <f t="shared" si="48"/>
        <v>15</v>
      </c>
      <c r="AI558" s="79">
        <v>5</v>
      </c>
      <c r="AJ558" s="85" t="s">
        <v>5493</v>
      </c>
      <c r="AK558" s="85">
        <f t="shared" si="49"/>
        <v>5</v>
      </c>
      <c r="AL558" s="85" t="s">
        <v>5493</v>
      </c>
      <c r="AM558" s="85">
        <f t="shared" si="50"/>
        <v>5</v>
      </c>
      <c r="AN558" s="85" t="s">
        <v>5493</v>
      </c>
      <c r="AO558" s="85" t="s">
        <v>5493</v>
      </c>
      <c r="AP558" s="79" t="s">
        <v>4818</v>
      </c>
    </row>
    <row r="559" spans="1:42" ht="40.5" customHeight="1">
      <c r="A559" s="78" t="s">
        <v>2594</v>
      </c>
      <c r="B559" s="79" t="s">
        <v>2899</v>
      </c>
      <c r="C559" s="80" t="s">
        <v>3127</v>
      </c>
      <c r="D559" s="80" t="s">
        <v>5547</v>
      </c>
      <c r="E559" s="62" t="s">
        <v>34</v>
      </c>
      <c r="F559" s="62" t="s">
        <v>1485</v>
      </c>
      <c r="G559" s="62" t="str">
        <f>INDEX(辅助数据!F:F,MATCH(项目信息统计表!F559,辅助数据!E:E,0))</f>
        <v>G54</v>
      </c>
      <c r="H559" s="62" t="s">
        <v>122</v>
      </c>
      <c r="I559" s="62">
        <f>INDEX(辅助数据!B:B,MATCH(项目信息统计表!H559,辅助数据!A:A,0))</f>
        <v>580</v>
      </c>
      <c r="J559" s="66" t="str">
        <f t="shared" si="47"/>
        <v>2022-01</v>
      </c>
      <c r="K559" s="66">
        <v>45627</v>
      </c>
      <c r="L559" s="62" t="str">
        <f t="shared" si="52"/>
        <v>2022</v>
      </c>
      <c r="M559" s="62" t="s">
        <v>54</v>
      </c>
      <c r="N559" s="80" t="s">
        <v>3508</v>
      </c>
      <c r="O559" s="82" t="s">
        <v>4799</v>
      </c>
      <c r="P559" s="76" t="s">
        <v>4471</v>
      </c>
      <c r="Q559" s="80" t="s">
        <v>4472</v>
      </c>
      <c r="R559" s="79" t="s">
        <v>3329</v>
      </c>
      <c r="S559" s="62" t="s">
        <v>4816</v>
      </c>
      <c r="T559" s="62" t="s">
        <v>1715</v>
      </c>
      <c r="U559" s="62" t="s">
        <v>70</v>
      </c>
      <c r="V559" s="62" t="s">
        <v>73</v>
      </c>
      <c r="W559" s="62" t="s">
        <v>76</v>
      </c>
      <c r="X559" s="62" t="s">
        <v>5330</v>
      </c>
      <c r="Y559" s="62" t="s">
        <v>116</v>
      </c>
      <c r="Z559" s="63" t="s">
        <v>2562</v>
      </c>
      <c r="AA559" s="62" t="s">
        <v>5063</v>
      </c>
      <c r="AB559" s="64" t="s">
        <v>2330</v>
      </c>
      <c r="AC559" s="62" t="s">
        <v>76</v>
      </c>
      <c r="AD559" s="62" t="s">
        <v>5330</v>
      </c>
      <c r="AE559" s="62"/>
      <c r="AF559" s="85">
        <f>INDEX([3]汇总带公式!$L:$L,MATCH(B559,[3]汇总带公式!$B:$B,0))</f>
        <v>15</v>
      </c>
      <c r="AG559" s="85" t="s">
        <v>5493</v>
      </c>
      <c r="AH559" s="85">
        <f t="shared" si="48"/>
        <v>15</v>
      </c>
      <c r="AI559" s="79">
        <v>5</v>
      </c>
      <c r="AJ559" s="85" t="s">
        <v>5493</v>
      </c>
      <c r="AK559" s="85">
        <f t="shared" si="49"/>
        <v>5</v>
      </c>
      <c r="AL559" s="85" t="s">
        <v>5493</v>
      </c>
      <c r="AM559" s="85">
        <f t="shared" si="50"/>
        <v>5</v>
      </c>
      <c r="AN559" s="85" t="s">
        <v>5493</v>
      </c>
      <c r="AO559" s="85" t="s">
        <v>5493</v>
      </c>
      <c r="AP559" s="79" t="s">
        <v>4818</v>
      </c>
    </row>
    <row r="560" spans="1:42" ht="40.5" customHeight="1">
      <c r="A560" s="78" t="s">
        <v>2597</v>
      </c>
      <c r="B560" s="79" t="s">
        <v>2902</v>
      </c>
      <c r="C560" s="80" t="s">
        <v>3127</v>
      </c>
      <c r="D560" s="80" t="s">
        <v>5547</v>
      </c>
      <c r="E560" s="62" t="s">
        <v>5494</v>
      </c>
      <c r="F560" s="62" t="s">
        <v>1485</v>
      </c>
      <c r="G560" s="62" t="str">
        <f>INDEX(辅助数据!F:F,MATCH(项目信息统计表!F560,辅助数据!E:E,0))</f>
        <v>G54</v>
      </c>
      <c r="H560" s="62" t="s">
        <v>122</v>
      </c>
      <c r="I560" s="62">
        <f>INDEX(辅助数据!B:B,MATCH(项目信息统计表!H560,辅助数据!A:A,0))</f>
        <v>580</v>
      </c>
      <c r="J560" s="66" t="str">
        <f t="shared" si="47"/>
        <v>2022-01</v>
      </c>
      <c r="K560" s="66">
        <v>45627</v>
      </c>
      <c r="L560" s="62" t="str">
        <f t="shared" si="52"/>
        <v>2022</v>
      </c>
      <c r="M560" s="62" t="s">
        <v>54</v>
      </c>
      <c r="N560" s="80" t="s">
        <v>3508</v>
      </c>
      <c r="O560" s="82" t="s">
        <v>4799</v>
      </c>
      <c r="P560" s="76" t="s">
        <v>4477</v>
      </c>
      <c r="Q560" s="80" t="s">
        <v>4478</v>
      </c>
      <c r="R560" s="79" t="s">
        <v>3332</v>
      </c>
      <c r="S560" s="62" t="s">
        <v>65</v>
      </c>
      <c r="T560" s="62" t="s">
        <v>2076</v>
      </c>
      <c r="U560" s="62" t="s">
        <v>70</v>
      </c>
      <c r="V560" s="62" t="s">
        <v>73</v>
      </c>
      <c r="W560" s="62" t="s">
        <v>3516</v>
      </c>
      <c r="X560" s="62" t="s">
        <v>5330</v>
      </c>
      <c r="Y560" s="62" t="s">
        <v>116</v>
      </c>
      <c r="Z560" s="63" t="s">
        <v>2562</v>
      </c>
      <c r="AA560" s="62" t="s">
        <v>5335</v>
      </c>
      <c r="AB560" s="64" t="s">
        <v>2332</v>
      </c>
      <c r="AC560" s="62" t="s">
        <v>90</v>
      </c>
      <c r="AD560" s="62" t="s">
        <v>5323</v>
      </c>
      <c r="AE560" s="62"/>
      <c r="AF560" s="85">
        <f>INDEX([3]汇总带公式!$L:$L,MATCH(B560,[3]汇总带公式!$B:$B,0))</f>
        <v>15</v>
      </c>
      <c r="AG560" s="85" t="s">
        <v>5493</v>
      </c>
      <c r="AH560" s="85">
        <f t="shared" si="48"/>
        <v>15</v>
      </c>
      <c r="AI560" s="79">
        <v>5</v>
      </c>
      <c r="AJ560" s="85" t="s">
        <v>5493</v>
      </c>
      <c r="AK560" s="85">
        <f t="shared" si="49"/>
        <v>5</v>
      </c>
      <c r="AL560" s="85" t="s">
        <v>5493</v>
      </c>
      <c r="AM560" s="85">
        <f t="shared" si="50"/>
        <v>5</v>
      </c>
      <c r="AN560" s="85" t="s">
        <v>5493</v>
      </c>
      <c r="AO560" s="85" t="s">
        <v>5493</v>
      </c>
      <c r="AP560" s="79" t="s">
        <v>4818</v>
      </c>
    </row>
    <row r="561" spans="1:42" ht="40.5" customHeight="1">
      <c r="A561" s="78" t="s">
        <v>2618</v>
      </c>
      <c r="B561" s="79" t="s">
        <v>2923</v>
      </c>
      <c r="C561" s="80" t="s">
        <v>3127</v>
      </c>
      <c r="D561" s="80" t="s">
        <v>5547</v>
      </c>
      <c r="E561" s="62" t="s">
        <v>5494</v>
      </c>
      <c r="F561" s="62" t="s">
        <v>1485</v>
      </c>
      <c r="G561" s="62" t="str">
        <f>INDEX(辅助数据!F:F,MATCH(项目信息统计表!F561,辅助数据!E:E,0))</f>
        <v>G54</v>
      </c>
      <c r="H561" s="62" t="s">
        <v>122</v>
      </c>
      <c r="I561" s="62">
        <f>INDEX(辅助数据!B:B,MATCH(项目信息统计表!H561,辅助数据!A:A,0))</f>
        <v>580</v>
      </c>
      <c r="J561" s="66" t="str">
        <f t="shared" si="47"/>
        <v>2022-01</v>
      </c>
      <c r="K561" s="66">
        <v>45627</v>
      </c>
      <c r="L561" s="62" t="str">
        <f t="shared" si="52"/>
        <v>2022</v>
      </c>
      <c r="M561" s="62" t="s">
        <v>54</v>
      </c>
      <c r="N561" s="80" t="s">
        <v>3508</v>
      </c>
      <c r="O561" s="82" t="s">
        <v>4799</v>
      </c>
      <c r="P561" s="76" t="s">
        <v>4516</v>
      </c>
      <c r="Q561" s="80" t="s">
        <v>4517</v>
      </c>
      <c r="R561" s="79" t="s">
        <v>3353</v>
      </c>
      <c r="S561" s="62" t="s">
        <v>4816</v>
      </c>
      <c r="T561" s="62" t="s">
        <v>1642</v>
      </c>
      <c r="U561" s="62" t="s">
        <v>70</v>
      </c>
      <c r="V561" s="62" t="s">
        <v>73</v>
      </c>
      <c r="W561" s="62" t="s">
        <v>76</v>
      </c>
      <c r="X561" s="62" t="s">
        <v>5323</v>
      </c>
      <c r="Y561" s="62" t="s">
        <v>116</v>
      </c>
      <c r="Z561" s="63" t="s">
        <v>2562</v>
      </c>
      <c r="AA561" s="62" t="s">
        <v>1750</v>
      </c>
      <c r="AB561" s="64" t="s">
        <v>2334</v>
      </c>
      <c r="AC561" s="62" t="s">
        <v>3516</v>
      </c>
      <c r="AD561" s="62" t="s">
        <v>5323</v>
      </c>
      <c r="AE561" s="62"/>
      <c r="AF561" s="85">
        <f>INDEX([3]汇总带公式!$L:$L,MATCH(B561,[3]汇总带公式!$B:$B,0))</f>
        <v>15</v>
      </c>
      <c r="AG561" s="85" t="s">
        <v>5493</v>
      </c>
      <c r="AH561" s="85">
        <f t="shared" si="48"/>
        <v>15</v>
      </c>
      <c r="AI561" s="79">
        <v>5</v>
      </c>
      <c r="AJ561" s="85" t="s">
        <v>5493</v>
      </c>
      <c r="AK561" s="85">
        <f t="shared" si="49"/>
        <v>5</v>
      </c>
      <c r="AL561" s="85" t="s">
        <v>5493</v>
      </c>
      <c r="AM561" s="85">
        <f t="shared" si="50"/>
        <v>5</v>
      </c>
      <c r="AN561" s="85" t="s">
        <v>5493</v>
      </c>
      <c r="AO561" s="85" t="s">
        <v>5493</v>
      </c>
      <c r="AP561" s="79" t="s">
        <v>4818</v>
      </c>
    </row>
    <row r="562" spans="1:42" ht="40.5" customHeight="1">
      <c r="A562" s="78" t="s">
        <v>2630</v>
      </c>
      <c r="B562" s="79" t="s">
        <v>2934</v>
      </c>
      <c r="C562" s="80" t="s">
        <v>3127</v>
      </c>
      <c r="D562" s="80" t="s">
        <v>5547</v>
      </c>
      <c r="E562" s="62" t="s">
        <v>34</v>
      </c>
      <c r="F562" s="62" t="s">
        <v>1485</v>
      </c>
      <c r="G562" s="62" t="str">
        <f>INDEX(辅助数据!F:F,MATCH(项目信息统计表!F562,辅助数据!E:E,0))</f>
        <v>G54</v>
      </c>
      <c r="H562" s="62" t="s">
        <v>122</v>
      </c>
      <c r="I562" s="62">
        <f>INDEX(辅助数据!B:B,MATCH(项目信息统计表!H562,辅助数据!A:A,0))</f>
        <v>580</v>
      </c>
      <c r="J562" s="66" t="str">
        <f t="shared" si="47"/>
        <v>2022-01</v>
      </c>
      <c r="K562" s="66">
        <v>45261</v>
      </c>
      <c r="L562" s="62" t="str">
        <f t="shared" si="52"/>
        <v>2022</v>
      </c>
      <c r="M562" s="62" t="s">
        <v>54</v>
      </c>
      <c r="N562" s="80" t="s">
        <v>3509</v>
      </c>
      <c r="O562" s="82" t="s">
        <v>4799</v>
      </c>
      <c r="P562" s="76" t="s">
        <v>4540</v>
      </c>
      <c r="Q562" s="80" t="s">
        <v>3165</v>
      </c>
      <c r="R562" s="79" t="s">
        <v>2551</v>
      </c>
      <c r="S562" s="62" t="s">
        <v>65</v>
      </c>
      <c r="T562" s="62" t="s">
        <v>1647</v>
      </c>
      <c r="U562" s="62" t="s">
        <v>70</v>
      </c>
      <c r="V562" s="62" t="s">
        <v>73</v>
      </c>
      <c r="W562" s="62" t="s">
        <v>3516</v>
      </c>
      <c r="X562" s="62" t="s">
        <v>5323</v>
      </c>
      <c r="Y562" s="62" t="s">
        <v>116</v>
      </c>
      <c r="Z562" s="63" t="s">
        <v>2562</v>
      </c>
      <c r="AA562" s="62" t="s">
        <v>5063</v>
      </c>
      <c r="AB562" s="64" t="s">
        <v>2330</v>
      </c>
      <c r="AC562" s="62" t="s">
        <v>76</v>
      </c>
      <c r="AD562" s="62" t="s">
        <v>5323</v>
      </c>
      <c r="AE562" s="62"/>
      <c r="AF562" s="85">
        <f>INDEX([3]汇总带公式!$L:$L,MATCH(B562,[3]汇总带公式!$B:$B,0))</f>
        <v>5</v>
      </c>
      <c r="AG562" s="85" t="s">
        <v>5493</v>
      </c>
      <c r="AH562" s="85">
        <f t="shared" si="48"/>
        <v>5</v>
      </c>
      <c r="AI562" s="79">
        <v>2</v>
      </c>
      <c r="AJ562" s="85" t="s">
        <v>5493</v>
      </c>
      <c r="AK562" s="85">
        <f t="shared" si="49"/>
        <v>2</v>
      </c>
      <c r="AL562" s="85" t="s">
        <v>5493</v>
      </c>
      <c r="AM562" s="85">
        <f t="shared" si="50"/>
        <v>2</v>
      </c>
      <c r="AN562" s="85" t="s">
        <v>5493</v>
      </c>
      <c r="AO562" s="85" t="s">
        <v>5493</v>
      </c>
      <c r="AP562" s="79" t="s">
        <v>4818</v>
      </c>
    </row>
    <row r="563" spans="1:42" ht="40.5" customHeight="1">
      <c r="A563" s="78" t="s">
        <v>2649</v>
      </c>
      <c r="B563" s="79" t="s">
        <v>2953</v>
      </c>
      <c r="C563" s="80" t="s">
        <v>3127</v>
      </c>
      <c r="D563" s="80" t="s">
        <v>5547</v>
      </c>
      <c r="E563" s="62" t="s">
        <v>34</v>
      </c>
      <c r="F563" s="62" t="s">
        <v>1484</v>
      </c>
      <c r="G563" s="62" t="str">
        <f>INDEX(辅助数据!F:F,MATCH(项目信息统计表!F563,辅助数据!E:E,0))</f>
        <v>G53</v>
      </c>
      <c r="H563" s="62" t="s">
        <v>122</v>
      </c>
      <c r="I563" s="62">
        <f>INDEX(辅助数据!B:B,MATCH(项目信息统计表!H563,辅助数据!A:A,0))</f>
        <v>580</v>
      </c>
      <c r="J563" s="66" t="str">
        <f t="shared" si="47"/>
        <v>2022-01</v>
      </c>
      <c r="K563" s="66">
        <v>45261</v>
      </c>
      <c r="L563" s="62" t="str">
        <f t="shared" si="52"/>
        <v>2022</v>
      </c>
      <c r="M563" s="62" t="s">
        <v>54</v>
      </c>
      <c r="N563" s="80" t="s">
        <v>3509</v>
      </c>
      <c r="O563" s="82" t="s">
        <v>4799</v>
      </c>
      <c r="P563" s="76" t="s">
        <v>4559</v>
      </c>
      <c r="Q563" s="80" t="s">
        <v>3184</v>
      </c>
      <c r="R563" s="79" t="s">
        <v>3381</v>
      </c>
      <c r="S563" s="62" t="s">
        <v>65</v>
      </c>
      <c r="T563" s="62" t="s">
        <v>2132</v>
      </c>
      <c r="U563" s="62" t="s">
        <v>70</v>
      </c>
      <c r="V563" s="62" t="s">
        <v>73</v>
      </c>
      <c r="W563" s="62" t="s">
        <v>90</v>
      </c>
      <c r="X563" s="62" t="s">
        <v>5323</v>
      </c>
      <c r="Y563" s="62" t="s">
        <v>5323</v>
      </c>
      <c r="Z563" s="63" t="s">
        <v>5323</v>
      </c>
      <c r="AA563" s="62" t="s">
        <v>5372</v>
      </c>
      <c r="AB563" s="64" t="s">
        <v>2345</v>
      </c>
      <c r="AC563" s="62" t="s">
        <v>2349</v>
      </c>
      <c r="AD563" s="62" t="s">
        <v>5323</v>
      </c>
      <c r="AE563" s="62"/>
      <c r="AF563" s="85">
        <f>INDEX([3]汇总带公式!$L:$L,MATCH(B563,[3]汇总带公式!$B:$B,0))</f>
        <v>5</v>
      </c>
      <c r="AG563" s="85" t="s">
        <v>5493</v>
      </c>
      <c r="AH563" s="85">
        <f t="shared" si="48"/>
        <v>5</v>
      </c>
      <c r="AI563" s="79">
        <v>2</v>
      </c>
      <c r="AJ563" s="85" t="s">
        <v>5493</v>
      </c>
      <c r="AK563" s="85">
        <f t="shared" si="49"/>
        <v>2</v>
      </c>
      <c r="AL563" s="85" t="s">
        <v>5493</v>
      </c>
      <c r="AM563" s="85">
        <f t="shared" si="50"/>
        <v>2</v>
      </c>
      <c r="AN563" s="85" t="s">
        <v>5493</v>
      </c>
      <c r="AO563" s="85" t="s">
        <v>5493</v>
      </c>
      <c r="AP563" s="79" t="s">
        <v>4818</v>
      </c>
    </row>
    <row r="564" spans="1:42" ht="40.5" customHeight="1">
      <c r="A564" s="78" t="s">
        <v>2662</v>
      </c>
      <c r="B564" s="79" t="s">
        <v>2966</v>
      </c>
      <c r="C564" s="80" t="s">
        <v>3127</v>
      </c>
      <c r="D564" s="80" t="s">
        <v>5547</v>
      </c>
      <c r="E564" s="62" t="s">
        <v>34</v>
      </c>
      <c r="F564" s="62" t="s">
        <v>1485</v>
      </c>
      <c r="G564" s="62" t="str">
        <f>INDEX(辅助数据!F:F,MATCH(项目信息统计表!F564,辅助数据!E:E,0))</f>
        <v>G54</v>
      </c>
      <c r="H564" s="62" t="s">
        <v>122</v>
      </c>
      <c r="I564" s="62">
        <f>INDEX(辅助数据!B:B,MATCH(项目信息统计表!H564,辅助数据!A:A,0))</f>
        <v>580</v>
      </c>
      <c r="J564" s="66" t="str">
        <f t="shared" si="47"/>
        <v>2022-01</v>
      </c>
      <c r="K564" s="66">
        <v>45261</v>
      </c>
      <c r="L564" s="62" t="str">
        <f t="shared" si="52"/>
        <v>2022</v>
      </c>
      <c r="M564" s="62" t="s">
        <v>54</v>
      </c>
      <c r="N564" s="80" t="s">
        <v>3509</v>
      </c>
      <c r="O564" s="82" t="s">
        <v>4799</v>
      </c>
      <c r="P564" s="76" t="s">
        <v>4573</v>
      </c>
      <c r="Q564" s="80" t="s">
        <v>3195</v>
      </c>
      <c r="R564" s="79" t="s">
        <v>3393</v>
      </c>
      <c r="S564" s="62" t="s">
        <v>4816</v>
      </c>
      <c r="T564" s="62" t="s">
        <v>1679</v>
      </c>
      <c r="U564" s="62" t="s">
        <v>70</v>
      </c>
      <c r="V564" s="62" t="s">
        <v>73</v>
      </c>
      <c r="W564" s="62" t="s">
        <v>3516</v>
      </c>
      <c r="X564" s="62" t="s">
        <v>5323</v>
      </c>
      <c r="Y564" s="62" t="s">
        <v>5323</v>
      </c>
      <c r="Z564" s="63" t="s">
        <v>5323</v>
      </c>
      <c r="AA564" s="62" t="s">
        <v>3216</v>
      </c>
      <c r="AB564" s="64" t="s">
        <v>2336</v>
      </c>
      <c r="AC564" s="62" t="s">
        <v>90</v>
      </c>
      <c r="AD564" s="62" t="s">
        <v>5323</v>
      </c>
      <c r="AE564" s="62"/>
      <c r="AF564" s="85">
        <f>INDEX([3]汇总带公式!$L:$L,MATCH(B564,[3]汇总带公式!$B:$B,0))</f>
        <v>5</v>
      </c>
      <c r="AG564" s="85" t="s">
        <v>5493</v>
      </c>
      <c r="AH564" s="85">
        <f t="shared" si="48"/>
        <v>5</v>
      </c>
      <c r="AI564" s="79">
        <v>2</v>
      </c>
      <c r="AJ564" s="85" t="s">
        <v>5493</v>
      </c>
      <c r="AK564" s="85">
        <f t="shared" si="49"/>
        <v>2</v>
      </c>
      <c r="AL564" s="85" t="s">
        <v>5493</v>
      </c>
      <c r="AM564" s="85">
        <f t="shared" si="50"/>
        <v>2</v>
      </c>
      <c r="AN564" s="85" t="s">
        <v>5493</v>
      </c>
      <c r="AO564" s="85" t="s">
        <v>5493</v>
      </c>
      <c r="AP564" s="79" t="s">
        <v>4818</v>
      </c>
    </row>
    <row r="565" spans="1:42" ht="40.5" customHeight="1">
      <c r="A565" s="78" t="s">
        <v>2667</v>
      </c>
      <c r="B565" s="79" t="s">
        <v>2971</v>
      </c>
      <c r="C565" s="80" t="s">
        <v>3127</v>
      </c>
      <c r="D565" s="80" t="s">
        <v>5547</v>
      </c>
      <c r="E565" s="62" t="s">
        <v>5494</v>
      </c>
      <c r="F565" s="62" t="s">
        <v>1484</v>
      </c>
      <c r="G565" s="62" t="str">
        <f>INDEX(辅助数据!F:F,MATCH(项目信息统计表!F565,辅助数据!E:E,0))</f>
        <v>G53</v>
      </c>
      <c r="H565" s="62" t="s">
        <v>122</v>
      </c>
      <c r="I565" s="62">
        <f>INDEX(辅助数据!B:B,MATCH(项目信息统计表!H565,辅助数据!A:A,0))</f>
        <v>580</v>
      </c>
      <c r="J565" s="66" t="str">
        <f t="shared" si="47"/>
        <v>2022-01</v>
      </c>
      <c r="K565" s="66">
        <v>45261</v>
      </c>
      <c r="L565" s="62" t="str">
        <f t="shared" si="52"/>
        <v>2022</v>
      </c>
      <c r="M565" s="62" t="s">
        <v>54</v>
      </c>
      <c r="N565" s="80" t="s">
        <v>3509</v>
      </c>
      <c r="O565" s="82" t="s">
        <v>4799</v>
      </c>
      <c r="P565" s="76" t="s">
        <v>4578</v>
      </c>
      <c r="Q565" s="80" t="s">
        <v>3200</v>
      </c>
      <c r="R565" s="79" t="s">
        <v>3398</v>
      </c>
      <c r="S565" s="62" t="s">
        <v>4816</v>
      </c>
      <c r="T565" s="62" t="s">
        <v>2112</v>
      </c>
      <c r="U565" s="62" t="s">
        <v>70</v>
      </c>
      <c r="V565" s="62" t="s">
        <v>73</v>
      </c>
      <c r="W565" s="62" t="s">
        <v>90</v>
      </c>
      <c r="X565" s="62" t="s">
        <v>5323</v>
      </c>
      <c r="Y565" s="62" t="s">
        <v>5323</v>
      </c>
      <c r="Z565" s="63" t="s">
        <v>5323</v>
      </c>
      <c r="AA565" s="62" t="s">
        <v>5380</v>
      </c>
      <c r="AB565" s="64" t="s">
        <v>2311</v>
      </c>
      <c r="AC565" s="62" t="s">
        <v>76</v>
      </c>
      <c r="AD565" s="62" t="s">
        <v>5330</v>
      </c>
      <c r="AE565" s="62"/>
      <c r="AF565" s="85">
        <f>INDEX([3]汇总带公式!$L:$L,MATCH(B565,[3]汇总带公式!$B:$B,0))</f>
        <v>5</v>
      </c>
      <c r="AG565" s="85" t="s">
        <v>5493</v>
      </c>
      <c r="AH565" s="85">
        <f t="shared" si="48"/>
        <v>5</v>
      </c>
      <c r="AI565" s="79">
        <v>2</v>
      </c>
      <c r="AJ565" s="85" t="s">
        <v>5493</v>
      </c>
      <c r="AK565" s="85">
        <f t="shared" si="49"/>
        <v>2</v>
      </c>
      <c r="AL565" s="85" t="s">
        <v>5493</v>
      </c>
      <c r="AM565" s="85">
        <f t="shared" si="50"/>
        <v>2</v>
      </c>
      <c r="AN565" s="85" t="s">
        <v>5493</v>
      </c>
      <c r="AO565" s="85" t="s">
        <v>5493</v>
      </c>
      <c r="AP565" s="79" t="s">
        <v>4818</v>
      </c>
    </row>
    <row r="566" spans="1:42" ht="40.5" customHeight="1">
      <c r="A566" s="78" t="s">
        <v>2675</v>
      </c>
      <c r="B566" s="79" t="s">
        <v>2979</v>
      </c>
      <c r="C566" s="80" t="s">
        <v>3127</v>
      </c>
      <c r="D566" s="80" t="s">
        <v>5547</v>
      </c>
      <c r="E566" s="62" t="s">
        <v>5494</v>
      </c>
      <c r="F566" s="62" t="s">
        <v>1485</v>
      </c>
      <c r="G566" s="62" t="str">
        <f>INDEX(辅助数据!F:F,MATCH(项目信息统计表!F566,辅助数据!E:E,0))</f>
        <v>G54</v>
      </c>
      <c r="H566" s="62" t="s">
        <v>122</v>
      </c>
      <c r="I566" s="62">
        <f>INDEX(辅助数据!B:B,MATCH(项目信息统计表!H566,辅助数据!A:A,0))</f>
        <v>580</v>
      </c>
      <c r="J566" s="66" t="str">
        <f t="shared" si="47"/>
        <v>2022-01</v>
      </c>
      <c r="K566" s="66">
        <v>45261</v>
      </c>
      <c r="L566" s="62" t="str">
        <f t="shared" si="52"/>
        <v>2022</v>
      </c>
      <c r="M566" s="62" t="s">
        <v>54</v>
      </c>
      <c r="N566" s="80" t="s">
        <v>3509</v>
      </c>
      <c r="O566" s="82" t="s">
        <v>4799</v>
      </c>
      <c r="P566" s="76" t="s">
        <v>4587</v>
      </c>
      <c r="Q566" s="80" t="s">
        <v>2548</v>
      </c>
      <c r="R566" s="79" t="s">
        <v>3406</v>
      </c>
      <c r="S566" s="62" t="s">
        <v>65</v>
      </c>
      <c r="T566" s="62" t="s">
        <v>2107</v>
      </c>
      <c r="U566" s="62" t="s">
        <v>70</v>
      </c>
      <c r="V566" s="62" t="s">
        <v>73</v>
      </c>
      <c r="W566" s="62" t="s">
        <v>90</v>
      </c>
      <c r="X566" s="62" t="s">
        <v>5323</v>
      </c>
      <c r="Y566" s="62" t="s">
        <v>5323</v>
      </c>
      <c r="Z566" s="63" t="s">
        <v>5323</v>
      </c>
      <c r="AA566" s="62" t="s">
        <v>3165</v>
      </c>
      <c r="AB566" s="64" t="s">
        <v>2334</v>
      </c>
      <c r="AC566" s="62" t="s">
        <v>3516</v>
      </c>
      <c r="AD566" s="62" t="s">
        <v>5323</v>
      </c>
      <c r="AE566" s="62"/>
      <c r="AF566" s="85">
        <f>INDEX([3]汇总带公式!$L:$L,MATCH(B566,[3]汇总带公式!$B:$B,0))</f>
        <v>5</v>
      </c>
      <c r="AG566" s="85" t="s">
        <v>5493</v>
      </c>
      <c r="AH566" s="85">
        <f t="shared" si="48"/>
        <v>5</v>
      </c>
      <c r="AI566" s="79">
        <v>2</v>
      </c>
      <c r="AJ566" s="85" t="s">
        <v>5493</v>
      </c>
      <c r="AK566" s="85">
        <f t="shared" si="49"/>
        <v>2</v>
      </c>
      <c r="AL566" s="85" t="s">
        <v>5493</v>
      </c>
      <c r="AM566" s="85">
        <f t="shared" si="50"/>
        <v>2</v>
      </c>
      <c r="AN566" s="85" t="s">
        <v>5493</v>
      </c>
      <c r="AO566" s="85" t="s">
        <v>5493</v>
      </c>
      <c r="AP566" s="79" t="s">
        <v>4818</v>
      </c>
    </row>
    <row r="567" spans="1:42" ht="40.5" customHeight="1">
      <c r="A567" s="78" t="s">
        <v>2687</v>
      </c>
      <c r="B567" s="79" t="s">
        <v>2991</v>
      </c>
      <c r="C567" s="80" t="s">
        <v>3127</v>
      </c>
      <c r="D567" s="80" t="s">
        <v>5547</v>
      </c>
      <c r="E567" s="62" t="s">
        <v>34</v>
      </c>
      <c r="F567" s="62" t="s">
        <v>1485</v>
      </c>
      <c r="G567" s="62" t="str">
        <f>INDEX(辅助数据!F:F,MATCH(项目信息统计表!F567,辅助数据!E:E,0))</f>
        <v>G54</v>
      </c>
      <c r="H567" s="62" t="s">
        <v>122</v>
      </c>
      <c r="I567" s="62">
        <f>INDEX(辅助数据!B:B,MATCH(项目信息统计表!H567,辅助数据!A:A,0))</f>
        <v>580</v>
      </c>
      <c r="J567" s="66" t="str">
        <f t="shared" si="47"/>
        <v>2022-01</v>
      </c>
      <c r="K567" s="66">
        <v>45261</v>
      </c>
      <c r="L567" s="62" t="str">
        <f t="shared" si="52"/>
        <v>2022</v>
      </c>
      <c r="M567" s="62" t="s">
        <v>54</v>
      </c>
      <c r="N567" s="80" t="s">
        <v>3509</v>
      </c>
      <c r="O567" s="82" t="s">
        <v>4799</v>
      </c>
      <c r="P567" s="76" t="s">
        <v>4599</v>
      </c>
      <c r="Q567" s="80" t="s">
        <v>3216</v>
      </c>
      <c r="R567" s="79" t="s">
        <v>3417</v>
      </c>
      <c r="S567" s="62" t="s">
        <v>4816</v>
      </c>
      <c r="T567" s="62" t="s">
        <v>1668</v>
      </c>
      <c r="U567" s="62" t="s">
        <v>70</v>
      </c>
      <c r="V567" s="62" t="s">
        <v>73</v>
      </c>
      <c r="W567" s="62" t="s">
        <v>90</v>
      </c>
      <c r="X567" s="62" t="s">
        <v>5323</v>
      </c>
      <c r="Y567" s="62" t="s">
        <v>5323</v>
      </c>
      <c r="Z567" s="63" t="s">
        <v>5323</v>
      </c>
      <c r="AA567" s="62" t="s">
        <v>3195</v>
      </c>
      <c r="AB567" s="64" t="s">
        <v>2336</v>
      </c>
      <c r="AC567" s="62" t="s">
        <v>3516</v>
      </c>
      <c r="AD567" s="62" t="s">
        <v>5323</v>
      </c>
      <c r="AE567" s="62"/>
      <c r="AF567" s="85">
        <f>INDEX([3]汇总带公式!$L:$L,MATCH(B567,[3]汇总带公式!$B:$B,0))</f>
        <v>5</v>
      </c>
      <c r="AG567" s="85" t="s">
        <v>5493</v>
      </c>
      <c r="AH567" s="85">
        <f t="shared" si="48"/>
        <v>5</v>
      </c>
      <c r="AI567" s="79">
        <v>2</v>
      </c>
      <c r="AJ567" s="85" t="s">
        <v>5493</v>
      </c>
      <c r="AK567" s="85">
        <f t="shared" si="49"/>
        <v>2</v>
      </c>
      <c r="AL567" s="85" t="s">
        <v>5493</v>
      </c>
      <c r="AM567" s="85">
        <f t="shared" si="50"/>
        <v>2</v>
      </c>
      <c r="AN567" s="85" t="s">
        <v>5493</v>
      </c>
      <c r="AO567" s="85" t="s">
        <v>5493</v>
      </c>
      <c r="AP567" s="79" t="s">
        <v>4818</v>
      </c>
    </row>
    <row r="568" spans="1:42" ht="40.5" customHeight="1">
      <c r="A568" s="78" t="s">
        <v>2695</v>
      </c>
      <c r="B568" s="79" t="s">
        <v>2999</v>
      </c>
      <c r="C568" s="80" t="s">
        <v>3127</v>
      </c>
      <c r="D568" s="80" t="s">
        <v>5547</v>
      </c>
      <c r="E568" s="62" t="s">
        <v>5494</v>
      </c>
      <c r="F568" s="62" t="s">
        <v>1485</v>
      </c>
      <c r="G568" s="62" t="str">
        <f>INDEX(辅助数据!F:F,MATCH(项目信息统计表!F568,辅助数据!E:E,0))</f>
        <v>G54</v>
      </c>
      <c r="H568" s="62" t="s">
        <v>122</v>
      </c>
      <c r="I568" s="62">
        <f>INDEX(辅助数据!B:B,MATCH(项目信息统计表!H568,辅助数据!A:A,0))</f>
        <v>580</v>
      </c>
      <c r="J568" s="66" t="str">
        <f t="shared" si="47"/>
        <v>2022-01</v>
      </c>
      <c r="K568" s="66">
        <v>45261</v>
      </c>
      <c r="L568" s="62" t="str">
        <f t="shared" si="52"/>
        <v>2022</v>
      </c>
      <c r="M568" s="62" t="s">
        <v>54</v>
      </c>
      <c r="N568" s="80" t="s">
        <v>3509</v>
      </c>
      <c r="O568" s="82" t="s">
        <v>4799</v>
      </c>
      <c r="P568" s="76" t="s">
        <v>4607</v>
      </c>
      <c r="Q568" s="80" t="s">
        <v>3224</v>
      </c>
      <c r="R568" s="79" t="s">
        <v>3425</v>
      </c>
      <c r="S568" s="62" t="s">
        <v>65</v>
      </c>
      <c r="T568" s="62" t="s">
        <v>2155</v>
      </c>
      <c r="U568" s="62" t="s">
        <v>70</v>
      </c>
      <c r="V568" s="62" t="s">
        <v>73</v>
      </c>
      <c r="W568" s="62" t="s">
        <v>90</v>
      </c>
      <c r="X568" s="62" t="s">
        <v>5323</v>
      </c>
      <c r="Y568" s="62" t="s">
        <v>155</v>
      </c>
      <c r="Z568" s="63" t="s">
        <v>2559</v>
      </c>
      <c r="AA568" s="62" t="s">
        <v>3216</v>
      </c>
      <c r="AB568" s="64" t="s">
        <v>2336</v>
      </c>
      <c r="AC568" s="62" t="s">
        <v>90</v>
      </c>
      <c r="AD568" s="62" t="s">
        <v>5323</v>
      </c>
      <c r="AE568" s="62"/>
      <c r="AF568" s="85">
        <f>INDEX([3]汇总带公式!$L:$L,MATCH(B568,[3]汇总带公式!$B:$B,0))</f>
        <v>5</v>
      </c>
      <c r="AG568" s="85" t="s">
        <v>5493</v>
      </c>
      <c r="AH568" s="85">
        <f t="shared" si="48"/>
        <v>5</v>
      </c>
      <c r="AI568" s="79">
        <v>2</v>
      </c>
      <c r="AJ568" s="85" t="s">
        <v>5493</v>
      </c>
      <c r="AK568" s="85">
        <f t="shared" si="49"/>
        <v>2</v>
      </c>
      <c r="AL568" s="85" t="s">
        <v>5493</v>
      </c>
      <c r="AM568" s="85">
        <f t="shared" si="50"/>
        <v>2</v>
      </c>
      <c r="AN568" s="85" t="s">
        <v>5493</v>
      </c>
      <c r="AO568" s="85" t="s">
        <v>5493</v>
      </c>
      <c r="AP568" s="79" t="s">
        <v>4818</v>
      </c>
    </row>
    <row r="569" spans="1:42" ht="40.5" customHeight="1">
      <c r="A569" s="78" t="s">
        <v>2699</v>
      </c>
      <c r="B569" s="79" t="s">
        <v>3003</v>
      </c>
      <c r="C569" s="80" t="s">
        <v>3127</v>
      </c>
      <c r="D569" s="80" t="s">
        <v>5547</v>
      </c>
      <c r="E569" s="62" t="s">
        <v>5494</v>
      </c>
      <c r="F569" s="62" t="s">
        <v>1485</v>
      </c>
      <c r="G569" s="62" t="str">
        <f>INDEX(辅助数据!F:F,MATCH(项目信息统计表!F569,辅助数据!E:E,0))</f>
        <v>G54</v>
      </c>
      <c r="H569" s="62" t="s">
        <v>122</v>
      </c>
      <c r="I569" s="62">
        <f>INDEX(辅助数据!B:B,MATCH(项目信息统计表!H569,辅助数据!A:A,0))</f>
        <v>580</v>
      </c>
      <c r="J569" s="66" t="str">
        <f t="shared" si="47"/>
        <v>2022-01</v>
      </c>
      <c r="K569" s="66">
        <v>45261</v>
      </c>
      <c r="L569" s="62" t="str">
        <f t="shared" si="52"/>
        <v>2022</v>
      </c>
      <c r="M569" s="62" t="s">
        <v>54</v>
      </c>
      <c r="N569" s="80" t="s">
        <v>3509</v>
      </c>
      <c r="O569" s="82" t="s">
        <v>4799</v>
      </c>
      <c r="P569" s="76" t="s">
        <v>4611</v>
      </c>
      <c r="Q569" s="80" t="s">
        <v>3228</v>
      </c>
      <c r="R569" s="79" t="s">
        <v>3429</v>
      </c>
      <c r="S569" s="62" t="s">
        <v>65</v>
      </c>
      <c r="T569" s="62" t="s">
        <v>2164</v>
      </c>
      <c r="U569" s="62" t="s">
        <v>70</v>
      </c>
      <c r="V569" s="62" t="s">
        <v>73</v>
      </c>
      <c r="W569" s="62" t="s">
        <v>90</v>
      </c>
      <c r="X569" s="62" t="s">
        <v>5323</v>
      </c>
      <c r="Y569" s="62" t="s">
        <v>5323</v>
      </c>
      <c r="Z569" s="63" t="s">
        <v>5323</v>
      </c>
      <c r="AA569" s="62" t="s">
        <v>5395</v>
      </c>
      <c r="AB569" s="64" t="s">
        <v>2338</v>
      </c>
      <c r="AC569" s="62" t="s">
        <v>90</v>
      </c>
      <c r="AD569" s="62" t="s">
        <v>5323</v>
      </c>
      <c r="AE569" s="62"/>
      <c r="AF569" s="85">
        <f>INDEX([3]汇总带公式!$L:$L,MATCH(B569,[3]汇总带公式!$B:$B,0))</f>
        <v>5</v>
      </c>
      <c r="AG569" s="85" t="s">
        <v>5493</v>
      </c>
      <c r="AH569" s="85">
        <f t="shared" si="48"/>
        <v>5</v>
      </c>
      <c r="AI569" s="79">
        <v>2</v>
      </c>
      <c r="AJ569" s="85" t="s">
        <v>5493</v>
      </c>
      <c r="AK569" s="85">
        <f t="shared" si="49"/>
        <v>2</v>
      </c>
      <c r="AL569" s="85" t="s">
        <v>5493</v>
      </c>
      <c r="AM569" s="85">
        <f t="shared" si="50"/>
        <v>2</v>
      </c>
      <c r="AN569" s="85" t="s">
        <v>5493</v>
      </c>
      <c r="AO569" s="85" t="s">
        <v>5493</v>
      </c>
      <c r="AP569" s="79" t="s">
        <v>4818</v>
      </c>
    </row>
    <row r="570" spans="1:42" ht="40.5" customHeight="1">
      <c r="A570" s="78" t="s">
        <v>2831</v>
      </c>
      <c r="B570" s="79" t="s">
        <v>2384</v>
      </c>
      <c r="C570" s="80" t="s">
        <v>3127</v>
      </c>
      <c r="D570" s="80" t="s">
        <v>5547</v>
      </c>
      <c r="E570" s="62" t="s">
        <v>34</v>
      </c>
      <c r="F570" s="62" t="s">
        <v>1485</v>
      </c>
      <c r="G570" s="62" t="str">
        <f>INDEX(辅助数据!F:F,MATCH(项目信息统计表!F570,辅助数据!E:E,0))</f>
        <v>G54</v>
      </c>
      <c r="H570" s="62" t="s">
        <v>122</v>
      </c>
      <c r="I570" s="62">
        <f>INDEX(辅助数据!B:B,MATCH(项目信息统计表!H570,辅助数据!A:A,0))</f>
        <v>580</v>
      </c>
      <c r="J570" s="66" t="str">
        <f t="shared" si="47"/>
        <v>2021-01</v>
      </c>
      <c r="K570" s="66">
        <v>45261</v>
      </c>
      <c r="L570" s="62" t="str">
        <f t="shared" si="52"/>
        <v>2021</v>
      </c>
      <c r="M570" s="62" t="s">
        <v>54</v>
      </c>
      <c r="N570" s="80" t="s">
        <v>3508</v>
      </c>
      <c r="O570" s="82" t="s">
        <v>4799</v>
      </c>
      <c r="P570" s="76" t="s">
        <v>4715</v>
      </c>
      <c r="Q570" s="80" t="s">
        <v>1750</v>
      </c>
      <c r="R570" s="79" t="s">
        <v>2353</v>
      </c>
      <c r="S570" s="62" t="s">
        <v>65</v>
      </c>
      <c r="T570" s="62" t="s">
        <v>1719</v>
      </c>
      <c r="U570" s="62" t="s">
        <v>70</v>
      </c>
      <c r="V570" s="62" t="s">
        <v>73</v>
      </c>
      <c r="W570" s="62" t="s">
        <v>3516</v>
      </c>
      <c r="X570" s="62" t="s">
        <v>5323</v>
      </c>
      <c r="Y570" s="62" t="s">
        <v>116</v>
      </c>
      <c r="Z570" s="63" t="s">
        <v>2562</v>
      </c>
      <c r="AA570" s="62" t="s">
        <v>3165</v>
      </c>
      <c r="AB570" s="64" t="s">
        <v>2334</v>
      </c>
      <c r="AC570" s="62" t="s">
        <v>3516</v>
      </c>
      <c r="AD570" s="62" t="s">
        <v>5323</v>
      </c>
      <c r="AE570" s="62"/>
      <c r="AF570" s="85">
        <f>INDEX([3]汇总带公式!$L:$L,MATCH(B570,[3]汇总带公式!$B:$B,0))</f>
        <v>15</v>
      </c>
      <c r="AG570" s="85" t="s">
        <v>5493</v>
      </c>
      <c r="AH570" s="85">
        <f t="shared" si="48"/>
        <v>15</v>
      </c>
      <c r="AI570" s="79">
        <v>5</v>
      </c>
      <c r="AJ570" s="85" t="s">
        <v>5493</v>
      </c>
      <c r="AK570" s="85">
        <f t="shared" si="49"/>
        <v>5</v>
      </c>
      <c r="AL570" s="85" t="s">
        <v>5493</v>
      </c>
      <c r="AM570" s="85">
        <f t="shared" si="50"/>
        <v>5</v>
      </c>
      <c r="AN570" s="85" t="s">
        <v>5493</v>
      </c>
      <c r="AO570" s="85" t="s">
        <v>5493</v>
      </c>
      <c r="AP570" s="79" t="s">
        <v>4818</v>
      </c>
    </row>
    <row r="571" spans="1:42" ht="40.5" customHeight="1">
      <c r="A571" s="78" t="s">
        <v>2876</v>
      </c>
      <c r="B571" s="79" t="s">
        <v>2420</v>
      </c>
      <c r="C571" s="80" t="s">
        <v>3127</v>
      </c>
      <c r="D571" s="80" t="s">
        <v>5547</v>
      </c>
      <c r="E571" s="62" t="s">
        <v>34</v>
      </c>
      <c r="F571" s="62" t="s">
        <v>1485</v>
      </c>
      <c r="G571" s="62" t="str">
        <f>INDEX(辅助数据!F:F,MATCH(项目信息统计表!F571,辅助数据!E:E,0))</f>
        <v>G54</v>
      </c>
      <c r="H571" s="62" t="s">
        <v>122</v>
      </c>
      <c r="I571" s="62">
        <f>INDEX(辅助数据!B:B,MATCH(项目信息统计表!H571,辅助数据!A:A,0))</f>
        <v>580</v>
      </c>
      <c r="J571" s="66" t="str">
        <f t="shared" si="47"/>
        <v>2021-01</v>
      </c>
      <c r="K571" s="66">
        <v>44531</v>
      </c>
      <c r="L571" s="62" t="str">
        <f t="shared" si="52"/>
        <v>2021</v>
      </c>
      <c r="M571" s="62" t="s">
        <v>54</v>
      </c>
      <c r="N571" s="80" t="s">
        <v>4437</v>
      </c>
      <c r="O571" s="82" t="s">
        <v>4799</v>
      </c>
      <c r="P571" s="76" t="s">
        <v>4791</v>
      </c>
      <c r="Q571" s="80" t="s">
        <v>2534</v>
      </c>
      <c r="R571" s="79" t="s">
        <v>2535</v>
      </c>
      <c r="S571" s="62" t="s">
        <v>65</v>
      </c>
      <c r="T571" s="62" t="s">
        <v>1984</v>
      </c>
      <c r="U571" s="62" t="s">
        <v>70</v>
      </c>
      <c r="V571" s="62" t="s">
        <v>73</v>
      </c>
      <c r="W571" s="62" t="s">
        <v>76</v>
      </c>
      <c r="X571" s="62" t="s">
        <v>5330</v>
      </c>
      <c r="Y571" s="62" t="s">
        <v>116</v>
      </c>
      <c r="Z571" s="63" t="s">
        <v>2562</v>
      </c>
      <c r="AA571" s="62" t="s">
        <v>4450</v>
      </c>
      <c r="AB571" s="64" t="s">
        <v>2329</v>
      </c>
      <c r="AC571" s="62" t="s">
        <v>90</v>
      </c>
      <c r="AD571" s="62" t="s">
        <v>5323</v>
      </c>
      <c r="AE571" s="62"/>
      <c r="AF571" s="85">
        <f>INDEX([3]汇总带公式!$L:$L,MATCH(B571,[3]汇总带公式!$B:$B,0))</f>
        <v>5</v>
      </c>
      <c r="AG571" s="85" t="s">
        <v>5493</v>
      </c>
      <c r="AH571" s="85">
        <f t="shared" si="48"/>
        <v>5</v>
      </c>
      <c r="AI571" s="79">
        <v>20</v>
      </c>
      <c r="AJ571" s="85" t="s">
        <v>5493</v>
      </c>
      <c r="AK571" s="85">
        <f t="shared" si="49"/>
        <v>20</v>
      </c>
      <c r="AL571" s="85" t="s">
        <v>5493</v>
      </c>
      <c r="AM571" s="85">
        <f t="shared" si="50"/>
        <v>20</v>
      </c>
      <c r="AN571" s="85" t="s">
        <v>5493</v>
      </c>
      <c r="AO571" s="85" t="s">
        <v>5493</v>
      </c>
      <c r="AP571" s="79" t="s">
        <v>4818</v>
      </c>
    </row>
    <row r="572" spans="1:42" ht="40.5" customHeight="1">
      <c r="A572" s="78" t="s">
        <v>3570</v>
      </c>
      <c r="B572" s="79" t="s">
        <v>4002</v>
      </c>
      <c r="C572" s="80" t="s">
        <v>3126</v>
      </c>
      <c r="D572" s="80" t="s">
        <v>5547</v>
      </c>
      <c r="E572" s="62"/>
      <c r="F572" s="62"/>
      <c r="G572" s="62" t="e">
        <f>INDEX(辅助数据!F:F,MATCH(项目信息统计表!F572,辅助数据!E:E,0))</f>
        <v>#N/A</v>
      </c>
      <c r="H572" s="62"/>
      <c r="I572" s="62" t="e">
        <f>INDEX(辅助数据!B:B,MATCH(项目信息统计表!H572,辅助数据!A:A,0))</f>
        <v>#N/A</v>
      </c>
      <c r="J572" s="66" t="str">
        <f t="shared" si="47"/>
        <v>2023-01</v>
      </c>
      <c r="K572" s="66">
        <v>45627</v>
      </c>
      <c r="L572" s="62" t="str">
        <f t="shared" si="52"/>
        <v>2023</v>
      </c>
      <c r="M572" s="62" t="s">
        <v>54</v>
      </c>
      <c r="N572" s="80" t="s">
        <v>3509</v>
      </c>
      <c r="O572" s="82" t="s">
        <v>4799</v>
      </c>
      <c r="P572" s="76"/>
      <c r="Q572" s="80" t="s">
        <v>4910</v>
      </c>
      <c r="R572" s="79" t="s">
        <v>4911</v>
      </c>
      <c r="S572" s="62" t="s">
        <v>65</v>
      </c>
      <c r="T572" s="62" t="s">
        <v>2099</v>
      </c>
      <c r="U572" s="62" t="s">
        <v>70</v>
      </c>
      <c r="V572" s="62" t="s">
        <v>73</v>
      </c>
      <c r="W572" s="62" t="s">
        <v>3516</v>
      </c>
      <c r="X572" s="62"/>
      <c r="Y572" s="62"/>
      <c r="Z572" s="63"/>
      <c r="AA572" s="62"/>
      <c r="AB572" s="64"/>
      <c r="AC572" s="62"/>
      <c r="AD572" s="62"/>
      <c r="AE572" s="62"/>
      <c r="AF572" s="85">
        <f>INDEX([3]汇总带公式!$L:$L,MATCH(B572,[3]汇总带公式!$B:$B,0))</f>
        <v>5</v>
      </c>
      <c r="AG572" s="85" t="s">
        <v>5493</v>
      </c>
      <c r="AH572" s="85">
        <f t="shared" si="48"/>
        <v>5</v>
      </c>
      <c r="AI572" s="79">
        <v>3</v>
      </c>
      <c r="AJ572" s="85" t="s">
        <v>5493</v>
      </c>
      <c r="AK572" s="85">
        <f t="shared" si="49"/>
        <v>3</v>
      </c>
      <c r="AL572" s="85" t="s">
        <v>5493</v>
      </c>
      <c r="AM572" s="85">
        <f t="shared" si="50"/>
        <v>3</v>
      </c>
      <c r="AN572" s="85" t="s">
        <v>5493</v>
      </c>
      <c r="AO572" s="85" t="s">
        <v>5493</v>
      </c>
      <c r="AP572" s="79" t="s">
        <v>4817</v>
      </c>
    </row>
    <row r="573" spans="1:42" ht="40.5" customHeight="1">
      <c r="A573" s="78" t="s">
        <v>3578</v>
      </c>
      <c r="B573" s="79" t="s">
        <v>4010</v>
      </c>
      <c r="C573" s="80" t="s">
        <v>3126</v>
      </c>
      <c r="D573" s="80" t="s">
        <v>5547</v>
      </c>
      <c r="E573" s="62"/>
      <c r="F573" s="62"/>
      <c r="G573" s="62" t="e">
        <f>INDEX(辅助数据!F:F,MATCH(项目信息统计表!F573,辅助数据!E:E,0))</f>
        <v>#N/A</v>
      </c>
      <c r="H573" s="62"/>
      <c r="I573" s="62" t="e">
        <f>INDEX(辅助数据!B:B,MATCH(项目信息统计表!H573,辅助数据!A:A,0))</f>
        <v>#N/A</v>
      </c>
      <c r="J573" s="66" t="str">
        <f t="shared" si="47"/>
        <v>2023-01</v>
      </c>
      <c r="K573" s="66">
        <v>45627</v>
      </c>
      <c r="L573" s="62" t="str">
        <f t="shared" si="52"/>
        <v>2023</v>
      </c>
      <c r="M573" s="62" t="s">
        <v>54</v>
      </c>
      <c r="N573" s="80" t="s">
        <v>3509</v>
      </c>
      <c r="O573" s="82" t="s">
        <v>4799</v>
      </c>
      <c r="P573" s="76"/>
      <c r="Q573" s="80" t="s">
        <v>4925</v>
      </c>
      <c r="R573" s="79" t="s">
        <v>3499</v>
      </c>
      <c r="S573" s="62" t="s">
        <v>65</v>
      </c>
      <c r="T573" s="62" t="s">
        <v>2121</v>
      </c>
      <c r="U573" s="62" t="s">
        <v>70</v>
      </c>
      <c r="V573" s="62" t="s">
        <v>73</v>
      </c>
      <c r="W573" s="62" t="s">
        <v>3516</v>
      </c>
      <c r="X573" s="62"/>
      <c r="Y573" s="62"/>
      <c r="Z573" s="63"/>
      <c r="AA573" s="62"/>
      <c r="AB573" s="64"/>
      <c r="AC573" s="62"/>
      <c r="AD573" s="62"/>
      <c r="AE573" s="62"/>
      <c r="AF573" s="85">
        <f>INDEX([3]汇总带公式!$L:$L,MATCH(B573,[3]汇总带公式!$B:$B,0))</f>
        <v>5</v>
      </c>
      <c r="AG573" s="85" t="s">
        <v>5493</v>
      </c>
      <c r="AH573" s="85">
        <f t="shared" si="48"/>
        <v>5</v>
      </c>
      <c r="AI573" s="79">
        <v>3</v>
      </c>
      <c r="AJ573" s="85" t="s">
        <v>5493</v>
      </c>
      <c r="AK573" s="85">
        <f t="shared" si="49"/>
        <v>3</v>
      </c>
      <c r="AL573" s="85" t="s">
        <v>5493</v>
      </c>
      <c r="AM573" s="85">
        <f t="shared" si="50"/>
        <v>3</v>
      </c>
      <c r="AN573" s="85" t="s">
        <v>5493</v>
      </c>
      <c r="AO573" s="85" t="s">
        <v>5493</v>
      </c>
      <c r="AP573" s="79" t="s">
        <v>4817</v>
      </c>
    </row>
    <row r="574" spans="1:42" ht="40.5" customHeight="1">
      <c r="A574" s="78" t="s">
        <v>3595</v>
      </c>
      <c r="B574" s="79" t="s">
        <v>4027</v>
      </c>
      <c r="C574" s="80" t="s">
        <v>3126</v>
      </c>
      <c r="D574" s="80" t="s">
        <v>5547</v>
      </c>
      <c r="E574" s="62"/>
      <c r="F574" s="62"/>
      <c r="G574" s="62" t="e">
        <f>INDEX(辅助数据!F:F,MATCH(项目信息统计表!F574,辅助数据!E:E,0))</f>
        <v>#N/A</v>
      </c>
      <c r="H574" s="62"/>
      <c r="I574" s="62" t="e">
        <f>INDEX(辅助数据!B:B,MATCH(项目信息统计表!H574,辅助数据!A:A,0))</f>
        <v>#N/A</v>
      </c>
      <c r="J574" s="66" t="str">
        <f t="shared" si="47"/>
        <v>2023-01</v>
      </c>
      <c r="K574" s="66">
        <v>45627</v>
      </c>
      <c r="L574" s="62" t="str">
        <f t="shared" si="52"/>
        <v>2023</v>
      </c>
      <c r="M574" s="62" t="s">
        <v>54</v>
      </c>
      <c r="N574" s="80" t="s">
        <v>3509</v>
      </c>
      <c r="O574" s="82" t="s">
        <v>4799</v>
      </c>
      <c r="P574" s="76"/>
      <c r="Q574" s="80" t="s">
        <v>4956</v>
      </c>
      <c r="R574" s="79" t="s">
        <v>4957</v>
      </c>
      <c r="S574" s="62" t="s">
        <v>65</v>
      </c>
      <c r="T574" s="62" t="s">
        <v>1673</v>
      </c>
      <c r="U574" s="62" t="s">
        <v>70</v>
      </c>
      <c r="V574" s="62" t="s">
        <v>73</v>
      </c>
      <c r="W574" s="62" t="s">
        <v>90</v>
      </c>
      <c r="X574" s="62"/>
      <c r="Y574" s="62"/>
      <c r="Z574" s="63"/>
      <c r="AA574" s="62"/>
      <c r="AB574" s="64"/>
      <c r="AC574" s="62"/>
      <c r="AD574" s="62"/>
      <c r="AE574" s="62"/>
      <c r="AF574" s="85">
        <f>INDEX([3]汇总带公式!$L:$L,MATCH(B574,[3]汇总带公式!$B:$B,0))</f>
        <v>5</v>
      </c>
      <c r="AG574" s="85" t="s">
        <v>5493</v>
      </c>
      <c r="AH574" s="85">
        <f t="shared" si="48"/>
        <v>5</v>
      </c>
      <c r="AI574" s="79">
        <v>3</v>
      </c>
      <c r="AJ574" s="85" t="s">
        <v>5493</v>
      </c>
      <c r="AK574" s="85">
        <f t="shared" si="49"/>
        <v>3</v>
      </c>
      <c r="AL574" s="85" t="s">
        <v>5493</v>
      </c>
      <c r="AM574" s="85">
        <f t="shared" si="50"/>
        <v>3</v>
      </c>
      <c r="AN574" s="85" t="s">
        <v>5493</v>
      </c>
      <c r="AO574" s="85" t="s">
        <v>5493</v>
      </c>
      <c r="AP574" s="79" t="s">
        <v>4817</v>
      </c>
    </row>
    <row r="575" spans="1:42" ht="40.5" customHeight="1">
      <c r="A575" s="78" t="s">
        <v>3641</v>
      </c>
      <c r="B575" s="79" t="s">
        <v>4073</v>
      </c>
      <c r="C575" s="80" t="s">
        <v>3126</v>
      </c>
      <c r="D575" s="80" t="s">
        <v>5547</v>
      </c>
      <c r="E575" s="62"/>
      <c r="F575" s="62"/>
      <c r="G575" s="62" t="e">
        <f>INDEX(辅助数据!F:F,MATCH(项目信息统计表!F575,辅助数据!E:E,0))</f>
        <v>#N/A</v>
      </c>
      <c r="H575" s="62"/>
      <c r="I575" s="62" t="e">
        <f>INDEX(辅助数据!B:B,MATCH(项目信息统计表!H575,辅助数据!A:A,0))</f>
        <v>#N/A</v>
      </c>
      <c r="J575" s="66" t="str">
        <f t="shared" si="47"/>
        <v>2023-01</v>
      </c>
      <c r="K575" s="66">
        <v>45992</v>
      </c>
      <c r="L575" s="62" t="str">
        <f t="shared" si="52"/>
        <v>2023</v>
      </c>
      <c r="M575" s="62" t="s">
        <v>54</v>
      </c>
      <c r="N575" s="80" t="s">
        <v>3508</v>
      </c>
      <c r="O575" s="82" t="s">
        <v>4799</v>
      </c>
      <c r="P575" s="76"/>
      <c r="Q575" s="80" t="s">
        <v>5044</v>
      </c>
      <c r="R575" s="79" t="s">
        <v>5045</v>
      </c>
      <c r="S575" s="62" t="s">
        <v>4816</v>
      </c>
      <c r="T575" s="62" t="s">
        <v>2139</v>
      </c>
      <c r="U575" s="62" t="s">
        <v>70</v>
      </c>
      <c r="V575" s="62" t="s">
        <v>73</v>
      </c>
      <c r="W575" s="62" t="s">
        <v>90</v>
      </c>
      <c r="X575" s="62"/>
      <c r="Y575" s="62"/>
      <c r="Z575" s="63"/>
      <c r="AA575" s="62"/>
      <c r="AB575" s="64"/>
      <c r="AC575" s="62"/>
      <c r="AD575" s="62"/>
      <c r="AE575" s="62"/>
      <c r="AF575" s="85">
        <f>INDEX([3]汇总带公式!$L:$L,MATCH(B575,[3]汇总带公式!$B:$B,0))</f>
        <v>15</v>
      </c>
      <c r="AG575" s="85" t="s">
        <v>5493</v>
      </c>
      <c r="AH575" s="85">
        <f t="shared" si="48"/>
        <v>15</v>
      </c>
      <c r="AI575" s="79">
        <v>5</v>
      </c>
      <c r="AJ575" s="85" t="s">
        <v>5493</v>
      </c>
      <c r="AK575" s="85">
        <f t="shared" si="49"/>
        <v>5</v>
      </c>
      <c r="AL575" s="85" t="s">
        <v>5493</v>
      </c>
      <c r="AM575" s="85">
        <f t="shared" si="50"/>
        <v>5</v>
      </c>
      <c r="AN575" s="85" t="s">
        <v>5493</v>
      </c>
      <c r="AO575" s="85" t="s">
        <v>5493</v>
      </c>
      <c r="AP575" s="79" t="s">
        <v>4817</v>
      </c>
    </row>
    <row r="576" spans="1:42" ht="40.5" customHeight="1">
      <c r="A576" s="78" t="s">
        <v>3645</v>
      </c>
      <c r="B576" s="79" t="s">
        <v>4077</v>
      </c>
      <c r="C576" s="80" t="s">
        <v>3126</v>
      </c>
      <c r="D576" s="80" t="s">
        <v>5547</v>
      </c>
      <c r="E576" s="62"/>
      <c r="F576" s="62"/>
      <c r="G576" s="62" t="e">
        <f>INDEX(辅助数据!F:F,MATCH(项目信息统计表!F576,辅助数据!E:E,0))</f>
        <v>#N/A</v>
      </c>
      <c r="H576" s="62"/>
      <c r="I576" s="62" t="e">
        <f>INDEX(辅助数据!B:B,MATCH(项目信息统计表!H576,辅助数据!A:A,0))</f>
        <v>#N/A</v>
      </c>
      <c r="J576" s="66" t="str">
        <f t="shared" si="47"/>
        <v>2023-01</v>
      </c>
      <c r="K576" s="66">
        <v>45992</v>
      </c>
      <c r="L576" s="62" t="str">
        <f t="shared" si="52"/>
        <v>2023</v>
      </c>
      <c r="M576" s="62" t="s">
        <v>54</v>
      </c>
      <c r="N576" s="80" t="s">
        <v>3508</v>
      </c>
      <c r="O576" s="82" t="s">
        <v>4799</v>
      </c>
      <c r="P576" s="76"/>
      <c r="Q576" s="80" t="s">
        <v>5052</v>
      </c>
      <c r="R576" s="79" t="s">
        <v>5053</v>
      </c>
      <c r="S576" s="62" t="s">
        <v>65</v>
      </c>
      <c r="T576" s="62" t="s">
        <v>1659</v>
      </c>
      <c r="U576" s="62" t="s">
        <v>70</v>
      </c>
      <c r="V576" s="62" t="s">
        <v>73</v>
      </c>
      <c r="W576" s="62" t="s">
        <v>3516</v>
      </c>
      <c r="X576" s="62"/>
      <c r="Y576" s="62"/>
      <c r="Z576" s="63"/>
      <c r="AA576" s="62"/>
      <c r="AB576" s="64"/>
      <c r="AC576" s="62"/>
      <c r="AD576" s="62"/>
      <c r="AE576" s="62"/>
      <c r="AF576" s="85">
        <f>INDEX([3]汇总带公式!$L:$L,MATCH(B576,[3]汇总带公式!$B:$B,0))</f>
        <v>15</v>
      </c>
      <c r="AG576" s="85" t="s">
        <v>5493</v>
      </c>
      <c r="AH576" s="85">
        <f t="shared" si="48"/>
        <v>15</v>
      </c>
      <c r="AI576" s="79">
        <v>5</v>
      </c>
      <c r="AJ576" s="85" t="s">
        <v>5493</v>
      </c>
      <c r="AK576" s="85">
        <f t="shared" si="49"/>
        <v>5</v>
      </c>
      <c r="AL576" s="85" t="s">
        <v>5493</v>
      </c>
      <c r="AM576" s="85">
        <f t="shared" si="50"/>
        <v>5</v>
      </c>
      <c r="AN576" s="85" t="s">
        <v>5493</v>
      </c>
      <c r="AO576" s="85" t="s">
        <v>5493</v>
      </c>
      <c r="AP576" s="79" t="s">
        <v>4817</v>
      </c>
    </row>
    <row r="577" spans="1:42" ht="40.5" customHeight="1">
      <c r="A577" s="78" t="s">
        <v>3650</v>
      </c>
      <c r="B577" s="79" t="s">
        <v>4082</v>
      </c>
      <c r="C577" s="80" t="s">
        <v>3126</v>
      </c>
      <c r="D577" s="80" t="s">
        <v>5547</v>
      </c>
      <c r="E577" s="62"/>
      <c r="F577" s="62"/>
      <c r="G577" s="62" t="e">
        <f>INDEX(辅助数据!F:F,MATCH(项目信息统计表!F577,辅助数据!E:E,0))</f>
        <v>#N/A</v>
      </c>
      <c r="H577" s="62"/>
      <c r="I577" s="62" t="e">
        <f>INDEX(辅助数据!B:B,MATCH(项目信息统计表!H577,辅助数据!A:A,0))</f>
        <v>#N/A</v>
      </c>
      <c r="J577" s="66" t="str">
        <f t="shared" ref="J577:J640" si="53">L577&amp;"-01"</f>
        <v>2023-01</v>
      </c>
      <c r="K577" s="66">
        <v>45992</v>
      </c>
      <c r="L577" s="62" t="str">
        <f t="shared" si="52"/>
        <v>2023</v>
      </c>
      <c r="M577" s="62" t="s">
        <v>54</v>
      </c>
      <c r="N577" s="80" t="s">
        <v>3508</v>
      </c>
      <c r="O577" s="82" t="s">
        <v>4799</v>
      </c>
      <c r="P577" s="76"/>
      <c r="Q577" s="80" t="s">
        <v>5059</v>
      </c>
      <c r="R577" s="79" t="s">
        <v>2451</v>
      </c>
      <c r="S577" s="62" t="s">
        <v>65</v>
      </c>
      <c r="T577" s="62" t="s">
        <v>2136</v>
      </c>
      <c r="U577" s="62" t="s">
        <v>70</v>
      </c>
      <c r="V577" s="62" t="s">
        <v>73</v>
      </c>
      <c r="W577" s="62" t="s">
        <v>90</v>
      </c>
      <c r="X577" s="62"/>
      <c r="Y577" s="62"/>
      <c r="Z577" s="63"/>
      <c r="AA577" s="62"/>
      <c r="AB577" s="64"/>
      <c r="AC577" s="62"/>
      <c r="AD577" s="62"/>
      <c r="AE577" s="62"/>
      <c r="AF577" s="85">
        <f>INDEX([3]汇总带公式!$L:$L,MATCH(B577,[3]汇总带公式!$B:$B,0))</f>
        <v>15</v>
      </c>
      <c r="AG577" s="85" t="s">
        <v>5493</v>
      </c>
      <c r="AH577" s="85">
        <f t="shared" ref="AH577:AH640" si="54">SUM(AF577:AG577)</f>
        <v>15</v>
      </c>
      <c r="AI577" s="79">
        <v>5</v>
      </c>
      <c r="AJ577" s="85" t="s">
        <v>5493</v>
      </c>
      <c r="AK577" s="85">
        <f t="shared" ref="AK577:AK640" si="55">SUM(AI577:AJ577)</f>
        <v>5</v>
      </c>
      <c r="AL577" s="85" t="s">
        <v>5493</v>
      </c>
      <c r="AM577" s="85">
        <f t="shared" ref="AM577:AM640" si="56">SUM(AK577:AL577)</f>
        <v>5</v>
      </c>
      <c r="AN577" s="85" t="s">
        <v>5493</v>
      </c>
      <c r="AO577" s="85" t="s">
        <v>5493</v>
      </c>
      <c r="AP577" s="79" t="s">
        <v>4817</v>
      </c>
    </row>
    <row r="578" spans="1:42" ht="40.5" customHeight="1">
      <c r="A578" s="78" t="s">
        <v>3660</v>
      </c>
      <c r="B578" s="79" t="s">
        <v>4092</v>
      </c>
      <c r="C578" s="80" t="s">
        <v>3126</v>
      </c>
      <c r="D578" s="80" t="s">
        <v>5547</v>
      </c>
      <c r="E578" s="62"/>
      <c r="F578" s="62"/>
      <c r="G578" s="62" t="e">
        <f>INDEX(辅助数据!F:F,MATCH(项目信息统计表!F578,辅助数据!E:E,0))</f>
        <v>#N/A</v>
      </c>
      <c r="H578" s="62"/>
      <c r="I578" s="62" t="e">
        <f>INDEX(辅助数据!B:B,MATCH(项目信息统计表!H578,辅助数据!A:A,0))</f>
        <v>#N/A</v>
      </c>
      <c r="J578" s="66" t="str">
        <f t="shared" si="53"/>
        <v>2023-01</v>
      </c>
      <c r="K578" s="66">
        <v>45992</v>
      </c>
      <c r="L578" s="62" t="str">
        <f t="shared" si="52"/>
        <v>2023</v>
      </c>
      <c r="M578" s="62" t="s">
        <v>54</v>
      </c>
      <c r="N578" s="80" t="s">
        <v>3508</v>
      </c>
      <c r="O578" s="82" t="s">
        <v>4799</v>
      </c>
      <c r="P578" s="76"/>
      <c r="Q578" s="80" t="s">
        <v>5074</v>
      </c>
      <c r="R578" s="79" t="s">
        <v>2450</v>
      </c>
      <c r="S578" s="62" t="s">
        <v>65</v>
      </c>
      <c r="T578" s="62" t="s">
        <v>1658</v>
      </c>
      <c r="U578" s="62" t="s">
        <v>70</v>
      </c>
      <c r="V578" s="62" t="s">
        <v>73</v>
      </c>
      <c r="W578" s="62" t="s">
        <v>90</v>
      </c>
      <c r="X578" s="62"/>
      <c r="Y578" s="62"/>
      <c r="Z578" s="63"/>
      <c r="AA578" s="62"/>
      <c r="AB578" s="64"/>
      <c r="AC578" s="62"/>
      <c r="AD578" s="62"/>
      <c r="AE578" s="62"/>
      <c r="AF578" s="85">
        <f>INDEX([3]汇总带公式!$L:$L,MATCH(B578,[3]汇总带公式!$B:$B,0))</f>
        <v>15</v>
      </c>
      <c r="AG578" s="85" t="s">
        <v>5493</v>
      </c>
      <c r="AH578" s="85">
        <f t="shared" si="54"/>
        <v>15</v>
      </c>
      <c r="AI578" s="79">
        <v>5</v>
      </c>
      <c r="AJ578" s="85" t="s">
        <v>5493</v>
      </c>
      <c r="AK578" s="85">
        <f t="shared" si="55"/>
        <v>5</v>
      </c>
      <c r="AL578" s="85" t="s">
        <v>5493</v>
      </c>
      <c r="AM578" s="85">
        <f t="shared" si="56"/>
        <v>5</v>
      </c>
      <c r="AN578" s="85" t="s">
        <v>5493</v>
      </c>
      <c r="AO578" s="85" t="s">
        <v>5493</v>
      </c>
      <c r="AP578" s="79" t="s">
        <v>4817</v>
      </c>
    </row>
    <row r="579" spans="1:42" ht="40.5" customHeight="1">
      <c r="A579" s="78" t="s">
        <v>3661</v>
      </c>
      <c r="B579" s="79" t="s">
        <v>4093</v>
      </c>
      <c r="C579" s="80" t="s">
        <v>3126</v>
      </c>
      <c r="D579" s="80" t="s">
        <v>5547</v>
      </c>
      <c r="E579" s="62"/>
      <c r="F579" s="62"/>
      <c r="G579" s="62" t="e">
        <f>INDEX(辅助数据!F:F,MATCH(项目信息统计表!F579,辅助数据!E:E,0))</f>
        <v>#N/A</v>
      </c>
      <c r="H579" s="62"/>
      <c r="I579" s="62" t="e">
        <f>INDEX(辅助数据!B:B,MATCH(项目信息统计表!H579,辅助数据!A:A,0))</f>
        <v>#N/A</v>
      </c>
      <c r="J579" s="66" t="str">
        <f t="shared" si="53"/>
        <v>2023-01</v>
      </c>
      <c r="K579" s="66">
        <v>45992</v>
      </c>
      <c r="L579" s="62" t="str">
        <f t="shared" si="52"/>
        <v>2023</v>
      </c>
      <c r="M579" s="62" t="s">
        <v>54</v>
      </c>
      <c r="N579" s="80" t="s">
        <v>3508</v>
      </c>
      <c r="O579" s="82" t="s">
        <v>4799</v>
      </c>
      <c r="P579" s="76"/>
      <c r="Q579" s="80" t="s">
        <v>5075</v>
      </c>
      <c r="R579" s="79" t="s">
        <v>5076</v>
      </c>
      <c r="S579" s="62" t="s">
        <v>65</v>
      </c>
      <c r="T579" s="62" t="s">
        <v>2122</v>
      </c>
      <c r="U579" s="62" t="s">
        <v>70</v>
      </c>
      <c r="V579" s="62" t="s">
        <v>73</v>
      </c>
      <c r="W579" s="62" t="s">
        <v>90</v>
      </c>
      <c r="X579" s="62"/>
      <c r="Y579" s="62"/>
      <c r="Z579" s="63"/>
      <c r="AA579" s="62"/>
      <c r="AB579" s="64"/>
      <c r="AC579" s="62"/>
      <c r="AD579" s="62"/>
      <c r="AE579" s="62"/>
      <c r="AF579" s="85">
        <f>INDEX([3]汇总带公式!$L:$L,MATCH(B579,[3]汇总带公式!$B:$B,0))</f>
        <v>15</v>
      </c>
      <c r="AG579" s="85" t="s">
        <v>5493</v>
      </c>
      <c r="AH579" s="85">
        <f t="shared" si="54"/>
        <v>15</v>
      </c>
      <c r="AI579" s="79">
        <v>5</v>
      </c>
      <c r="AJ579" s="85" t="s">
        <v>5493</v>
      </c>
      <c r="AK579" s="85">
        <f t="shared" si="55"/>
        <v>5</v>
      </c>
      <c r="AL579" s="85" t="s">
        <v>5493</v>
      </c>
      <c r="AM579" s="85">
        <f t="shared" si="56"/>
        <v>5</v>
      </c>
      <c r="AN579" s="85" t="s">
        <v>5493</v>
      </c>
      <c r="AO579" s="85" t="s">
        <v>5493</v>
      </c>
      <c r="AP579" s="79" t="s">
        <v>4817</v>
      </c>
    </row>
    <row r="580" spans="1:42" ht="40.5" customHeight="1">
      <c r="A580" s="78" t="s">
        <v>3665</v>
      </c>
      <c r="B580" s="79" t="s">
        <v>4097</v>
      </c>
      <c r="C580" s="80" t="s">
        <v>3126</v>
      </c>
      <c r="D580" s="80" t="s">
        <v>5547</v>
      </c>
      <c r="E580" s="62"/>
      <c r="F580" s="62"/>
      <c r="G580" s="62" t="e">
        <f>INDEX(辅助数据!F:F,MATCH(项目信息统计表!F580,辅助数据!E:E,0))</f>
        <v>#N/A</v>
      </c>
      <c r="H580" s="62"/>
      <c r="I580" s="62" t="e">
        <f>INDEX(辅助数据!B:B,MATCH(项目信息统计表!H580,辅助数据!A:A,0))</f>
        <v>#N/A</v>
      </c>
      <c r="J580" s="66" t="str">
        <f t="shared" si="53"/>
        <v>2023-01</v>
      </c>
      <c r="K580" s="66">
        <v>45992</v>
      </c>
      <c r="L580" s="62" t="str">
        <f t="shared" si="52"/>
        <v>2023</v>
      </c>
      <c r="M580" s="62" t="s">
        <v>54</v>
      </c>
      <c r="N580" s="80" t="s">
        <v>3508</v>
      </c>
      <c r="O580" s="82" t="s">
        <v>4799</v>
      </c>
      <c r="P580" s="76"/>
      <c r="Q580" s="80" t="s">
        <v>5083</v>
      </c>
      <c r="R580" s="79" t="s">
        <v>5084</v>
      </c>
      <c r="S580" s="62" t="s">
        <v>65</v>
      </c>
      <c r="T580" s="62" t="s">
        <v>1617</v>
      </c>
      <c r="U580" s="62" t="s">
        <v>70</v>
      </c>
      <c r="V580" s="62" t="s">
        <v>73</v>
      </c>
      <c r="W580" s="62" t="s">
        <v>3516</v>
      </c>
      <c r="X580" s="62"/>
      <c r="Y580" s="62"/>
      <c r="Z580" s="63"/>
      <c r="AA580" s="62"/>
      <c r="AB580" s="64"/>
      <c r="AC580" s="62"/>
      <c r="AD580" s="62"/>
      <c r="AE580" s="62"/>
      <c r="AF580" s="85">
        <f>INDEX([3]汇总带公式!$L:$L,MATCH(B580,[3]汇总带公式!$B:$B,0))</f>
        <v>15</v>
      </c>
      <c r="AG580" s="85" t="s">
        <v>5493</v>
      </c>
      <c r="AH580" s="85">
        <f t="shared" si="54"/>
        <v>15</v>
      </c>
      <c r="AI580" s="79">
        <v>5</v>
      </c>
      <c r="AJ580" s="85" t="s">
        <v>5493</v>
      </c>
      <c r="AK580" s="85">
        <f t="shared" si="55"/>
        <v>5</v>
      </c>
      <c r="AL580" s="85" t="s">
        <v>5493</v>
      </c>
      <c r="AM580" s="85">
        <f t="shared" si="56"/>
        <v>5</v>
      </c>
      <c r="AN580" s="85" t="s">
        <v>5493</v>
      </c>
      <c r="AO580" s="85" t="s">
        <v>5493</v>
      </c>
      <c r="AP580" s="79" t="s">
        <v>4817</v>
      </c>
    </row>
    <row r="581" spans="1:42" ht="40.5" customHeight="1">
      <c r="A581" s="78" t="s">
        <v>3875</v>
      </c>
      <c r="B581" s="79" t="s">
        <v>4307</v>
      </c>
      <c r="C581" s="80" t="s">
        <v>3129</v>
      </c>
      <c r="D581" s="80" t="s">
        <v>5547</v>
      </c>
      <c r="E581" s="62"/>
      <c r="F581" s="62"/>
      <c r="G581" s="62" t="e">
        <f>INDEX(辅助数据!F:F,MATCH(项目信息统计表!F581,辅助数据!E:E,0))</f>
        <v>#N/A</v>
      </c>
      <c r="H581" s="62"/>
      <c r="I581" s="62" t="e">
        <f>INDEX(辅助数据!B:B,MATCH(项目信息统计表!H581,辅助数据!A:A,0))</f>
        <v>#N/A</v>
      </c>
      <c r="J581" s="66" t="str">
        <f t="shared" si="53"/>
        <v>2023-01</v>
      </c>
      <c r="K581" s="66">
        <v>45627</v>
      </c>
      <c r="L581" s="62" t="str">
        <f t="shared" si="52"/>
        <v>2023</v>
      </c>
      <c r="M581" s="62" t="s">
        <v>54</v>
      </c>
      <c r="N581" s="80" t="s">
        <v>4430</v>
      </c>
      <c r="O581" s="82" t="s">
        <v>4799</v>
      </c>
      <c r="P581" s="76"/>
      <c r="Q581" s="80" t="s">
        <v>5214</v>
      </c>
      <c r="R581" s="79">
        <v>180201</v>
      </c>
      <c r="S581" s="62" t="s">
        <v>65</v>
      </c>
      <c r="T581" s="62" t="s">
        <v>1628</v>
      </c>
      <c r="U581" s="62" t="s">
        <v>70</v>
      </c>
      <c r="V581" s="62" t="s">
        <v>73</v>
      </c>
      <c r="W581" s="62" t="s">
        <v>76</v>
      </c>
      <c r="X581" s="62"/>
      <c r="Y581" s="62"/>
      <c r="Z581" s="63"/>
      <c r="AA581" s="62"/>
      <c r="AB581" s="64"/>
      <c r="AC581" s="62"/>
      <c r="AD581" s="62"/>
      <c r="AE581" s="62"/>
      <c r="AF581" s="85">
        <f>INDEX([3]汇总带公式!$L:$L,MATCH(B581,[3]汇总带公式!$B:$B,0))</f>
        <v>90</v>
      </c>
      <c r="AG581" s="85" t="s">
        <v>5493</v>
      </c>
      <c r="AH581" s="85">
        <f t="shared" si="54"/>
        <v>90</v>
      </c>
      <c r="AI581" s="79">
        <v>30</v>
      </c>
      <c r="AJ581" s="85" t="s">
        <v>5493</v>
      </c>
      <c r="AK581" s="85">
        <f t="shared" si="55"/>
        <v>30</v>
      </c>
      <c r="AL581" s="85" t="s">
        <v>5493</v>
      </c>
      <c r="AM581" s="85">
        <f t="shared" si="56"/>
        <v>30</v>
      </c>
      <c r="AN581" s="85" t="s">
        <v>5493</v>
      </c>
      <c r="AO581" s="85" t="s">
        <v>5493</v>
      </c>
      <c r="AP581" s="79" t="s">
        <v>4817</v>
      </c>
    </row>
    <row r="582" spans="1:42" ht="40.5" customHeight="1">
      <c r="A582" s="78" t="s">
        <v>3876</v>
      </c>
      <c r="B582" s="79" t="s">
        <v>4308</v>
      </c>
      <c r="C582" s="80" t="s">
        <v>3129</v>
      </c>
      <c r="D582" s="80" t="s">
        <v>5547</v>
      </c>
      <c r="E582" s="62"/>
      <c r="F582" s="62"/>
      <c r="G582" s="62" t="e">
        <f>INDEX(辅助数据!F:F,MATCH(项目信息统计表!F582,辅助数据!E:E,0))</f>
        <v>#N/A</v>
      </c>
      <c r="H582" s="62"/>
      <c r="I582" s="62" t="e">
        <f>INDEX(辅助数据!B:B,MATCH(项目信息统计表!H582,辅助数据!A:A,0))</f>
        <v>#N/A</v>
      </c>
      <c r="J582" s="66" t="str">
        <f t="shared" si="53"/>
        <v>2023-01</v>
      </c>
      <c r="K582" s="66">
        <v>45627</v>
      </c>
      <c r="L582" s="62" t="str">
        <f t="shared" si="52"/>
        <v>2023</v>
      </c>
      <c r="M582" s="62" t="s">
        <v>54</v>
      </c>
      <c r="N582" s="80" t="s">
        <v>4430</v>
      </c>
      <c r="O582" s="82" t="s">
        <v>4799</v>
      </c>
      <c r="P582" s="76"/>
      <c r="Q582" s="80" t="s">
        <v>5215</v>
      </c>
      <c r="R582" s="79">
        <v>220021</v>
      </c>
      <c r="S582" s="62" t="s">
        <v>65</v>
      </c>
      <c r="T582" s="62" t="s">
        <v>1653</v>
      </c>
      <c r="U582" s="62" t="s">
        <v>70</v>
      </c>
      <c r="V582" s="62" t="s">
        <v>73</v>
      </c>
      <c r="W582" s="62" t="s">
        <v>76</v>
      </c>
      <c r="X582" s="62"/>
      <c r="Y582" s="62"/>
      <c r="Z582" s="63"/>
      <c r="AA582" s="62"/>
      <c r="AB582" s="64"/>
      <c r="AC582" s="62"/>
      <c r="AD582" s="62"/>
      <c r="AE582" s="62"/>
      <c r="AF582" s="85">
        <f>INDEX([3]汇总带公式!$L:$L,MATCH(B582,[3]汇总带公式!$B:$B,0))</f>
        <v>60</v>
      </c>
      <c r="AG582" s="85" t="s">
        <v>5493</v>
      </c>
      <c r="AH582" s="85">
        <f t="shared" si="54"/>
        <v>60</v>
      </c>
      <c r="AI582" s="79">
        <v>20</v>
      </c>
      <c r="AJ582" s="85" t="s">
        <v>5493</v>
      </c>
      <c r="AK582" s="85">
        <f t="shared" si="55"/>
        <v>20</v>
      </c>
      <c r="AL582" s="85" t="s">
        <v>5493</v>
      </c>
      <c r="AM582" s="85">
        <f t="shared" si="56"/>
        <v>20</v>
      </c>
      <c r="AN582" s="85" t="s">
        <v>5493</v>
      </c>
      <c r="AO582" s="85" t="s">
        <v>5493</v>
      </c>
      <c r="AP582" s="79" t="s">
        <v>4817</v>
      </c>
    </row>
    <row r="583" spans="1:42" ht="40.5" customHeight="1">
      <c r="A583" s="78" t="s">
        <v>2580</v>
      </c>
      <c r="B583" s="79" t="s">
        <v>2885</v>
      </c>
      <c r="C583" s="80" t="s">
        <v>3126</v>
      </c>
      <c r="D583" s="80" t="s">
        <v>5547</v>
      </c>
      <c r="E583" s="62" t="s">
        <v>5494</v>
      </c>
      <c r="F583" s="62" t="s">
        <v>1504</v>
      </c>
      <c r="G583" s="62" t="str">
        <f>INDEX(辅助数据!F:F,MATCH(项目信息统计表!F583,辅助数据!E:E,0))</f>
        <v>M73</v>
      </c>
      <c r="H583" s="62" t="s">
        <v>187</v>
      </c>
      <c r="I583" s="62">
        <f>INDEX(辅助数据!B:B,MATCH(项目信息统计表!H583,辅助数据!A:A,0))</f>
        <v>170</v>
      </c>
      <c r="J583" s="66" t="str">
        <f t="shared" si="53"/>
        <v>2022-01</v>
      </c>
      <c r="K583" s="66">
        <v>45627</v>
      </c>
      <c r="L583" s="62" t="str">
        <f t="shared" ref="L583:L614" si="57">"202"&amp;MID(B583,9,1)</f>
        <v>2022</v>
      </c>
      <c r="M583" s="62" t="s">
        <v>54</v>
      </c>
      <c r="N583" s="80" t="s">
        <v>3508</v>
      </c>
      <c r="O583" s="82" t="s">
        <v>4799</v>
      </c>
      <c r="P583" s="76" t="s">
        <v>4446</v>
      </c>
      <c r="Q583" s="80" t="s">
        <v>3154</v>
      </c>
      <c r="R583" s="79" t="s">
        <v>3317</v>
      </c>
      <c r="S583" s="62" t="s">
        <v>65</v>
      </c>
      <c r="T583" s="62" t="s">
        <v>2097</v>
      </c>
      <c r="U583" s="62" t="s">
        <v>70</v>
      </c>
      <c r="V583" s="62" t="s">
        <v>73</v>
      </c>
      <c r="W583" s="62" t="s">
        <v>3516</v>
      </c>
      <c r="X583" s="62" t="s">
        <v>5323</v>
      </c>
      <c r="Y583" s="62" t="s">
        <v>116</v>
      </c>
      <c r="Z583" s="63" t="s">
        <v>1597</v>
      </c>
      <c r="AA583" s="62" t="s">
        <v>2538</v>
      </c>
      <c r="AB583" s="64" t="s">
        <v>2323</v>
      </c>
      <c r="AC583" s="62" t="s">
        <v>76</v>
      </c>
      <c r="AD583" s="62" t="s">
        <v>5323</v>
      </c>
      <c r="AE583" s="62"/>
      <c r="AF583" s="85">
        <f>INDEX([3]汇总带公式!$L:$L,MATCH(B583,[3]汇总带公式!$B:$B,0))</f>
        <v>15</v>
      </c>
      <c r="AG583" s="85" t="s">
        <v>5493</v>
      </c>
      <c r="AH583" s="85">
        <f t="shared" si="54"/>
        <v>15</v>
      </c>
      <c r="AI583" s="79">
        <v>5</v>
      </c>
      <c r="AJ583" s="85" t="s">
        <v>5493</v>
      </c>
      <c r="AK583" s="85">
        <f t="shared" si="55"/>
        <v>5</v>
      </c>
      <c r="AL583" s="85" t="s">
        <v>5493</v>
      </c>
      <c r="AM583" s="85">
        <f t="shared" si="56"/>
        <v>5</v>
      </c>
      <c r="AN583" s="85" t="s">
        <v>5493</v>
      </c>
      <c r="AO583" s="85" t="s">
        <v>5493</v>
      </c>
      <c r="AP583" s="79" t="s">
        <v>4818</v>
      </c>
    </row>
    <row r="584" spans="1:42" ht="40.5" customHeight="1">
      <c r="A584" s="78" t="s">
        <v>2585</v>
      </c>
      <c r="B584" s="79" t="s">
        <v>2890</v>
      </c>
      <c r="C584" s="80" t="s">
        <v>3126</v>
      </c>
      <c r="D584" s="80" t="s">
        <v>5547</v>
      </c>
      <c r="E584" s="62" t="s">
        <v>5494</v>
      </c>
      <c r="F584" s="62" t="s">
        <v>1504</v>
      </c>
      <c r="G584" s="62" t="str">
        <f>INDEX(辅助数据!F:F,MATCH(项目信息统计表!F584,辅助数据!E:E,0))</f>
        <v>M73</v>
      </c>
      <c r="H584" s="62" t="s">
        <v>187</v>
      </c>
      <c r="I584" s="62">
        <f>INDEX(辅助数据!B:B,MATCH(项目信息统计表!H584,辅助数据!A:A,0))</f>
        <v>170</v>
      </c>
      <c r="J584" s="66" t="str">
        <f t="shared" si="53"/>
        <v>2022-01</v>
      </c>
      <c r="K584" s="66">
        <v>45627</v>
      </c>
      <c r="L584" s="62" t="str">
        <f t="shared" si="57"/>
        <v>2022</v>
      </c>
      <c r="M584" s="62" t="s">
        <v>54</v>
      </c>
      <c r="N584" s="80" t="s">
        <v>3508</v>
      </c>
      <c r="O584" s="82" t="s">
        <v>4799</v>
      </c>
      <c r="P584" s="76" t="s">
        <v>4455</v>
      </c>
      <c r="Q584" s="80" t="s">
        <v>4456</v>
      </c>
      <c r="R584" s="79">
        <v>110066</v>
      </c>
      <c r="S584" s="62" t="s">
        <v>65</v>
      </c>
      <c r="T584" s="62" t="s">
        <v>1671</v>
      </c>
      <c r="U584" s="62" t="s">
        <v>70</v>
      </c>
      <c r="V584" s="62" t="s">
        <v>73</v>
      </c>
      <c r="W584" s="62" t="s">
        <v>3516</v>
      </c>
      <c r="X584" s="62" t="s">
        <v>5323</v>
      </c>
      <c r="Y584" s="62" t="s">
        <v>5323</v>
      </c>
      <c r="Z584" s="63" t="s">
        <v>5323</v>
      </c>
      <c r="AA584" s="89"/>
      <c r="AB584" s="64"/>
      <c r="AC584" s="62"/>
      <c r="AD584" s="62"/>
      <c r="AE584" s="62"/>
      <c r="AF584" s="85">
        <f>INDEX([3]汇总带公式!$L:$L,MATCH(B584,[3]汇总带公式!$B:$B,0))</f>
        <v>15</v>
      </c>
      <c r="AG584" s="85" t="s">
        <v>5493</v>
      </c>
      <c r="AH584" s="85">
        <f t="shared" si="54"/>
        <v>15</v>
      </c>
      <c r="AI584" s="79">
        <v>5</v>
      </c>
      <c r="AJ584" s="85" t="s">
        <v>5493</v>
      </c>
      <c r="AK584" s="85">
        <f t="shared" si="55"/>
        <v>5</v>
      </c>
      <c r="AL584" s="85" t="s">
        <v>5493</v>
      </c>
      <c r="AM584" s="85">
        <f t="shared" si="56"/>
        <v>5</v>
      </c>
      <c r="AN584" s="85" t="s">
        <v>5493</v>
      </c>
      <c r="AO584" s="85" t="s">
        <v>5493</v>
      </c>
      <c r="AP584" s="79" t="s">
        <v>4818</v>
      </c>
    </row>
    <row r="585" spans="1:42" ht="40.5" customHeight="1">
      <c r="A585" s="78" t="s">
        <v>2599</v>
      </c>
      <c r="B585" s="79" t="s">
        <v>2904</v>
      </c>
      <c r="C585" s="80" t="s">
        <v>3126</v>
      </c>
      <c r="D585" s="80" t="s">
        <v>5547</v>
      </c>
      <c r="E585" s="62" t="s">
        <v>5494</v>
      </c>
      <c r="F585" s="62" t="s">
        <v>1513</v>
      </c>
      <c r="G585" s="62" t="str">
        <f>INDEX(辅助数据!F:F,MATCH(项目信息统计表!F585,辅助数据!E:E,0))</f>
        <v>P82</v>
      </c>
      <c r="H585" s="62" t="s">
        <v>187</v>
      </c>
      <c r="I585" s="62">
        <f>INDEX(辅助数据!B:B,MATCH(项目信息统计表!H585,辅助数据!A:A,0))</f>
        <v>170</v>
      </c>
      <c r="J585" s="66" t="str">
        <f t="shared" si="53"/>
        <v>2022-01</v>
      </c>
      <c r="K585" s="66">
        <v>45627</v>
      </c>
      <c r="L585" s="62" t="str">
        <f t="shared" si="57"/>
        <v>2022</v>
      </c>
      <c r="M585" s="62" t="s">
        <v>54</v>
      </c>
      <c r="N585" s="80" t="s">
        <v>3508</v>
      </c>
      <c r="O585" s="82" t="s">
        <v>4799</v>
      </c>
      <c r="P585" s="76" t="s">
        <v>4481</v>
      </c>
      <c r="Q585" s="80" t="s">
        <v>3156</v>
      </c>
      <c r="R585" s="79" t="s">
        <v>3334</v>
      </c>
      <c r="S585" s="62" t="s">
        <v>65</v>
      </c>
      <c r="T585" s="62" t="s">
        <v>2098</v>
      </c>
      <c r="U585" s="62" t="s">
        <v>70</v>
      </c>
      <c r="V585" s="62" t="s">
        <v>73</v>
      </c>
      <c r="W585" s="62" t="s">
        <v>3516</v>
      </c>
      <c r="X585" s="62" t="s">
        <v>5323</v>
      </c>
      <c r="Y585" s="62" t="s">
        <v>155</v>
      </c>
      <c r="Z585" s="63" t="s">
        <v>185</v>
      </c>
      <c r="AA585" s="62" t="s">
        <v>5075</v>
      </c>
      <c r="AB585" s="64" t="s">
        <v>2337</v>
      </c>
      <c r="AC585" s="62" t="s">
        <v>90</v>
      </c>
      <c r="AD585" s="62" t="s">
        <v>5323</v>
      </c>
      <c r="AE585" s="62"/>
      <c r="AF585" s="85">
        <f>INDEX([3]汇总带公式!$L:$L,MATCH(B585,[3]汇总带公式!$B:$B,0))</f>
        <v>15</v>
      </c>
      <c r="AG585" s="85" t="s">
        <v>5493</v>
      </c>
      <c r="AH585" s="85">
        <f t="shared" si="54"/>
        <v>15</v>
      </c>
      <c r="AI585" s="79">
        <v>5</v>
      </c>
      <c r="AJ585" s="85" t="s">
        <v>5493</v>
      </c>
      <c r="AK585" s="85">
        <f t="shared" si="55"/>
        <v>5</v>
      </c>
      <c r="AL585" s="85" t="s">
        <v>5493</v>
      </c>
      <c r="AM585" s="85">
        <f t="shared" si="56"/>
        <v>5</v>
      </c>
      <c r="AN585" s="85" t="s">
        <v>5493</v>
      </c>
      <c r="AO585" s="85" t="s">
        <v>5493</v>
      </c>
      <c r="AP585" s="79" t="s">
        <v>4818</v>
      </c>
    </row>
    <row r="586" spans="1:42" ht="40.5" customHeight="1">
      <c r="A586" s="78" t="s">
        <v>2612</v>
      </c>
      <c r="B586" s="79" t="s">
        <v>2917</v>
      </c>
      <c r="C586" s="80" t="s">
        <v>3126</v>
      </c>
      <c r="D586" s="80" t="s">
        <v>5547</v>
      </c>
      <c r="E586" s="62" t="s">
        <v>5494</v>
      </c>
      <c r="F586" s="62" t="s">
        <v>1513</v>
      </c>
      <c r="G586" s="62" t="str">
        <f>INDEX(辅助数据!F:F,MATCH(项目信息统计表!F586,辅助数据!E:E,0))</f>
        <v>P82</v>
      </c>
      <c r="H586" s="62" t="s">
        <v>187</v>
      </c>
      <c r="I586" s="62">
        <f>INDEX(辅助数据!B:B,MATCH(项目信息统计表!H586,辅助数据!A:A,0))</f>
        <v>170</v>
      </c>
      <c r="J586" s="66" t="str">
        <f t="shared" si="53"/>
        <v>2022-01</v>
      </c>
      <c r="K586" s="66">
        <v>45627</v>
      </c>
      <c r="L586" s="62" t="str">
        <f t="shared" si="57"/>
        <v>2022</v>
      </c>
      <c r="M586" s="62" t="s">
        <v>54</v>
      </c>
      <c r="N586" s="80" t="s">
        <v>3508</v>
      </c>
      <c r="O586" s="82" t="s">
        <v>4799</v>
      </c>
      <c r="P586" s="76" t="s">
        <v>4505</v>
      </c>
      <c r="Q586" s="80" t="s">
        <v>3158</v>
      </c>
      <c r="R586" s="79" t="s">
        <v>3347</v>
      </c>
      <c r="S586" s="62" t="s">
        <v>65</v>
      </c>
      <c r="T586" s="62" t="s">
        <v>1731</v>
      </c>
      <c r="U586" s="62" t="s">
        <v>70</v>
      </c>
      <c r="V586" s="62" t="s">
        <v>73</v>
      </c>
      <c r="W586" s="62" t="s">
        <v>90</v>
      </c>
      <c r="X586" s="62" t="s">
        <v>5323</v>
      </c>
      <c r="Y586" s="62" t="s">
        <v>155</v>
      </c>
      <c r="Z586" s="63" t="s">
        <v>185</v>
      </c>
      <c r="AA586" s="62" t="s">
        <v>5350</v>
      </c>
      <c r="AB586" s="64" t="s">
        <v>2311</v>
      </c>
      <c r="AC586" s="62" t="s">
        <v>76</v>
      </c>
      <c r="AD586" s="62" t="s">
        <v>5323</v>
      </c>
      <c r="AE586" s="62"/>
      <c r="AF586" s="85">
        <f>INDEX([3]汇总带公式!$L:$L,MATCH(B586,[3]汇总带公式!$B:$B,0))</f>
        <v>15</v>
      </c>
      <c r="AG586" s="85" t="s">
        <v>5493</v>
      </c>
      <c r="AH586" s="85">
        <f t="shared" si="54"/>
        <v>15</v>
      </c>
      <c r="AI586" s="79">
        <v>5</v>
      </c>
      <c r="AJ586" s="85" t="s">
        <v>5493</v>
      </c>
      <c r="AK586" s="85">
        <f t="shared" si="55"/>
        <v>5</v>
      </c>
      <c r="AL586" s="85" t="s">
        <v>5493</v>
      </c>
      <c r="AM586" s="85">
        <f t="shared" si="56"/>
        <v>5</v>
      </c>
      <c r="AN586" s="85" t="s">
        <v>5493</v>
      </c>
      <c r="AO586" s="85" t="s">
        <v>5493</v>
      </c>
      <c r="AP586" s="79" t="s">
        <v>4818</v>
      </c>
    </row>
    <row r="587" spans="1:42" ht="40.5" customHeight="1">
      <c r="A587" s="78" t="s">
        <v>2621</v>
      </c>
      <c r="B587" s="79" t="s">
        <v>2926</v>
      </c>
      <c r="C587" s="80" t="s">
        <v>3126</v>
      </c>
      <c r="D587" s="80" t="s">
        <v>5547</v>
      </c>
      <c r="E587" s="62" t="s">
        <v>5494</v>
      </c>
      <c r="F587" s="62" t="s">
        <v>1505</v>
      </c>
      <c r="G587" s="62" t="str">
        <f>INDEX(辅助数据!F:F,MATCH(项目信息统计表!F587,辅助数据!E:E,0))</f>
        <v>M74</v>
      </c>
      <c r="H587" s="62" t="s">
        <v>187</v>
      </c>
      <c r="I587" s="62">
        <f>INDEX(辅助数据!B:B,MATCH(项目信息统计表!H587,辅助数据!A:A,0))</f>
        <v>170</v>
      </c>
      <c r="J587" s="66" t="str">
        <f t="shared" si="53"/>
        <v>2022-01</v>
      </c>
      <c r="K587" s="66">
        <v>45627</v>
      </c>
      <c r="L587" s="62" t="str">
        <f t="shared" si="57"/>
        <v>2022</v>
      </c>
      <c r="M587" s="62" t="s">
        <v>54</v>
      </c>
      <c r="N587" s="80" t="s">
        <v>3508</v>
      </c>
      <c r="O587" s="82" t="s">
        <v>4799</v>
      </c>
      <c r="P587" s="76" t="s">
        <v>4521</v>
      </c>
      <c r="Q587" s="80" t="s">
        <v>3160</v>
      </c>
      <c r="R587" s="79" t="s">
        <v>3356</v>
      </c>
      <c r="S587" s="62" t="s">
        <v>65</v>
      </c>
      <c r="T587" s="62" t="s">
        <v>1675</v>
      </c>
      <c r="U587" s="62" t="s">
        <v>70</v>
      </c>
      <c r="V587" s="62" t="s">
        <v>73</v>
      </c>
      <c r="W587" s="62" t="s">
        <v>3516</v>
      </c>
      <c r="X587" s="62" t="s">
        <v>5323</v>
      </c>
      <c r="Y587" s="62" t="s">
        <v>155</v>
      </c>
      <c r="Z587" s="63" t="s">
        <v>185</v>
      </c>
      <c r="AA587" s="62" t="s">
        <v>2509</v>
      </c>
      <c r="AB587" s="64" t="s">
        <v>2334</v>
      </c>
      <c r="AC587" s="62" t="s">
        <v>3516</v>
      </c>
      <c r="AD587" s="62" t="s">
        <v>5323</v>
      </c>
      <c r="AE587" s="62"/>
      <c r="AF587" s="85">
        <f>INDEX([3]汇总带公式!$L:$L,MATCH(B587,[3]汇总带公式!$B:$B,0))</f>
        <v>15</v>
      </c>
      <c r="AG587" s="85" t="s">
        <v>5493</v>
      </c>
      <c r="AH587" s="85">
        <f t="shared" si="54"/>
        <v>15</v>
      </c>
      <c r="AI587" s="79">
        <v>5</v>
      </c>
      <c r="AJ587" s="85" t="s">
        <v>5493</v>
      </c>
      <c r="AK587" s="85">
        <f t="shared" si="55"/>
        <v>5</v>
      </c>
      <c r="AL587" s="85" t="s">
        <v>5493</v>
      </c>
      <c r="AM587" s="85">
        <f t="shared" si="56"/>
        <v>5</v>
      </c>
      <c r="AN587" s="85" t="s">
        <v>5493</v>
      </c>
      <c r="AO587" s="85" t="s">
        <v>5493</v>
      </c>
      <c r="AP587" s="79" t="s">
        <v>4818</v>
      </c>
    </row>
    <row r="588" spans="1:42" ht="40.5" customHeight="1">
      <c r="A588" s="78" t="s">
        <v>2624</v>
      </c>
      <c r="B588" s="79" t="s">
        <v>2929</v>
      </c>
      <c r="C588" s="80" t="s">
        <v>3126</v>
      </c>
      <c r="D588" s="80" t="s">
        <v>5547</v>
      </c>
      <c r="E588" s="62" t="s">
        <v>5494</v>
      </c>
      <c r="F588" s="62" t="s">
        <v>1505</v>
      </c>
      <c r="G588" s="62" t="str">
        <f>INDEX(辅助数据!F:F,MATCH(项目信息统计表!F588,辅助数据!E:E,0))</f>
        <v>M74</v>
      </c>
      <c r="H588" s="62" t="s">
        <v>187</v>
      </c>
      <c r="I588" s="62">
        <f>INDEX(辅助数据!B:B,MATCH(项目信息统计表!H588,辅助数据!A:A,0))</f>
        <v>170</v>
      </c>
      <c r="J588" s="66" t="str">
        <f t="shared" si="53"/>
        <v>2022-01</v>
      </c>
      <c r="K588" s="66">
        <v>45627</v>
      </c>
      <c r="L588" s="62" t="str">
        <f t="shared" si="57"/>
        <v>2022</v>
      </c>
      <c r="M588" s="62" t="s">
        <v>54</v>
      </c>
      <c r="N588" s="80" t="s">
        <v>3508</v>
      </c>
      <c r="O588" s="82" t="s">
        <v>4799</v>
      </c>
      <c r="P588" s="76" t="s">
        <v>4526</v>
      </c>
      <c r="Q588" s="80" t="s">
        <v>3161</v>
      </c>
      <c r="R588" s="79" t="s">
        <v>3359</v>
      </c>
      <c r="S588" s="62" t="s">
        <v>65</v>
      </c>
      <c r="T588" s="62" t="s">
        <v>1652</v>
      </c>
      <c r="U588" s="62" t="s">
        <v>70</v>
      </c>
      <c r="V588" s="62" t="s">
        <v>73</v>
      </c>
      <c r="W588" s="62" t="s">
        <v>3516</v>
      </c>
      <c r="X588" s="62" t="s">
        <v>5323</v>
      </c>
      <c r="Y588" s="62" t="s">
        <v>155</v>
      </c>
      <c r="Z588" s="63" t="s">
        <v>185</v>
      </c>
      <c r="AA588" s="62" t="s">
        <v>5356</v>
      </c>
      <c r="AB588" s="64" t="s">
        <v>2326</v>
      </c>
      <c r="AC588" s="62" t="s">
        <v>3516</v>
      </c>
      <c r="AD588" s="62" t="s">
        <v>5323</v>
      </c>
      <c r="AE588" s="62"/>
      <c r="AF588" s="85">
        <f>INDEX([3]汇总带公式!$L:$L,MATCH(B588,[3]汇总带公式!$B:$B,0))</f>
        <v>15</v>
      </c>
      <c r="AG588" s="85" t="s">
        <v>5493</v>
      </c>
      <c r="AH588" s="85">
        <f t="shared" si="54"/>
        <v>15</v>
      </c>
      <c r="AI588" s="79">
        <v>5</v>
      </c>
      <c r="AJ588" s="85" t="s">
        <v>5493</v>
      </c>
      <c r="AK588" s="85">
        <f t="shared" si="55"/>
        <v>5</v>
      </c>
      <c r="AL588" s="85" t="s">
        <v>5493</v>
      </c>
      <c r="AM588" s="85">
        <f t="shared" si="56"/>
        <v>5</v>
      </c>
      <c r="AN588" s="85" t="s">
        <v>5493</v>
      </c>
      <c r="AO588" s="85" t="s">
        <v>5493</v>
      </c>
      <c r="AP588" s="79" t="s">
        <v>4818</v>
      </c>
    </row>
    <row r="589" spans="1:42" ht="40.5" customHeight="1">
      <c r="A589" s="78" t="s">
        <v>2626</v>
      </c>
      <c r="B589" s="79" t="s">
        <v>2931</v>
      </c>
      <c r="C589" s="80" t="s">
        <v>3126</v>
      </c>
      <c r="D589" s="80" t="s">
        <v>5547</v>
      </c>
      <c r="E589" s="62" t="s">
        <v>5494</v>
      </c>
      <c r="F589" s="62" t="s">
        <v>1504</v>
      </c>
      <c r="G589" s="62" t="str">
        <f>INDEX(辅助数据!F:F,MATCH(项目信息统计表!F589,辅助数据!E:E,0))</f>
        <v>M73</v>
      </c>
      <c r="H589" s="62" t="s">
        <v>187</v>
      </c>
      <c r="I589" s="62">
        <f>INDEX(辅助数据!B:B,MATCH(项目信息统计表!H589,辅助数据!A:A,0))</f>
        <v>170</v>
      </c>
      <c r="J589" s="66" t="str">
        <f t="shared" si="53"/>
        <v>2022-01</v>
      </c>
      <c r="K589" s="66">
        <v>45627</v>
      </c>
      <c r="L589" s="62" t="str">
        <f t="shared" si="57"/>
        <v>2022</v>
      </c>
      <c r="M589" s="62" t="s">
        <v>54</v>
      </c>
      <c r="N589" s="80" t="s">
        <v>3508</v>
      </c>
      <c r="O589" s="82" t="s">
        <v>4799</v>
      </c>
      <c r="P589" s="76" t="s">
        <v>4529</v>
      </c>
      <c r="Q589" s="80" t="s">
        <v>3162</v>
      </c>
      <c r="R589" s="79" t="s">
        <v>3361</v>
      </c>
      <c r="S589" s="62" t="s">
        <v>4816</v>
      </c>
      <c r="T589" s="62" t="s">
        <v>1668</v>
      </c>
      <c r="U589" s="62" t="s">
        <v>70</v>
      </c>
      <c r="V589" s="62" t="s">
        <v>73</v>
      </c>
      <c r="W589" s="62" t="s">
        <v>3516</v>
      </c>
      <c r="X589" s="62" t="s">
        <v>5323</v>
      </c>
      <c r="Y589" s="62" t="s">
        <v>155</v>
      </c>
      <c r="Z589" s="63" t="s">
        <v>185</v>
      </c>
      <c r="AA589" s="62" t="s">
        <v>5358</v>
      </c>
      <c r="AB589" s="64" t="s">
        <v>2338</v>
      </c>
      <c r="AC589" s="62" t="s">
        <v>90</v>
      </c>
      <c r="AD589" s="62" t="s">
        <v>5323</v>
      </c>
      <c r="AE589" s="62"/>
      <c r="AF589" s="85">
        <f>INDEX([3]汇总带公式!$L:$L,MATCH(B589,[3]汇总带公式!$B:$B,0))</f>
        <v>15</v>
      </c>
      <c r="AG589" s="85" t="s">
        <v>5493</v>
      </c>
      <c r="AH589" s="85">
        <f t="shared" si="54"/>
        <v>15</v>
      </c>
      <c r="AI589" s="79">
        <v>5</v>
      </c>
      <c r="AJ589" s="85" t="s">
        <v>5493</v>
      </c>
      <c r="AK589" s="85">
        <f t="shared" si="55"/>
        <v>5</v>
      </c>
      <c r="AL589" s="85" t="s">
        <v>5493</v>
      </c>
      <c r="AM589" s="85">
        <f t="shared" si="56"/>
        <v>5</v>
      </c>
      <c r="AN589" s="85" t="s">
        <v>5493</v>
      </c>
      <c r="AO589" s="85" t="s">
        <v>5493</v>
      </c>
      <c r="AP589" s="79" t="s">
        <v>4818</v>
      </c>
    </row>
    <row r="590" spans="1:42" ht="40.5" customHeight="1">
      <c r="A590" s="78" t="s">
        <v>2655</v>
      </c>
      <c r="B590" s="79" t="s">
        <v>2959</v>
      </c>
      <c r="C590" s="80" t="s">
        <v>3126</v>
      </c>
      <c r="D590" s="80" t="s">
        <v>5547</v>
      </c>
      <c r="E590" s="62" t="s">
        <v>5494</v>
      </c>
      <c r="F590" s="62" t="s">
        <v>1508</v>
      </c>
      <c r="G590" s="62" t="str">
        <f>INDEX(辅助数据!F:F,MATCH(项目信息统计表!F590,辅助数据!E:E,0))</f>
        <v>N77</v>
      </c>
      <c r="H590" s="62" t="s">
        <v>187</v>
      </c>
      <c r="I590" s="62">
        <f>INDEX(辅助数据!B:B,MATCH(项目信息统计表!H590,辅助数据!A:A,0))</f>
        <v>170</v>
      </c>
      <c r="J590" s="66" t="str">
        <f t="shared" si="53"/>
        <v>2022-01</v>
      </c>
      <c r="K590" s="66">
        <v>45261</v>
      </c>
      <c r="L590" s="62" t="str">
        <f t="shared" si="57"/>
        <v>2022</v>
      </c>
      <c r="M590" s="62" t="s">
        <v>54</v>
      </c>
      <c r="N590" s="80" t="s">
        <v>3509</v>
      </c>
      <c r="O590" s="82" t="s">
        <v>4799</v>
      </c>
      <c r="P590" s="76" t="s">
        <v>4565</v>
      </c>
      <c r="Q590" s="80" t="s">
        <v>4566</v>
      </c>
      <c r="R590" s="79">
        <v>210039</v>
      </c>
      <c r="S590" s="62" t="s">
        <v>65</v>
      </c>
      <c r="T590" s="62" t="s">
        <v>2107</v>
      </c>
      <c r="U590" s="62" t="s">
        <v>70</v>
      </c>
      <c r="V590" s="62" t="s">
        <v>73</v>
      </c>
      <c r="W590" s="62" t="s">
        <v>90</v>
      </c>
      <c r="X590" s="62" t="s">
        <v>5323</v>
      </c>
      <c r="Y590" s="62" t="s">
        <v>155</v>
      </c>
      <c r="Z590" s="63" t="s">
        <v>185</v>
      </c>
      <c r="AA590" s="62" t="s">
        <v>5374</v>
      </c>
      <c r="AB590" s="64" t="s">
        <v>2319</v>
      </c>
      <c r="AC590" s="62" t="s">
        <v>76</v>
      </c>
      <c r="AD590" s="62" t="s">
        <v>5323</v>
      </c>
      <c r="AE590" s="62"/>
      <c r="AF590" s="85">
        <f>INDEX([3]汇总带公式!$L:$L,MATCH(B590,[3]汇总带公式!$B:$B,0))</f>
        <v>5</v>
      </c>
      <c r="AG590" s="85" t="s">
        <v>5493</v>
      </c>
      <c r="AH590" s="85">
        <f t="shared" si="54"/>
        <v>5</v>
      </c>
      <c r="AI590" s="79">
        <v>2</v>
      </c>
      <c r="AJ590" s="85" t="s">
        <v>5493</v>
      </c>
      <c r="AK590" s="85">
        <f t="shared" si="55"/>
        <v>2</v>
      </c>
      <c r="AL590" s="85" t="s">
        <v>5493</v>
      </c>
      <c r="AM590" s="85">
        <f t="shared" si="56"/>
        <v>2</v>
      </c>
      <c r="AN590" s="85" t="s">
        <v>5493</v>
      </c>
      <c r="AO590" s="85" t="s">
        <v>5493</v>
      </c>
      <c r="AP590" s="79" t="s">
        <v>4818</v>
      </c>
    </row>
    <row r="591" spans="1:42" ht="40.5" customHeight="1">
      <c r="A591" s="78" t="s">
        <v>2663</v>
      </c>
      <c r="B591" s="79" t="s">
        <v>2967</v>
      </c>
      <c r="C591" s="80" t="s">
        <v>3126</v>
      </c>
      <c r="D591" s="80" t="s">
        <v>5547</v>
      </c>
      <c r="E591" s="62" t="s">
        <v>5494</v>
      </c>
      <c r="F591" s="62" t="s">
        <v>1504</v>
      </c>
      <c r="G591" s="62" t="str">
        <f>INDEX(辅助数据!F:F,MATCH(项目信息统计表!F591,辅助数据!E:E,0))</f>
        <v>M73</v>
      </c>
      <c r="H591" s="62" t="s">
        <v>187</v>
      </c>
      <c r="I591" s="62">
        <f>INDEX(辅助数据!B:B,MATCH(项目信息统计表!H591,辅助数据!A:A,0))</f>
        <v>170</v>
      </c>
      <c r="J591" s="66" t="str">
        <f t="shared" si="53"/>
        <v>2022-01</v>
      </c>
      <c r="K591" s="66">
        <v>45261</v>
      </c>
      <c r="L591" s="62" t="str">
        <f t="shared" si="57"/>
        <v>2022</v>
      </c>
      <c r="M591" s="62" t="s">
        <v>54</v>
      </c>
      <c r="N591" s="80" t="s">
        <v>3509</v>
      </c>
      <c r="O591" s="82" t="s">
        <v>4799</v>
      </c>
      <c r="P591" s="76" t="s">
        <v>4574</v>
      </c>
      <c r="Q591" s="80" t="s">
        <v>3196</v>
      </c>
      <c r="R591" s="79" t="s">
        <v>3394</v>
      </c>
      <c r="S591" s="62" t="s">
        <v>65</v>
      </c>
      <c r="T591" s="62" t="s">
        <v>1651</v>
      </c>
      <c r="U591" s="62" t="s">
        <v>70</v>
      </c>
      <c r="V591" s="62" t="s">
        <v>73</v>
      </c>
      <c r="W591" s="62" t="s">
        <v>3516</v>
      </c>
      <c r="X591" s="62" t="s">
        <v>5330</v>
      </c>
      <c r="Y591" s="62" t="s">
        <v>155</v>
      </c>
      <c r="Z591" s="63" t="s">
        <v>185</v>
      </c>
      <c r="AA591" s="62" t="s">
        <v>2511</v>
      </c>
      <c r="AB591" s="64" t="s">
        <v>2335</v>
      </c>
      <c r="AC591" s="62" t="s">
        <v>3516</v>
      </c>
      <c r="AD591" s="62" t="s">
        <v>5323</v>
      </c>
      <c r="AE591" s="62"/>
      <c r="AF591" s="85">
        <f>INDEX([3]汇总带公式!$L:$L,MATCH(B591,[3]汇总带公式!$B:$B,0))</f>
        <v>8</v>
      </c>
      <c r="AG591" s="85" t="s">
        <v>5493</v>
      </c>
      <c r="AH591" s="85">
        <f t="shared" si="54"/>
        <v>8</v>
      </c>
      <c r="AI591" s="79">
        <v>5</v>
      </c>
      <c r="AJ591" s="85" t="s">
        <v>5493</v>
      </c>
      <c r="AK591" s="85">
        <f t="shared" si="55"/>
        <v>5</v>
      </c>
      <c r="AL591" s="85" t="s">
        <v>5493</v>
      </c>
      <c r="AM591" s="85">
        <f t="shared" si="56"/>
        <v>5</v>
      </c>
      <c r="AN591" s="85" t="s">
        <v>5493</v>
      </c>
      <c r="AO591" s="85" t="s">
        <v>5493</v>
      </c>
      <c r="AP591" s="79" t="s">
        <v>4818</v>
      </c>
    </row>
    <row r="592" spans="1:42" ht="40.5" customHeight="1">
      <c r="A592" s="78" t="s">
        <v>2692</v>
      </c>
      <c r="B592" s="79" t="s">
        <v>2996</v>
      </c>
      <c r="C592" s="80" t="s">
        <v>3126</v>
      </c>
      <c r="D592" s="80" t="s">
        <v>5547</v>
      </c>
      <c r="E592" s="62" t="s">
        <v>5494</v>
      </c>
      <c r="F592" s="62" t="s">
        <v>1508</v>
      </c>
      <c r="G592" s="62" t="str">
        <f>INDEX(辅助数据!F:F,MATCH(项目信息统计表!F592,辅助数据!E:E,0))</f>
        <v>N77</v>
      </c>
      <c r="H592" s="62" t="s">
        <v>186</v>
      </c>
      <c r="I592" s="62">
        <f>INDEX(辅助数据!B:B,MATCH(项目信息统计表!H592,辅助数据!A:A,0))</f>
        <v>420</v>
      </c>
      <c r="J592" s="66" t="str">
        <f t="shared" si="53"/>
        <v>2022-01</v>
      </c>
      <c r="K592" s="66">
        <v>45261</v>
      </c>
      <c r="L592" s="62" t="str">
        <f t="shared" si="57"/>
        <v>2022</v>
      </c>
      <c r="M592" s="62" t="s">
        <v>54</v>
      </c>
      <c r="N592" s="80" t="s">
        <v>3509</v>
      </c>
      <c r="O592" s="82" t="s">
        <v>4799</v>
      </c>
      <c r="P592" s="76" t="s">
        <v>4604</v>
      </c>
      <c r="Q592" s="80" t="s">
        <v>3221</v>
      </c>
      <c r="R592" s="79" t="s">
        <v>3422</v>
      </c>
      <c r="S592" s="62" t="s">
        <v>4816</v>
      </c>
      <c r="T592" s="62" t="s">
        <v>2115</v>
      </c>
      <c r="U592" s="62" t="s">
        <v>70</v>
      </c>
      <c r="V592" s="62" t="s">
        <v>73</v>
      </c>
      <c r="W592" s="62" t="s">
        <v>90</v>
      </c>
      <c r="X592" s="62" t="s">
        <v>5323</v>
      </c>
      <c r="Y592" s="62" t="s">
        <v>5323</v>
      </c>
      <c r="Z592" s="63" t="s">
        <v>5323</v>
      </c>
      <c r="AA592" s="62" t="s">
        <v>5392</v>
      </c>
      <c r="AB592" s="64" t="s">
        <v>2335</v>
      </c>
      <c r="AC592" s="62" t="s">
        <v>90</v>
      </c>
      <c r="AD592" s="62" t="s">
        <v>5323</v>
      </c>
      <c r="AE592" s="62"/>
      <c r="AF592" s="85">
        <f>INDEX([3]汇总带公式!$L:$L,MATCH(B592,[3]汇总带公式!$B:$B,0))</f>
        <v>5</v>
      </c>
      <c r="AG592" s="85" t="s">
        <v>5493</v>
      </c>
      <c r="AH592" s="85">
        <f t="shared" si="54"/>
        <v>5</v>
      </c>
      <c r="AI592" s="79">
        <v>2</v>
      </c>
      <c r="AJ592" s="85" t="s">
        <v>5493</v>
      </c>
      <c r="AK592" s="85">
        <f t="shared" si="55"/>
        <v>2</v>
      </c>
      <c r="AL592" s="85" t="s">
        <v>5493</v>
      </c>
      <c r="AM592" s="85">
        <f t="shared" si="56"/>
        <v>2</v>
      </c>
      <c r="AN592" s="85" t="s">
        <v>5493</v>
      </c>
      <c r="AO592" s="85" t="s">
        <v>5493</v>
      </c>
      <c r="AP592" s="79" t="s">
        <v>4818</v>
      </c>
    </row>
    <row r="593" spans="1:42" ht="40.5" customHeight="1">
      <c r="A593" s="78" t="s">
        <v>2759</v>
      </c>
      <c r="B593" s="79" t="s">
        <v>3068</v>
      </c>
      <c r="C593" s="80" t="s">
        <v>3126</v>
      </c>
      <c r="D593" s="80" t="s">
        <v>5547</v>
      </c>
      <c r="E593" s="62" t="s">
        <v>5494</v>
      </c>
      <c r="F593" s="62" t="s">
        <v>1505</v>
      </c>
      <c r="G593" s="62" t="str">
        <f>INDEX(辅助数据!F:F,MATCH(项目信息统计表!F593,辅助数据!E:E,0))</f>
        <v>M74</v>
      </c>
      <c r="H593" s="62" t="s">
        <v>187</v>
      </c>
      <c r="I593" s="62">
        <f>INDEX(辅助数据!B:B,MATCH(项目信息统计表!H593,辅助数据!A:A,0))</f>
        <v>170</v>
      </c>
      <c r="J593" s="66" t="str">
        <f t="shared" si="53"/>
        <v>2022-01</v>
      </c>
      <c r="K593" s="66">
        <v>45261</v>
      </c>
      <c r="L593" s="62" t="str">
        <f t="shared" si="57"/>
        <v>2022</v>
      </c>
      <c r="M593" s="62" t="s">
        <v>54</v>
      </c>
      <c r="N593" s="80" t="s">
        <v>4433</v>
      </c>
      <c r="O593" s="82" t="s">
        <v>4799</v>
      </c>
      <c r="P593" s="76" t="s">
        <v>4659</v>
      </c>
      <c r="Q593" s="80" t="s">
        <v>4660</v>
      </c>
      <c r="R593" s="79">
        <v>100048</v>
      </c>
      <c r="S593" s="62" t="s">
        <v>4816</v>
      </c>
      <c r="T593" s="62" t="s">
        <v>1701</v>
      </c>
      <c r="U593" s="62" t="s">
        <v>70</v>
      </c>
      <c r="V593" s="62" t="s">
        <v>3517</v>
      </c>
      <c r="W593" s="62" t="s">
        <v>90</v>
      </c>
      <c r="X593" s="62" t="s">
        <v>5323</v>
      </c>
      <c r="Y593" s="62" t="s">
        <v>155</v>
      </c>
      <c r="Z593" s="63" t="s">
        <v>185</v>
      </c>
      <c r="AA593" s="62" t="s">
        <v>5414</v>
      </c>
      <c r="AB593" s="64" t="s">
        <v>2327</v>
      </c>
      <c r="AC593" s="62" t="s">
        <v>76</v>
      </c>
      <c r="AD593" s="62" t="s">
        <v>5323</v>
      </c>
      <c r="AE593" s="62"/>
      <c r="AF593" s="85">
        <f>INDEX([3]汇总带公式!$L:$L,MATCH(B593,[3]汇总带公式!$B:$B,0))</f>
        <v>100</v>
      </c>
      <c r="AG593" s="85" t="s">
        <v>5493</v>
      </c>
      <c r="AH593" s="85">
        <f t="shared" si="54"/>
        <v>100</v>
      </c>
      <c r="AI593" s="79">
        <v>50</v>
      </c>
      <c r="AJ593" s="85" t="s">
        <v>5493</v>
      </c>
      <c r="AK593" s="85">
        <f t="shared" si="55"/>
        <v>50</v>
      </c>
      <c r="AL593" s="85" t="s">
        <v>5493</v>
      </c>
      <c r="AM593" s="85">
        <f t="shared" si="56"/>
        <v>50</v>
      </c>
      <c r="AN593" s="85" t="s">
        <v>5493</v>
      </c>
      <c r="AO593" s="85" t="s">
        <v>5493</v>
      </c>
      <c r="AP593" s="79" t="s">
        <v>4818</v>
      </c>
    </row>
    <row r="594" spans="1:42" ht="40.5" customHeight="1">
      <c r="A594" s="78" t="s">
        <v>2760</v>
      </c>
      <c r="B594" s="79" t="s">
        <v>3069</v>
      </c>
      <c r="C594" s="80" t="s">
        <v>3126</v>
      </c>
      <c r="D594" s="80" t="s">
        <v>5547</v>
      </c>
      <c r="E594" s="62" t="s">
        <v>5494</v>
      </c>
      <c r="F594" s="62" t="s">
        <v>1504</v>
      </c>
      <c r="G594" s="62" t="str">
        <f>INDEX(辅助数据!F:F,MATCH(项目信息统计表!F594,辅助数据!E:E,0))</f>
        <v>M73</v>
      </c>
      <c r="H594" s="62" t="s">
        <v>187</v>
      </c>
      <c r="I594" s="62">
        <f>INDEX(辅助数据!B:B,MATCH(项目信息统计表!H594,辅助数据!A:A,0))</f>
        <v>170</v>
      </c>
      <c r="J594" s="66" t="str">
        <f t="shared" si="53"/>
        <v>2022-01</v>
      </c>
      <c r="K594" s="66">
        <v>45261</v>
      </c>
      <c r="L594" s="62" t="str">
        <f t="shared" si="57"/>
        <v>2022</v>
      </c>
      <c r="M594" s="62" t="s">
        <v>54</v>
      </c>
      <c r="N594" s="80" t="s">
        <v>4433</v>
      </c>
      <c r="O594" s="82" t="s">
        <v>4799</v>
      </c>
      <c r="P594" s="76" t="s">
        <v>4661</v>
      </c>
      <c r="Q594" s="80" t="s">
        <v>4662</v>
      </c>
      <c r="R594" s="79" t="s">
        <v>2440</v>
      </c>
      <c r="S594" s="62" t="s">
        <v>4816</v>
      </c>
      <c r="T594" s="62" t="s">
        <v>1699</v>
      </c>
      <c r="U594" s="62" t="s">
        <v>70</v>
      </c>
      <c r="V594" s="62" t="s">
        <v>73</v>
      </c>
      <c r="W594" s="62" t="s">
        <v>90</v>
      </c>
      <c r="X594" s="62" t="s">
        <v>5323</v>
      </c>
      <c r="Y594" s="62" t="s">
        <v>155</v>
      </c>
      <c r="Z594" s="63" t="s">
        <v>185</v>
      </c>
      <c r="AA594" s="62" t="s">
        <v>5415</v>
      </c>
      <c r="AB594" s="64" t="s">
        <v>2317</v>
      </c>
      <c r="AC594" s="62" t="s">
        <v>76</v>
      </c>
      <c r="AD594" s="62" t="s">
        <v>5323</v>
      </c>
      <c r="AE594" s="62"/>
      <c r="AF594" s="85">
        <f>INDEX([3]汇总带公式!$L:$L,MATCH(B594,[3]汇总带公式!$B:$B,0))</f>
        <v>40</v>
      </c>
      <c r="AG594" s="85" t="s">
        <v>5493</v>
      </c>
      <c r="AH594" s="85">
        <f t="shared" si="54"/>
        <v>40</v>
      </c>
      <c r="AI594" s="79">
        <v>20</v>
      </c>
      <c r="AJ594" s="85" t="s">
        <v>5493</v>
      </c>
      <c r="AK594" s="85">
        <f t="shared" si="55"/>
        <v>20</v>
      </c>
      <c r="AL594" s="85" t="s">
        <v>5493</v>
      </c>
      <c r="AM594" s="85">
        <f t="shared" si="56"/>
        <v>20</v>
      </c>
      <c r="AN594" s="85" t="s">
        <v>5493</v>
      </c>
      <c r="AO594" s="85" t="s">
        <v>5493</v>
      </c>
      <c r="AP594" s="79" t="s">
        <v>4818</v>
      </c>
    </row>
    <row r="595" spans="1:42" ht="40.5" customHeight="1">
      <c r="A595" s="78" t="s">
        <v>2772</v>
      </c>
      <c r="B595" s="79" t="s">
        <v>3081</v>
      </c>
      <c r="C595" s="80" t="s">
        <v>3126</v>
      </c>
      <c r="D595" s="80" t="s">
        <v>5547</v>
      </c>
      <c r="E595" s="62" t="s">
        <v>5494</v>
      </c>
      <c r="F595" s="62" t="s">
        <v>1504</v>
      </c>
      <c r="G595" s="62" t="str">
        <f>INDEX(辅助数据!F:F,MATCH(项目信息统计表!F595,辅助数据!E:E,0))</f>
        <v>M73</v>
      </c>
      <c r="H595" s="62" t="s">
        <v>187</v>
      </c>
      <c r="I595" s="62">
        <f>INDEX(辅助数据!B:B,MATCH(项目信息统计表!H595,辅助数据!A:A,0))</f>
        <v>170</v>
      </c>
      <c r="J595" s="66" t="str">
        <f t="shared" si="53"/>
        <v>2022-01</v>
      </c>
      <c r="K595" s="66">
        <v>45261</v>
      </c>
      <c r="L595" s="62" t="str">
        <f t="shared" si="57"/>
        <v>2022</v>
      </c>
      <c r="M595" s="62" t="s">
        <v>54</v>
      </c>
      <c r="N595" s="80" t="s">
        <v>4433</v>
      </c>
      <c r="O595" s="82" t="s">
        <v>4799</v>
      </c>
      <c r="P595" s="76" t="s">
        <v>4675</v>
      </c>
      <c r="Q595" s="80" t="s">
        <v>2438</v>
      </c>
      <c r="R595" s="79" t="s">
        <v>2439</v>
      </c>
      <c r="S595" s="62" t="s">
        <v>4816</v>
      </c>
      <c r="T595" s="62" t="s">
        <v>1736</v>
      </c>
      <c r="U595" s="62" t="s">
        <v>70</v>
      </c>
      <c r="V595" s="62" t="s">
        <v>73</v>
      </c>
      <c r="W595" s="62" t="s">
        <v>90</v>
      </c>
      <c r="X595" s="62" t="s">
        <v>5323</v>
      </c>
      <c r="Y595" s="62" t="s">
        <v>155</v>
      </c>
      <c r="Z595" s="63" t="s">
        <v>185</v>
      </c>
      <c r="AA595" s="62" t="s">
        <v>5414</v>
      </c>
      <c r="AB595" s="64" t="s">
        <v>2327</v>
      </c>
      <c r="AC595" s="62" t="s">
        <v>76</v>
      </c>
      <c r="AD595" s="62" t="s">
        <v>5323</v>
      </c>
      <c r="AE595" s="62"/>
      <c r="AF595" s="85">
        <f>INDEX([3]汇总带公式!$L:$L,MATCH(B595,[3]汇总带公式!$B:$B,0))</f>
        <v>40</v>
      </c>
      <c r="AG595" s="85" t="s">
        <v>5493</v>
      </c>
      <c r="AH595" s="85">
        <f t="shared" si="54"/>
        <v>40</v>
      </c>
      <c r="AI595" s="79">
        <v>20</v>
      </c>
      <c r="AJ595" s="85" t="s">
        <v>5493</v>
      </c>
      <c r="AK595" s="85">
        <f t="shared" si="55"/>
        <v>20</v>
      </c>
      <c r="AL595" s="85" t="s">
        <v>5493</v>
      </c>
      <c r="AM595" s="85">
        <f t="shared" si="56"/>
        <v>20</v>
      </c>
      <c r="AN595" s="85" t="s">
        <v>5493</v>
      </c>
      <c r="AO595" s="85" t="s">
        <v>5493</v>
      </c>
      <c r="AP595" s="79" t="s">
        <v>4818</v>
      </c>
    </row>
    <row r="596" spans="1:42" ht="40.5" customHeight="1">
      <c r="A596" s="78" t="s">
        <v>2848</v>
      </c>
      <c r="B596" s="79" t="s">
        <v>2401</v>
      </c>
      <c r="C596" s="80" t="s">
        <v>3126</v>
      </c>
      <c r="D596" s="80" t="s">
        <v>5547</v>
      </c>
      <c r="E596" s="62" t="s">
        <v>5494</v>
      </c>
      <c r="F596" s="62" t="s">
        <v>1440</v>
      </c>
      <c r="G596" s="62" t="str">
        <f>INDEX(辅助数据!F:F,MATCH(项目信息统计表!F596,辅助数据!E:E,0))</f>
        <v>B08</v>
      </c>
      <c r="H596" s="62" t="s">
        <v>187</v>
      </c>
      <c r="I596" s="62">
        <f>INDEX(辅助数据!B:B,MATCH(项目信息统计表!H596,辅助数据!A:A,0))</f>
        <v>170</v>
      </c>
      <c r="J596" s="66" t="str">
        <f t="shared" si="53"/>
        <v>2021-01</v>
      </c>
      <c r="K596" s="66">
        <v>45261</v>
      </c>
      <c r="L596" s="62" t="str">
        <f t="shared" si="57"/>
        <v>2021</v>
      </c>
      <c r="M596" s="62" t="s">
        <v>54</v>
      </c>
      <c r="N596" s="80" t="s">
        <v>3508</v>
      </c>
      <c r="O596" s="82" t="s">
        <v>4799</v>
      </c>
      <c r="P596" s="76" t="s">
        <v>4732</v>
      </c>
      <c r="Q596" s="80" t="s">
        <v>2500</v>
      </c>
      <c r="R596" s="79" t="s">
        <v>2501</v>
      </c>
      <c r="S596" s="62" t="s">
        <v>4816</v>
      </c>
      <c r="T596" s="62" t="s">
        <v>2095</v>
      </c>
      <c r="U596" s="62" t="s">
        <v>70</v>
      </c>
      <c r="V596" s="62" t="s">
        <v>73</v>
      </c>
      <c r="W596" s="62" t="s">
        <v>90</v>
      </c>
      <c r="X596" s="62" t="s">
        <v>5323</v>
      </c>
      <c r="Y596" s="62" t="s">
        <v>155</v>
      </c>
      <c r="Z596" s="63" t="s">
        <v>185</v>
      </c>
      <c r="AA596" s="62" t="s">
        <v>5448</v>
      </c>
      <c r="AB596" s="64" t="s">
        <v>2332</v>
      </c>
      <c r="AC596" s="62" t="s">
        <v>90</v>
      </c>
      <c r="AD596" s="62" t="s">
        <v>5323</v>
      </c>
      <c r="AE596" s="62"/>
      <c r="AF596" s="85">
        <f>INDEX([3]汇总带公式!$L:$L,MATCH(B596,[3]汇总带公式!$B:$B,0))</f>
        <v>15</v>
      </c>
      <c r="AG596" s="85" t="s">
        <v>5493</v>
      </c>
      <c r="AH596" s="85">
        <f t="shared" si="54"/>
        <v>15</v>
      </c>
      <c r="AI596" s="79">
        <v>5</v>
      </c>
      <c r="AJ596" s="85" t="s">
        <v>5493</v>
      </c>
      <c r="AK596" s="85">
        <f t="shared" si="55"/>
        <v>5</v>
      </c>
      <c r="AL596" s="85" t="s">
        <v>5493</v>
      </c>
      <c r="AM596" s="85">
        <f t="shared" si="56"/>
        <v>5</v>
      </c>
      <c r="AN596" s="85" t="s">
        <v>5493</v>
      </c>
      <c r="AO596" s="85" t="s">
        <v>5493</v>
      </c>
      <c r="AP596" s="79" t="s">
        <v>4818</v>
      </c>
    </row>
    <row r="597" spans="1:42" ht="40.5" customHeight="1">
      <c r="A597" s="78" t="s">
        <v>2849</v>
      </c>
      <c r="B597" s="79" t="s">
        <v>2402</v>
      </c>
      <c r="C597" s="80" t="s">
        <v>3126</v>
      </c>
      <c r="D597" s="80" t="s">
        <v>5547</v>
      </c>
      <c r="E597" s="62" t="s">
        <v>5494</v>
      </c>
      <c r="F597" s="62" t="s">
        <v>1504</v>
      </c>
      <c r="G597" s="62" t="str">
        <f>INDEX(辅助数据!F:F,MATCH(项目信息统计表!F597,辅助数据!E:E,0))</f>
        <v>M73</v>
      </c>
      <c r="H597" s="62" t="s">
        <v>187</v>
      </c>
      <c r="I597" s="62">
        <f>INDEX(辅助数据!B:B,MATCH(项目信息统计表!H597,辅助数据!A:A,0))</f>
        <v>170</v>
      </c>
      <c r="J597" s="66" t="str">
        <f t="shared" si="53"/>
        <v>2021-01</v>
      </c>
      <c r="K597" s="66">
        <v>45261</v>
      </c>
      <c r="L597" s="62" t="str">
        <f t="shared" si="57"/>
        <v>2021</v>
      </c>
      <c r="M597" s="62" t="s">
        <v>54</v>
      </c>
      <c r="N597" s="80" t="s">
        <v>3508</v>
      </c>
      <c r="O597" s="82" t="s">
        <v>4799</v>
      </c>
      <c r="P597" s="76" t="s">
        <v>4733</v>
      </c>
      <c r="Q597" s="80" t="s">
        <v>2502</v>
      </c>
      <c r="R597" s="79" t="s">
        <v>2503</v>
      </c>
      <c r="S597" s="62" t="s">
        <v>65</v>
      </c>
      <c r="T597" s="62" t="s">
        <v>1727</v>
      </c>
      <c r="U597" s="62" t="s">
        <v>70</v>
      </c>
      <c r="V597" s="62" t="s">
        <v>73</v>
      </c>
      <c r="W597" s="62" t="s">
        <v>3516</v>
      </c>
      <c r="X597" s="62" t="s">
        <v>5323</v>
      </c>
      <c r="Y597" s="62" t="s">
        <v>116</v>
      </c>
      <c r="Z597" s="63" t="s">
        <v>1596</v>
      </c>
      <c r="AA597" s="62" t="s">
        <v>5074</v>
      </c>
      <c r="AB597" s="64" t="s">
        <v>2333</v>
      </c>
      <c r="AC597" s="62" t="s">
        <v>90</v>
      </c>
      <c r="AD597" s="62" t="s">
        <v>5323</v>
      </c>
      <c r="AE597" s="62"/>
      <c r="AF597" s="85">
        <f>INDEX([3]汇总带公式!$L:$L,MATCH(B597,[3]汇总带公式!$B:$B,0))</f>
        <v>15</v>
      </c>
      <c r="AG597" s="85" t="s">
        <v>5493</v>
      </c>
      <c r="AH597" s="85">
        <f t="shared" si="54"/>
        <v>15</v>
      </c>
      <c r="AI597" s="79">
        <v>5</v>
      </c>
      <c r="AJ597" s="85" t="s">
        <v>5493</v>
      </c>
      <c r="AK597" s="85">
        <f t="shared" si="55"/>
        <v>5</v>
      </c>
      <c r="AL597" s="85" t="s">
        <v>5493</v>
      </c>
      <c r="AM597" s="85">
        <f t="shared" si="56"/>
        <v>5</v>
      </c>
      <c r="AN597" s="85" t="s">
        <v>5493</v>
      </c>
      <c r="AO597" s="85" t="s">
        <v>5493</v>
      </c>
      <c r="AP597" s="79" t="s">
        <v>4818</v>
      </c>
    </row>
    <row r="598" spans="1:42" ht="40.5" customHeight="1">
      <c r="A598" s="78" t="s">
        <v>2850</v>
      </c>
      <c r="B598" s="79" t="s">
        <v>2403</v>
      </c>
      <c r="C598" s="80" t="s">
        <v>3126</v>
      </c>
      <c r="D598" s="80" t="s">
        <v>5547</v>
      </c>
      <c r="E598" s="62" t="s">
        <v>5494</v>
      </c>
      <c r="F598" s="62" t="s">
        <v>1504</v>
      </c>
      <c r="G598" s="62" t="str">
        <f>INDEX(辅助数据!F:F,MATCH(项目信息统计表!F598,辅助数据!E:E,0))</f>
        <v>M73</v>
      </c>
      <c r="H598" s="62" t="s">
        <v>187</v>
      </c>
      <c r="I598" s="62">
        <f>INDEX(辅助数据!B:B,MATCH(项目信息统计表!H598,辅助数据!A:A,0))</f>
        <v>170</v>
      </c>
      <c r="J598" s="66" t="str">
        <f t="shared" si="53"/>
        <v>2021-01</v>
      </c>
      <c r="K598" s="66">
        <v>45261</v>
      </c>
      <c r="L598" s="62" t="str">
        <f t="shared" si="57"/>
        <v>2021</v>
      </c>
      <c r="M598" s="62" t="s">
        <v>54</v>
      </c>
      <c r="N598" s="80" t="s">
        <v>3508</v>
      </c>
      <c r="O598" s="82" t="s">
        <v>4799</v>
      </c>
      <c r="P598" s="76" t="s">
        <v>4734</v>
      </c>
      <c r="Q598" s="80" t="s">
        <v>2348</v>
      </c>
      <c r="R598" s="79" t="s">
        <v>2504</v>
      </c>
      <c r="S598" s="62" t="s">
        <v>65</v>
      </c>
      <c r="T598" s="62" t="s">
        <v>1627</v>
      </c>
      <c r="U598" s="62" t="s">
        <v>70</v>
      </c>
      <c r="V598" s="62" t="s">
        <v>3517</v>
      </c>
      <c r="W598" s="62" t="s">
        <v>90</v>
      </c>
      <c r="X598" s="62" t="s">
        <v>5323</v>
      </c>
      <c r="Y598" s="62" t="s">
        <v>5323</v>
      </c>
      <c r="Z598" s="63" t="s">
        <v>5323</v>
      </c>
      <c r="AA598" s="62" t="s">
        <v>2502</v>
      </c>
      <c r="AB598" s="64" t="s">
        <v>2334</v>
      </c>
      <c r="AC598" s="62" t="s">
        <v>90</v>
      </c>
      <c r="AD598" s="62" t="s">
        <v>5323</v>
      </c>
      <c r="AE598" s="62"/>
      <c r="AF598" s="85">
        <f>INDEX([3]汇总带公式!$L:$L,MATCH(B598,[3]汇总带公式!$B:$B,0))</f>
        <v>15</v>
      </c>
      <c r="AG598" s="85" t="s">
        <v>5493</v>
      </c>
      <c r="AH598" s="85">
        <f t="shared" si="54"/>
        <v>15</v>
      </c>
      <c r="AI598" s="79">
        <v>5</v>
      </c>
      <c r="AJ598" s="85" t="s">
        <v>5493</v>
      </c>
      <c r="AK598" s="85">
        <f t="shared" si="55"/>
        <v>5</v>
      </c>
      <c r="AL598" s="85" t="s">
        <v>5493</v>
      </c>
      <c r="AM598" s="85">
        <f t="shared" si="56"/>
        <v>5</v>
      </c>
      <c r="AN598" s="85" t="s">
        <v>5493</v>
      </c>
      <c r="AO598" s="85" t="s">
        <v>5493</v>
      </c>
      <c r="AP598" s="79" t="s">
        <v>4818</v>
      </c>
    </row>
    <row r="599" spans="1:42" ht="40.5" customHeight="1">
      <c r="A599" s="78" t="s">
        <v>2851</v>
      </c>
      <c r="B599" s="79" t="s">
        <v>2404</v>
      </c>
      <c r="C599" s="80" t="s">
        <v>3126</v>
      </c>
      <c r="D599" s="80" t="s">
        <v>5547</v>
      </c>
      <c r="E599" s="62" t="s">
        <v>5494</v>
      </c>
      <c r="F599" s="62" t="s">
        <v>1504</v>
      </c>
      <c r="G599" s="62" t="str">
        <f>INDEX(辅助数据!F:F,MATCH(项目信息统计表!F599,辅助数据!E:E,0))</f>
        <v>M73</v>
      </c>
      <c r="H599" s="62" t="s">
        <v>187</v>
      </c>
      <c r="I599" s="62">
        <f>INDEX(辅助数据!B:B,MATCH(项目信息统计表!H599,辅助数据!A:A,0))</f>
        <v>170</v>
      </c>
      <c r="J599" s="66" t="str">
        <f t="shared" si="53"/>
        <v>2021-01</v>
      </c>
      <c r="K599" s="66">
        <v>45261</v>
      </c>
      <c r="L599" s="62" t="str">
        <f t="shared" si="57"/>
        <v>2021</v>
      </c>
      <c r="M599" s="62" t="s">
        <v>54</v>
      </c>
      <c r="N599" s="80" t="s">
        <v>3508</v>
      </c>
      <c r="O599" s="82" t="s">
        <v>4799</v>
      </c>
      <c r="P599" s="76" t="s">
        <v>4735</v>
      </c>
      <c r="Q599" s="80" t="s">
        <v>2505</v>
      </c>
      <c r="R599" s="79" t="s">
        <v>2506</v>
      </c>
      <c r="S599" s="62" t="s">
        <v>65</v>
      </c>
      <c r="T599" s="62" t="s">
        <v>1688</v>
      </c>
      <c r="U599" s="62" t="s">
        <v>70</v>
      </c>
      <c r="V599" s="62" t="s">
        <v>73</v>
      </c>
      <c r="W599" s="62" t="s">
        <v>3516</v>
      </c>
      <c r="X599" s="62" t="s">
        <v>5323</v>
      </c>
      <c r="Y599" s="62" t="s">
        <v>155</v>
      </c>
      <c r="Z599" s="63" t="s">
        <v>185</v>
      </c>
      <c r="AA599" s="62" t="s">
        <v>5449</v>
      </c>
      <c r="AB599" s="64" t="s">
        <v>2331</v>
      </c>
      <c r="AC599" s="62" t="s">
        <v>90</v>
      </c>
      <c r="AD599" s="62" t="s">
        <v>5323</v>
      </c>
      <c r="AE599" s="62"/>
      <c r="AF599" s="85">
        <f>INDEX([3]汇总带公式!$L:$L,MATCH(B599,[3]汇总带公式!$B:$B,0))</f>
        <v>15</v>
      </c>
      <c r="AG599" s="85" t="s">
        <v>5493</v>
      </c>
      <c r="AH599" s="85">
        <f t="shared" si="54"/>
        <v>15</v>
      </c>
      <c r="AI599" s="79">
        <v>5</v>
      </c>
      <c r="AJ599" s="85" t="s">
        <v>5493</v>
      </c>
      <c r="AK599" s="85">
        <f t="shared" si="55"/>
        <v>5</v>
      </c>
      <c r="AL599" s="85" t="s">
        <v>5493</v>
      </c>
      <c r="AM599" s="85">
        <f t="shared" si="56"/>
        <v>5</v>
      </c>
      <c r="AN599" s="85" t="s">
        <v>5493</v>
      </c>
      <c r="AO599" s="85" t="s">
        <v>5493</v>
      </c>
      <c r="AP599" s="79" t="s">
        <v>4818</v>
      </c>
    </row>
    <row r="600" spans="1:42" ht="40.5" customHeight="1">
      <c r="A600" s="78" t="s">
        <v>2852</v>
      </c>
      <c r="B600" s="79" t="s">
        <v>2405</v>
      </c>
      <c r="C600" s="80" t="s">
        <v>3126</v>
      </c>
      <c r="D600" s="80" t="s">
        <v>5547</v>
      </c>
      <c r="E600" s="62" t="s">
        <v>5494</v>
      </c>
      <c r="F600" s="62" t="s">
        <v>1439</v>
      </c>
      <c r="G600" s="62" t="str">
        <f>INDEX(辅助数据!F:F,MATCH(项目信息统计表!F600,辅助数据!E:E,0))</f>
        <v>B07</v>
      </c>
      <c r="H600" s="62" t="s">
        <v>715</v>
      </c>
      <c r="I600" s="62">
        <f>INDEX(辅助数据!B:B,MATCH(项目信息统计表!H600,辅助数据!A:A,0))</f>
        <v>440</v>
      </c>
      <c r="J600" s="66" t="str">
        <f t="shared" si="53"/>
        <v>2021-01</v>
      </c>
      <c r="K600" s="66">
        <v>45261</v>
      </c>
      <c r="L600" s="62" t="str">
        <f t="shared" si="57"/>
        <v>2021</v>
      </c>
      <c r="M600" s="62" t="s">
        <v>54</v>
      </c>
      <c r="N600" s="80" t="s">
        <v>3508</v>
      </c>
      <c r="O600" s="82" t="s">
        <v>4799</v>
      </c>
      <c r="P600" s="76" t="s">
        <v>4736</v>
      </c>
      <c r="Q600" s="80" t="s">
        <v>2507</v>
      </c>
      <c r="R600" s="79" t="s">
        <v>2508</v>
      </c>
      <c r="S600" s="62" t="s">
        <v>65</v>
      </c>
      <c r="T600" s="62" t="s">
        <v>1650</v>
      </c>
      <c r="U600" s="62" t="s">
        <v>70</v>
      </c>
      <c r="V600" s="62" t="s">
        <v>73</v>
      </c>
      <c r="W600" s="62" t="s">
        <v>90</v>
      </c>
      <c r="X600" s="62" t="s">
        <v>5330</v>
      </c>
      <c r="Y600" s="62" t="s">
        <v>155</v>
      </c>
      <c r="Z600" s="63" t="s">
        <v>185</v>
      </c>
      <c r="AA600" s="62" t="s">
        <v>5450</v>
      </c>
      <c r="AB600" s="64" t="s">
        <v>2337</v>
      </c>
      <c r="AC600" s="62" t="s">
        <v>90</v>
      </c>
      <c r="AD600" s="62" t="s">
        <v>5323</v>
      </c>
      <c r="AE600" s="62"/>
      <c r="AF600" s="85">
        <f>INDEX([3]汇总带公式!$L:$L,MATCH(B600,[3]汇总带公式!$B:$B,0))</f>
        <v>15</v>
      </c>
      <c r="AG600" s="85" t="s">
        <v>5493</v>
      </c>
      <c r="AH600" s="85">
        <f t="shared" si="54"/>
        <v>15</v>
      </c>
      <c r="AI600" s="79">
        <v>5</v>
      </c>
      <c r="AJ600" s="85" t="s">
        <v>5493</v>
      </c>
      <c r="AK600" s="85">
        <f t="shared" si="55"/>
        <v>5</v>
      </c>
      <c r="AL600" s="85" t="s">
        <v>5493</v>
      </c>
      <c r="AM600" s="85">
        <f t="shared" si="56"/>
        <v>5</v>
      </c>
      <c r="AN600" s="85" t="s">
        <v>5493</v>
      </c>
      <c r="AO600" s="85" t="s">
        <v>5493</v>
      </c>
      <c r="AP600" s="79" t="s">
        <v>4818</v>
      </c>
    </row>
    <row r="601" spans="1:42" ht="40.5" customHeight="1">
      <c r="A601" s="78" t="s">
        <v>2853</v>
      </c>
      <c r="B601" s="79" t="s">
        <v>2406</v>
      </c>
      <c r="C601" s="80" t="s">
        <v>3126</v>
      </c>
      <c r="D601" s="80" t="s">
        <v>5547</v>
      </c>
      <c r="E601" s="62" t="s">
        <v>5494</v>
      </c>
      <c r="F601" s="62" t="s">
        <v>1504</v>
      </c>
      <c r="G601" s="62" t="str">
        <f>INDEX(辅助数据!F:F,MATCH(项目信息统计表!F601,辅助数据!E:E,0))</f>
        <v>M73</v>
      </c>
      <c r="H601" s="62" t="s">
        <v>187</v>
      </c>
      <c r="I601" s="62">
        <f>INDEX(辅助数据!B:B,MATCH(项目信息统计表!H601,辅助数据!A:A,0))</f>
        <v>170</v>
      </c>
      <c r="J601" s="66" t="str">
        <f t="shared" si="53"/>
        <v>2021-01</v>
      </c>
      <c r="K601" s="66">
        <v>45261</v>
      </c>
      <c r="L601" s="62" t="str">
        <f t="shared" si="57"/>
        <v>2021</v>
      </c>
      <c r="M601" s="62" t="s">
        <v>54</v>
      </c>
      <c r="N601" s="80" t="s">
        <v>3508</v>
      </c>
      <c r="O601" s="82" t="s">
        <v>4799</v>
      </c>
      <c r="P601" s="76" t="s">
        <v>4737</v>
      </c>
      <c r="Q601" s="80" t="s">
        <v>2509</v>
      </c>
      <c r="R601" s="79" t="s">
        <v>2510</v>
      </c>
      <c r="S601" s="62" t="s">
        <v>65</v>
      </c>
      <c r="T601" s="62" t="s">
        <v>2099</v>
      </c>
      <c r="U601" s="62" t="s">
        <v>70</v>
      </c>
      <c r="V601" s="62" t="s">
        <v>73</v>
      </c>
      <c r="W601" s="62" t="s">
        <v>3516</v>
      </c>
      <c r="X601" s="62" t="s">
        <v>5323</v>
      </c>
      <c r="Y601" s="62" t="s">
        <v>155</v>
      </c>
      <c r="Z601" s="63" t="s">
        <v>185</v>
      </c>
      <c r="AA601" s="62" t="s">
        <v>2505</v>
      </c>
      <c r="AB601" s="64" t="s">
        <v>2332</v>
      </c>
      <c r="AC601" s="62" t="s">
        <v>3516</v>
      </c>
      <c r="AD601" s="62" t="s">
        <v>5323</v>
      </c>
      <c r="AE601" s="62"/>
      <c r="AF601" s="85">
        <f>INDEX([3]汇总带公式!$L:$L,MATCH(B601,[3]汇总带公式!$B:$B,0))</f>
        <v>15</v>
      </c>
      <c r="AG601" s="85" t="s">
        <v>5493</v>
      </c>
      <c r="AH601" s="85">
        <f t="shared" si="54"/>
        <v>15</v>
      </c>
      <c r="AI601" s="79">
        <v>5</v>
      </c>
      <c r="AJ601" s="85" t="s">
        <v>5493</v>
      </c>
      <c r="AK601" s="85">
        <f t="shared" si="55"/>
        <v>5</v>
      </c>
      <c r="AL601" s="85" t="s">
        <v>5493</v>
      </c>
      <c r="AM601" s="85">
        <f t="shared" si="56"/>
        <v>5</v>
      </c>
      <c r="AN601" s="85" t="s">
        <v>5493</v>
      </c>
      <c r="AO601" s="85" t="s">
        <v>5493</v>
      </c>
      <c r="AP601" s="79" t="s">
        <v>4818</v>
      </c>
    </row>
    <row r="602" spans="1:42" ht="40.5" customHeight="1">
      <c r="A602" s="78" t="s">
        <v>2854</v>
      </c>
      <c r="B602" s="79" t="s">
        <v>2407</v>
      </c>
      <c r="C602" s="80" t="s">
        <v>3126</v>
      </c>
      <c r="D602" s="80" t="s">
        <v>5547</v>
      </c>
      <c r="E602" s="62" t="s">
        <v>5494</v>
      </c>
      <c r="F602" s="62" t="s">
        <v>1504</v>
      </c>
      <c r="G602" s="62" t="str">
        <f>INDEX(辅助数据!F:F,MATCH(项目信息统计表!F602,辅助数据!E:E,0))</f>
        <v>M73</v>
      </c>
      <c r="H602" s="62" t="s">
        <v>187</v>
      </c>
      <c r="I602" s="62">
        <f>INDEX(辅助数据!B:B,MATCH(项目信息统计表!H602,辅助数据!A:A,0))</f>
        <v>170</v>
      </c>
      <c r="J602" s="66" t="str">
        <f t="shared" si="53"/>
        <v>2021-01</v>
      </c>
      <c r="K602" s="66">
        <v>45261</v>
      </c>
      <c r="L602" s="62" t="str">
        <f t="shared" si="57"/>
        <v>2021</v>
      </c>
      <c r="M602" s="62" t="s">
        <v>54</v>
      </c>
      <c r="N602" s="80" t="s">
        <v>3508</v>
      </c>
      <c r="O602" s="82" t="s">
        <v>4799</v>
      </c>
      <c r="P602" s="76" t="s">
        <v>4738</v>
      </c>
      <c r="Q602" s="80" t="s">
        <v>2511</v>
      </c>
      <c r="R602" s="79" t="s">
        <v>2512</v>
      </c>
      <c r="S602" s="62" t="s">
        <v>65</v>
      </c>
      <c r="T602" s="62" t="s">
        <v>1693</v>
      </c>
      <c r="U602" s="62" t="s">
        <v>70</v>
      </c>
      <c r="V602" s="62" t="s">
        <v>73</v>
      </c>
      <c r="W602" s="62" t="s">
        <v>3516</v>
      </c>
      <c r="X602" s="62" t="s">
        <v>5323</v>
      </c>
      <c r="Y602" s="62" t="s">
        <v>155</v>
      </c>
      <c r="Z602" s="63" t="s">
        <v>185</v>
      </c>
      <c r="AA602" s="62" t="s">
        <v>3196</v>
      </c>
      <c r="AB602" s="64" t="s">
        <v>2334</v>
      </c>
      <c r="AC602" s="62" t="s">
        <v>3516</v>
      </c>
      <c r="AD602" s="62" t="s">
        <v>5330</v>
      </c>
      <c r="AE602" s="62"/>
      <c r="AF602" s="85">
        <f>INDEX([3]汇总带公式!$L:$L,MATCH(B602,[3]汇总带公式!$B:$B,0))</f>
        <v>15</v>
      </c>
      <c r="AG602" s="85" t="s">
        <v>5493</v>
      </c>
      <c r="AH602" s="85">
        <f t="shared" si="54"/>
        <v>15</v>
      </c>
      <c r="AI602" s="79">
        <v>5</v>
      </c>
      <c r="AJ602" s="85" t="s">
        <v>5493</v>
      </c>
      <c r="AK602" s="85">
        <f t="shared" si="55"/>
        <v>5</v>
      </c>
      <c r="AL602" s="85" t="s">
        <v>5493</v>
      </c>
      <c r="AM602" s="85">
        <f t="shared" si="56"/>
        <v>5</v>
      </c>
      <c r="AN602" s="85" t="s">
        <v>5493</v>
      </c>
      <c r="AO602" s="85" t="s">
        <v>5493</v>
      </c>
      <c r="AP602" s="79" t="s">
        <v>4818</v>
      </c>
    </row>
    <row r="603" spans="1:42" ht="40.5" customHeight="1">
      <c r="A603" s="78" t="s">
        <v>2855</v>
      </c>
      <c r="B603" s="79" t="s">
        <v>2408</v>
      </c>
      <c r="C603" s="80" t="s">
        <v>3126</v>
      </c>
      <c r="D603" s="80" t="s">
        <v>5547</v>
      </c>
      <c r="E603" s="62" t="s">
        <v>5494</v>
      </c>
      <c r="F603" s="62" t="s">
        <v>1504</v>
      </c>
      <c r="G603" s="62" t="str">
        <f>INDEX(辅助数据!F:F,MATCH(项目信息统计表!F603,辅助数据!E:E,0))</f>
        <v>M73</v>
      </c>
      <c r="H603" s="62" t="s">
        <v>187</v>
      </c>
      <c r="I603" s="62">
        <f>INDEX(辅助数据!B:B,MATCH(项目信息统计表!H603,辅助数据!A:A,0))</f>
        <v>170</v>
      </c>
      <c r="J603" s="66" t="str">
        <f t="shared" si="53"/>
        <v>2021-01</v>
      </c>
      <c r="K603" s="66">
        <v>45261</v>
      </c>
      <c r="L603" s="62" t="str">
        <f t="shared" si="57"/>
        <v>2021</v>
      </c>
      <c r="M603" s="62" t="s">
        <v>54</v>
      </c>
      <c r="N603" s="80" t="s">
        <v>3508</v>
      </c>
      <c r="O603" s="82" t="s">
        <v>4799</v>
      </c>
      <c r="P603" s="76" t="s">
        <v>4739</v>
      </c>
      <c r="Q603" s="80" t="s">
        <v>2513</v>
      </c>
      <c r="R603" s="79" t="s">
        <v>2514</v>
      </c>
      <c r="S603" s="62" t="s">
        <v>65</v>
      </c>
      <c r="T603" s="62" t="s">
        <v>1608</v>
      </c>
      <c r="U603" s="62" t="s">
        <v>70</v>
      </c>
      <c r="V603" s="62" t="s">
        <v>73</v>
      </c>
      <c r="W603" s="62" t="s">
        <v>3516</v>
      </c>
      <c r="X603" s="62" t="s">
        <v>5330</v>
      </c>
      <c r="Y603" s="62" t="s">
        <v>155</v>
      </c>
      <c r="Z603" s="63" t="s">
        <v>185</v>
      </c>
      <c r="AA603" s="62" t="s">
        <v>5356</v>
      </c>
      <c r="AB603" s="64" t="s">
        <v>2326</v>
      </c>
      <c r="AC603" s="62" t="s">
        <v>3516</v>
      </c>
      <c r="AD603" s="62" t="s">
        <v>5330</v>
      </c>
      <c r="AE603" s="62"/>
      <c r="AF603" s="85">
        <f>INDEX([3]汇总带公式!$L:$L,MATCH(B603,[3]汇总带公式!$B:$B,0))</f>
        <v>15</v>
      </c>
      <c r="AG603" s="85" t="s">
        <v>5493</v>
      </c>
      <c r="AH603" s="85">
        <f t="shared" si="54"/>
        <v>15</v>
      </c>
      <c r="AI603" s="79">
        <v>5</v>
      </c>
      <c r="AJ603" s="85" t="s">
        <v>5493</v>
      </c>
      <c r="AK603" s="85">
        <f t="shared" si="55"/>
        <v>5</v>
      </c>
      <c r="AL603" s="85" t="s">
        <v>5493</v>
      </c>
      <c r="AM603" s="85">
        <f t="shared" si="56"/>
        <v>5</v>
      </c>
      <c r="AN603" s="85" t="s">
        <v>5493</v>
      </c>
      <c r="AO603" s="85" t="s">
        <v>5493</v>
      </c>
      <c r="AP603" s="79" t="s">
        <v>4818</v>
      </c>
    </row>
    <row r="604" spans="1:42" ht="40.5" customHeight="1">
      <c r="A604" s="78" t="s">
        <v>2856</v>
      </c>
      <c r="B604" s="79" t="s">
        <v>2409</v>
      </c>
      <c r="C604" s="80" t="s">
        <v>3126</v>
      </c>
      <c r="D604" s="80" t="s">
        <v>5547</v>
      </c>
      <c r="E604" s="62" t="s">
        <v>5494</v>
      </c>
      <c r="F604" s="62" t="s">
        <v>1504</v>
      </c>
      <c r="G604" s="62" t="str">
        <f>INDEX(辅助数据!F:F,MATCH(项目信息统计表!F604,辅助数据!E:E,0))</f>
        <v>M73</v>
      </c>
      <c r="H604" s="62" t="s">
        <v>187</v>
      </c>
      <c r="I604" s="62">
        <f>INDEX(辅助数据!B:B,MATCH(项目信息统计表!H604,辅助数据!A:A,0))</f>
        <v>170</v>
      </c>
      <c r="J604" s="66" t="str">
        <f t="shared" si="53"/>
        <v>2021-01</v>
      </c>
      <c r="K604" s="66">
        <v>45261</v>
      </c>
      <c r="L604" s="62" t="str">
        <f t="shared" si="57"/>
        <v>2021</v>
      </c>
      <c r="M604" s="62" t="s">
        <v>54</v>
      </c>
      <c r="N604" s="80" t="s">
        <v>3508</v>
      </c>
      <c r="O604" s="82" t="s">
        <v>4799</v>
      </c>
      <c r="P604" s="76" t="s">
        <v>4740</v>
      </c>
      <c r="Q604" s="80" t="s">
        <v>2515</v>
      </c>
      <c r="R604" s="79" t="s">
        <v>2516</v>
      </c>
      <c r="S604" s="62" t="s">
        <v>65</v>
      </c>
      <c r="T604" s="62" t="s">
        <v>2107</v>
      </c>
      <c r="U604" s="62" t="s">
        <v>70</v>
      </c>
      <c r="V604" s="62" t="s">
        <v>73</v>
      </c>
      <c r="W604" s="62" t="s">
        <v>90</v>
      </c>
      <c r="X604" s="62" t="s">
        <v>5323</v>
      </c>
      <c r="Y604" s="62" t="s">
        <v>155</v>
      </c>
      <c r="Z604" s="63" t="s">
        <v>185</v>
      </c>
      <c r="AA604" s="62" t="s">
        <v>5185</v>
      </c>
      <c r="AB604" s="64" t="s">
        <v>2324</v>
      </c>
      <c r="AC604" s="62" t="s">
        <v>76</v>
      </c>
      <c r="AD604" s="62" t="s">
        <v>5330</v>
      </c>
      <c r="AE604" s="62"/>
      <c r="AF604" s="85">
        <f>INDEX([3]汇总带公式!$L:$L,MATCH(B604,[3]汇总带公式!$B:$B,0))</f>
        <v>15</v>
      </c>
      <c r="AG604" s="85" t="s">
        <v>5493</v>
      </c>
      <c r="AH604" s="85">
        <f t="shared" si="54"/>
        <v>15</v>
      </c>
      <c r="AI604" s="79">
        <v>5</v>
      </c>
      <c r="AJ604" s="85" t="s">
        <v>5493</v>
      </c>
      <c r="AK604" s="85">
        <f t="shared" si="55"/>
        <v>5</v>
      </c>
      <c r="AL604" s="85" t="s">
        <v>5493</v>
      </c>
      <c r="AM604" s="85">
        <f t="shared" si="56"/>
        <v>5</v>
      </c>
      <c r="AN604" s="85" t="s">
        <v>5493</v>
      </c>
      <c r="AO604" s="85" t="s">
        <v>5493</v>
      </c>
      <c r="AP604" s="79" t="s">
        <v>4818</v>
      </c>
    </row>
    <row r="605" spans="1:42" ht="40.5" customHeight="1">
      <c r="A605" s="78" t="s">
        <v>2862</v>
      </c>
      <c r="B605" s="79" t="s">
        <v>2410</v>
      </c>
      <c r="C605" s="80" t="s">
        <v>3126</v>
      </c>
      <c r="D605" s="80" t="s">
        <v>5547</v>
      </c>
      <c r="E605" s="62" t="s">
        <v>5494</v>
      </c>
      <c r="F605" s="62" t="s">
        <v>1504</v>
      </c>
      <c r="G605" s="62" t="str">
        <f>INDEX(辅助数据!F:F,MATCH(项目信息统计表!F605,辅助数据!E:E,0))</f>
        <v>M73</v>
      </c>
      <c r="H605" s="62" t="s">
        <v>187</v>
      </c>
      <c r="I605" s="62">
        <f>INDEX(辅助数据!B:B,MATCH(项目信息统计表!H605,辅助数据!A:A,0))</f>
        <v>170</v>
      </c>
      <c r="J605" s="66" t="str">
        <f t="shared" si="53"/>
        <v>2021-01</v>
      </c>
      <c r="K605" s="66">
        <v>45627</v>
      </c>
      <c r="L605" s="62" t="str">
        <f t="shared" si="57"/>
        <v>2021</v>
      </c>
      <c r="M605" s="62" t="s">
        <v>54</v>
      </c>
      <c r="N605" s="80" t="s">
        <v>4437</v>
      </c>
      <c r="O605" s="82" t="s">
        <v>4799</v>
      </c>
      <c r="P605" s="76" t="s">
        <v>4777</v>
      </c>
      <c r="Q605" s="80" t="s">
        <v>3305</v>
      </c>
      <c r="R605" s="79">
        <v>210005</v>
      </c>
      <c r="S605" s="62" t="s">
        <v>65</v>
      </c>
      <c r="T605" s="62" t="s">
        <v>2015</v>
      </c>
      <c r="U605" s="62" t="s">
        <v>70</v>
      </c>
      <c r="V605" s="62" t="s">
        <v>73</v>
      </c>
      <c r="W605" s="62" t="s">
        <v>76</v>
      </c>
      <c r="X605" s="62" t="s">
        <v>5323</v>
      </c>
      <c r="Y605" s="62" t="s">
        <v>155</v>
      </c>
      <c r="Z605" s="63" t="s">
        <v>185</v>
      </c>
      <c r="AA605" s="62" t="s">
        <v>5473</v>
      </c>
      <c r="AB605" s="64">
        <v>1971</v>
      </c>
      <c r="AC605" s="62" t="s">
        <v>3516</v>
      </c>
      <c r="AD605" s="62" t="s">
        <v>5323</v>
      </c>
      <c r="AE605" s="62"/>
      <c r="AF605" s="85">
        <f>INDEX([3]汇总带公式!$L:$L,MATCH(B605,[3]汇总带公式!$B:$B,0))</f>
        <v>15</v>
      </c>
      <c r="AG605" s="85" t="s">
        <v>5493</v>
      </c>
      <c r="AH605" s="85">
        <f t="shared" si="54"/>
        <v>15</v>
      </c>
      <c r="AI605" s="79">
        <v>30</v>
      </c>
      <c r="AJ605" s="85" t="s">
        <v>5493</v>
      </c>
      <c r="AK605" s="85">
        <f t="shared" si="55"/>
        <v>30</v>
      </c>
      <c r="AL605" s="85" t="s">
        <v>5493</v>
      </c>
      <c r="AM605" s="85">
        <f t="shared" si="56"/>
        <v>30</v>
      </c>
      <c r="AN605" s="85" t="s">
        <v>5493</v>
      </c>
      <c r="AO605" s="85" t="s">
        <v>5493</v>
      </c>
      <c r="AP605" s="79" t="s">
        <v>4818</v>
      </c>
    </row>
    <row r="606" spans="1:42" ht="40.5" customHeight="1">
      <c r="A606" s="78" t="s">
        <v>2880</v>
      </c>
      <c r="B606" s="79" t="s">
        <v>2422</v>
      </c>
      <c r="C606" s="80" t="s">
        <v>3126</v>
      </c>
      <c r="D606" s="80" t="s">
        <v>5547</v>
      </c>
      <c r="E606" s="62" t="s">
        <v>5494</v>
      </c>
      <c r="F606" s="62" t="s">
        <v>1504</v>
      </c>
      <c r="G606" s="62" t="str">
        <f>INDEX(辅助数据!F:F,MATCH(项目信息统计表!F606,辅助数据!E:E,0))</f>
        <v>M73</v>
      </c>
      <c r="H606" s="62" t="s">
        <v>187</v>
      </c>
      <c r="I606" s="62">
        <f>INDEX(辅助数据!B:B,MATCH(项目信息统计表!H606,辅助数据!A:A,0))</f>
        <v>170</v>
      </c>
      <c r="J606" s="66" t="str">
        <f t="shared" si="53"/>
        <v>2021-01</v>
      </c>
      <c r="K606" s="66">
        <v>45627</v>
      </c>
      <c r="L606" s="62" t="str">
        <f t="shared" si="57"/>
        <v>2021</v>
      </c>
      <c r="M606" s="62" t="s">
        <v>54</v>
      </c>
      <c r="N606" s="80" t="s">
        <v>4437</v>
      </c>
      <c r="O606" s="82" t="s">
        <v>4799</v>
      </c>
      <c r="P606" s="76" t="s">
        <v>4797</v>
      </c>
      <c r="Q606" s="80" t="s">
        <v>2538</v>
      </c>
      <c r="R606" s="79" t="s">
        <v>2539</v>
      </c>
      <c r="S606" s="62" t="s">
        <v>65</v>
      </c>
      <c r="T606" s="62" t="s">
        <v>1718</v>
      </c>
      <c r="U606" s="62" t="s">
        <v>70</v>
      </c>
      <c r="V606" s="62" t="s">
        <v>73</v>
      </c>
      <c r="W606" s="62" t="s">
        <v>76</v>
      </c>
      <c r="X606" s="62" t="s">
        <v>5323</v>
      </c>
      <c r="Y606" s="62" t="s">
        <v>155</v>
      </c>
      <c r="Z606" s="63" t="s">
        <v>185</v>
      </c>
      <c r="AA606" s="62" t="s">
        <v>3154</v>
      </c>
      <c r="AB606" s="64" t="s">
        <v>2334</v>
      </c>
      <c r="AC606" s="62" t="s">
        <v>3516</v>
      </c>
      <c r="AD606" s="62" t="s">
        <v>5323</v>
      </c>
      <c r="AE606" s="62"/>
      <c r="AF606" s="85">
        <f>INDEX([3]汇总带公式!$L:$L,MATCH(B606,[3]汇总带公式!$B:$B,0))</f>
        <v>5</v>
      </c>
      <c r="AG606" s="85" t="s">
        <v>5493</v>
      </c>
      <c r="AH606" s="85">
        <f t="shared" si="54"/>
        <v>5</v>
      </c>
      <c r="AI606" s="79">
        <v>10</v>
      </c>
      <c r="AJ606" s="85" t="s">
        <v>5493</v>
      </c>
      <c r="AK606" s="85">
        <f t="shared" si="55"/>
        <v>10</v>
      </c>
      <c r="AL606" s="85" t="s">
        <v>5493</v>
      </c>
      <c r="AM606" s="85">
        <f t="shared" si="56"/>
        <v>10</v>
      </c>
      <c r="AN606" s="85" t="s">
        <v>5493</v>
      </c>
      <c r="AO606" s="85" t="s">
        <v>5493</v>
      </c>
      <c r="AP606" s="79" t="s">
        <v>4818</v>
      </c>
    </row>
    <row r="607" spans="1:42" ht="40.5" customHeight="1">
      <c r="A607" s="78" t="s">
        <v>3703</v>
      </c>
      <c r="B607" s="79" t="s">
        <v>4135</v>
      </c>
      <c r="C607" s="80" t="s">
        <v>3153</v>
      </c>
      <c r="D607" s="80" t="s">
        <v>5548</v>
      </c>
      <c r="E607" s="62"/>
      <c r="F607" s="62"/>
      <c r="G607" s="62" t="e">
        <f>INDEX(辅助数据!F:F,MATCH(项目信息统计表!F607,辅助数据!E:E,0))</f>
        <v>#N/A</v>
      </c>
      <c r="H607" s="62"/>
      <c r="I607" s="62" t="e">
        <f>INDEX(辅助数据!B:B,MATCH(项目信息统计表!H607,辅助数据!A:A,0))</f>
        <v>#N/A</v>
      </c>
      <c r="J607" s="66" t="str">
        <f t="shared" si="53"/>
        <v>2023-01</v>
      </c>
      <c r="K607" s="66"/>
      <c r="L607" s="62" t="str">
        <f t="shared" si="57"/>
        <v>2023</v>
      </c>
      <c r="M607" s="62" t="s">
        <v>54</v>
      </c>
      <c r="N607" s="80" t="s">
        <v>4421</v>
      </c>
      <c r="O607" s="82" t="s">
        <v>4799</v>
      </c>
      <c r="P607" s="76"/>
      <c r="Q607" s="80" t="s">
        <v>5126</v>
      </c>
      <c r="R607" s="79" t="s">
        <v>3486</v>
      </c>
      <c r="S607" s="62" t="s">
        <v>65</v>
      </c>
      <c r="T607" s="62" t="s">
        <v>1638</v>
      </c>
      <c r="U607" s="62" t="s">
        <v>70</v>
      </c>
      <c r="V607" s="62" t="s">
        <v>73</v>
      </c>
      <c r="W607" s="62" t="s">
        <v>90</v>
      </c>
      <c r="X607" s="62"/>
      <c r="Y607" s="62"/>
      <c r="Z607" s="63"/>
      <c r="AA607" s="62"/>
      <c r="AB607" s="64"/>
      <c r="AC607" s="62"/>
      <c r="AD607" s="62"/>
      <c r="AE607" s="62"/>
      <c r="AF607" s="85">
        <f>INDEX([4]人文社科项目!$G:$G,MATCH(B607,[4]人文社科项目!$B:$B,0))</f>
        <v>6</v>
      </c>
      <c r="AG607" s="85" t="s">
        <v>5493</v>
      </c>
      <c r="AH607" s="85">
        <f t="shared" si="54"/>
        <v>6</v>
      </c>
      <c r="AI607" s="79">
        <v>6</v>
      </c>
      <c r="AJ607" s="85" t="s">
        <v>5493</v>
      </c>
      <c r="AK607" s="85">
        <f t="shared" si="55"/>
        <v>6</v>
      </c>
      <c r="AL607" s="85" t="s">
        <v>5493</v>
      </c>
      <c r="AM607" s="85">
        <f t="shared" si="56"/>
        <v>6</v>
      </c>
      <c r="AN607" s="85" t="s">
        <v>5493</v>
      </c>
      <c r="AO607" s="85" t="s">
        <v>5493</v>
      </c>
      <c r="AP607" s="79" t="s">
        <v>4817</v>
      </c>
    </row>
    <row r="608" spans="1:42" ht="40.5" customHeight="1">
      <c r="A608" s="78" t="s">
        <v>3717</v>
      </c>
      <c r="B608" s="79" t="s">
        <v>4149</v>
      </c>
      <c r="C608" s="80" t="s">
        <v>3147</v>
      </c>
      <c r="D608" s="80" t="s">
        <v>5548</v>
      </c>
      <c r="E608" s="62"/>
      <c r="F608" s="62"/>
      <c r="G608" s="62" t="e">
        <f>INDEX(辅助数据!F:F,MATCH(项目信息统计表!F608,辅助数据!E:E,0))</f>
        <v>#N/A</v>
      </c>
      <c r="H608" s="62"/>
      <c r="I608" s="62" t="e">
        <f>INDEX(辅助数据!B:B,MATCH(项目信息统计表!H608,辅助数据!A:A,0))</f>
        <v>#N/A</v>
      </c>
      <c r="J608" s="66" t="str">
        <f t="shared" si="53"/>
        <v>2023-01</v>
      </c>
      <c r="K608" s="66"/>
      <c r="L608" s="62" t="str">
        <f t="shared" si="57"/>
        <v>2023</v>
      </c>
      <c r="M608" s="62" t="s">
        <v>54</v>
      </c>
      <c r="N608" s="80" t="s">
        <v>4421</v>
      </c>
      <c r="O608" s="82" t="s">
        <v>4799</v>
      </c>
      <c r="P608" s="76"/>
      <c r="Q608" s="80" t="s">
        <v>5139</v>
      </c>
      <c r="R608" s="79" t="s">
        <v>3484</v>
      </c>
      <c r="S608" s="62" t="s">
        <v>65</v>
      </c>
      <c r="T608" s="62" t="s">
        <v>2137</v>
      </c>
      <c r="U608" s="62" t="s">
        <v>70</v>
      </c>
      <c r="V608" s="62" t="s">
        <v>3517</v>
      </c>
      <c r="W608" s="62" t="s">
        <v>90</v>
      </c>
      <c r="X608" s="62"/>
      <c r="Y608" s="62"/>
      <c r="Z608" s="63"/>
      <c r="AA608" s="62"/>
      <c r="AB608" s="64"/>
      <c r="AC608" s="62"/>
      <c r="AD608" s="62"/>
      <c r="AE608" s="62"/>
      <c r="AF608" s="85">
        <f>INDEX([4]人文社科项目!$G:$G,MATCH(B608,[4]人文社科项目!$B:$B,0))</f>
        <v>5</v>
      </c>
      <c r="AG608" s="85" t="s">
        <v>5493</v>
      </c>
      <c r="AH608" s="85">
        <f t="shared" si="54"/>
        <v>5</v>
      </c>
      <c r="AI608" s="79">
        <v>5</v>
      </c>
      <c r="AJ608" s="85" t="s">
        <v>5493</v>
      </c>
      <c r="AK608" s="85">
        <f t="shared" si="55"/>
        <v>5</v>
      </c>
      <c r="AL608" s="85" t="s">
        <v>5493</v>
      </c>
      <c r="AM608" s="85">
        <f t="shared" si="56"/>
        <v>5</v>
      </c>
      <c r="AN608" s="85" t="s">
        <v>5493</v>
      </c>
      <c r="AO608" s="85" t="s">
        <v>5493</v>
      </c>
      <c r="AP608" s="79" t="s">
        <v>4817</v>
      </c>
    </row>
    <row r="609" spans="1:42" ht="40.5" customHeight="1">
      <c r="A609" s="78" t="s">
        <v>3710</v>
      </c>
      <c r="B609" s="79" t="s">
        <v>4142</v>
      </c>
      <c r="C609" s="80" t="s">
        <v>3140</v>
      </c>
      <c r="D609" s="80" t="s">
        <v>5548</v>
      </c>
      <c r="E609" s="62"/>
      <c r="F609" s="62"/>
      <c r="G609" s="62" t="e">
        <f>INDEX(辅助数据!F:F,MATCH(项目信息统计表!F609,辅助数据!E:E,0))</f>
        <v>#N/A</v>
      </c>
      <c r="H609" s="62"/>
      <c r="I609" s="62" t="e">
        <f>INDEX(辅助数据!B:B,MATCH(项目信息统计表!H609,辅助数据!A:A,0))</f>
        <v>#N/A</v>
      </c>
      <c r="J609" s="66" t="str">
        <f t="shared" si="53"/>
        <v>2023-01</v>
      </c>
      <c r="K609" s="66"/>
      <c r="L609" s="62" t="str">
        <f t="shared" si="57"/>
        <v>2023</v>
      </c>
      <c r="M609" s="62" t="s">
        <v>54</v>
      </c>
      <c r="N609" s="80" t="s">
        <v>4421</v>
      </c>
      <c r="O609" s="82" t="s">
        <v>4799</v>
      </c>
      <c r="P609" s="76"/>
      <c r="Q609" s="80" t="s">
        <v>5133</v>
      </c>
      <c r="R609" s="79" t="s">
        <v>5309</v>
      </c>
      <c r="S609" s="62" t="s">
        <v>4816</v>
      </c>
      <c r="T609" s="62" t="s">
        <v>1682</v>
      </c>
      <c r="U609" s="62" t="s">
        <v>70</v>
      </c>
      <c r="V609" s="62" t="s">
        <v>3517</v>
      </c>
      <c r="W609" s="62" t="s">
        <v>90</v>
      </c>
      <c r="X609" s="62"/>
      <c r="Y609" s="62"/>
      <c r="Z609" s="63"/>
      <c r="AA609" s="62"/>
      <c r="AB609" s="64"/>
      <c r="AC609" s="62"/>
      <c r="AD609" s="62"/>
      <c r="AE609" s="62"/>
      <c r="AF609" s="85">
        <f>INDEX([4]人文社科项目!$G:$G,MATCH(B609,[4]人文社科项目!$B:$B,0))</f>
        <v>10</v>
      </c>
      <c r="AG609" s="85" t="s">
        <v>5493</v>
      </c>
      <c r="AH609" s="85">
        <f t="shared" si="54"/>
        <v>10</v>
      </c>
      <c r="AI609" s="79">
        <v>10</v>
      </c>
      <c r="AJ609" s="85" t="s">
        <v>5493</v>
      </c>
      <c r="AK609" s="85">
        <f t="shared" si="55"/>
        <v>10</v>
      </c>
      <c r="AL609" s="85" t="s">
        <v>5493</v>
      </c>
      <c r="AM609" s="85">
        <f t="shared" si="56"/>
        <v>10</v>
      </c>
      <c r="AN609" s="85" t="s">
        <v>5493</v>
      </c>
      <c r="AO609" s="85" t="s">
        <v>5493</v>
      </c>
      <c r="AP609" s="79" t="s">
        <v>4817</v>
      </c>
    </row>
    <row r="610" spans="1:42" ht="40.5" customHeight="1">
      <c r="A610" s="78" t="s">
        <v>3674</v>
      </c>
      <c r="B610" s="79" t="s">
        <v>4106</v>
      </c>
      <c r="C610" s="80" t="s">
        <v>3139</v>
      </c>
      <c r="D610" s="80" t="s">
        <v>5548</v>
      </c>
      <c r="E610" s="62"/>
      <c r="F610" s="62"/>
      <c r="G610" s="62" t="e">
        <f>INDEX(辅助数据!F:F,MATCH(项目信息统计表!F610,辅助数据!E:E,0))</f>
        <v>#N/A</v>
      </c>
      <c r="H610" s="62"/>
      <c r="I610" s="62" t="e">
        <f>INDEX(辅助数据!B:B,MATCH(项目信息统计表!H610,辅助数据!A:A,0))</f>
        <v>#N/A</v>
      </c>
      <c r="J610" s="66" t="str">
        <f t="shared" si="53"/>
        <v>2023-01</v>
      </c>
      <c r="K610" s="66"/>
      <c r="L610" s="62" t="str">
        <f t="shared" si="57"/>
        <v>2023</v>
      </c>
      <c r="M610" s="62" t="s">
        <v>54</v>
      </c>
      <c r="N610" s="80" t="s">
        <v>4421</v>
      </c>
      <c r="O610" s="82" t="s">
        <v>4799</v>
      </c>
      <c r="P610" s="76"/>
      <c r="Q610" s="80" t="s">
        <v>5099</v>
      </c>
      <c r="R610" s="79" t="s">
        <v>3483</v>
      </c>
      <c r="S610" s="62" t="s">
        <v>65</v>
      </c>
      <c r="T610" s="62" t="s">
        <v>1625</v>
      </c>
      <c r="U610" s="62" t="s">
        <v>70</v>
      </c>
      <c r="V610" s="62" t="s">
        <v>73</v>
      </c>
      <c r="W610" s="62" t="s">
        <v>3516</v>
      </c>
      <c r="X610" s="62"/>
      <c r="Y610" s="62"/>
      <c r="Z610" s="63"/>
      <c r="AA610" s="62"/>
      <c r="AB610" s="64"/>
      <c r="AC610" s="62"/>
      <c r="AD610" s="62"/>
      <c r="AE610" s="62"/>
      <c r="AF610" s="85">
        <f>INDEX([4]人文社科项目!$G:$G,MATCH(B610,[4]人文社科项目!$B:$B,0))</f>
        <v>8</v>
      </c>
      <c r="AG610" s="85" t="s">
        <v>5493</v>
      </c>
      <c r="AH610" s="85">
        <f t="shared" si="54"/>
        <v>8</v>
      </c>
      <c r="AI610" s="79">
        <v>8</v>
      </c>
      <c r="AJ610" s="85" t="s">
        <v>5493</v>
      </c>
      <c r="AK610" s="85">
        <f t="shared" si="55"/>
        <v>8</v>
      </c>
      <c r="AL610" s="85" t="s">
        <v>5493</v>
      </c>
      <c r="AM610" s="85">
        <f t="shared" si="56"/>
        <v>8</v>
      </c>
      <c r="AN610" s="85" t="s">
        <v>5493</v>
      </c>
      <c r="AO610" s="85" t="s">
        <v>5493</v>
      </c>
      <c r="AP610" s="79" t="s">
        <v>4817</v>
      </c>
    </row>
    <row r="611" spans="1:42" ht="40.5" customHeight="1">
      <c r="A611" s="78" t="s">
        <v>3675</v>
      </c>
      <c r="B611" s="79" t="s">
        <v>4107</v>
      </c>
      <c r="C611" s="80" t="s">
        <v>3139</v>
      </c>
      <c r="D611" s="80" t="s">
        <v>5548</v>
      </c>
      <c r="E611" s="62"/>
      <c r="F611" s="62"/>
      <c r="G611" s="62" t="e">
        <f>INDEX(辅助数据!F:F,MATCH(项目信息统计表!F611,辅助数据!E:E,0))</f>
        <v>#N/A</v>
      </c>
      <c r="H611" s="62"/>
      <c r="I611" s="62" t="e">
        <f>INDEX(辅助数据!B:B,MATCH(项目信息统计表!H611,辅助数据!A:A,0))</f>
        <v>#N/A</v>
      </c>
      <c r="J611" s="66" t="str">
        <f t="shared" si="53"/>
        <v>2023-01</v>
      </c>
      <c r="K611" s="66"/>
      <c r="L611" s="62" t="str">
        <f t="shared" si="57"/>
        <v>2023</v>
      </c>
      <c r="M611" s="62" t="s">
        <v>54</v>
      </c>
      <c r="N611" s="80" t="s">
        <v>4421</v>
      </c>
      <c r="O611" s="82" t="s">
        <v>4799</v>
      </c>
      <c r="P611" s="76"/>
      <c r="Q611" s="80" t="s">
        <v>1575</v>
      </c>
      <c r="R611" s="79" t="s">
        <v>2367</v>
      </c>
      <c r="S611" s="62" t="s">
        <v>65</v>
      </c>
      <c r="T611" s="62" t="s">
        <v>1695</v>
      </c>
      <c r="U611" s="62" t="s">
        <v>70</v>
      </c>
      <c r="V611" s="62" t="s">
        <v>73</v>
      </c>
      <c r="W611" s="62" t="s">
        <v>76</v>
      </c>
      <c r="X611" s="62"/>
      <c r="Y611" s="62"/>
      <c r="Z611" s="63"/>
      <c r="AA611" s="62"/>
      <c r="AB611" s="64"/>
      <c r="AC611" s="62"/>
      <c r="AD611" s="62"/>
      <c r="AE611" s="62"/>
      <c r="AF611" s="85">
        <f>INDEX([4]人文社科项目!$G:$G,MATCH(B611,[4]人文社科项目!$B:$B,0))</f>
        <v>8</v>
      </c>
      <c r="AG611" s="85" t="s">
        <v>5493</v>
      </c>
      <c r="AH611" s="85">
        <f t="shared" si="54"/>
        <v>8</v>
      </c>
      <c r="AI611" s="79">
        <v>8</v>
      </c>
      <c r="AJ611" s="85" t="s">
        <v>5493</v>
      </c>
      <c r="AK611" s="85">
        <f t="shared" si="55"/>
        <v>8</v>
      </c>
      <c r="AL611" s="85" t="s">
        <v>5493</v>
      </c>
      <c r="AM611" s="85">
        <f t="shared" si="56"/>
        <v>8</v>
      </c>
      <c r="AN611" s="85" t="s">
        <v>5493</v>
      </c>
      <c r="AO611" s="85" t="s">
        <v>5493</v>
      </c>
      <c r="AP611" s="79" t="s">
        <v>4817</v>
      </c>
    </row>
    <row r="612" spans="1:42" ht="40.5" customHeight="1">
      <c r="A612" s="78" t="s">
        <v>3678</v>
      </c>
      <c r="B612" s="79" t="s">
        <v>4110</v>
      </c>
      <c r="C612" s="80" t="s">
        <v>3139</v>
      </c>
      <c r="D612" s="80" t="s">
        <v>5548</v>
      </c>
      <c r="E612" s="62"/>
      <c r="F612" s="62"/>
      <c r="G612" s="62" t="e">
        <f>INDEX(辅助数据!F:F,MATCH(项目信息统计表!F612,辅助数据!E:E,0))</f>
        <v>#N/A</v>
      </c>
      <c r="H612" s="62"/>
      <c r="I612" s="62" t="e">
        <f>INDEX(辅助数据!B:B,MATCH(项目信息统计表!H612,辅助数据!A:A,0))</f>
        <v>#N/A</v>
      </c>
      <c r="J612" s="66" t="str">
        <f t="shared" si="53"/>
        <v>2023-01</v>
      </c>
      <c r="K612" s="66"/>
      <c r="L612" s="62" t="str">
        <f t="shared" si="57"/>
        <v>2023</v>
      </c>
      <c r="M612" s="62" t="s">
        <v>54</v>
      </c>
      <c r="N612" s="80" t="s">
        <v>4421</v>
      </c>
      <c r="O612" s="82" t="s">
        <v>4799</v>
      </c>
      <c r="P612" s="76"/>
      <c r="Q612" s="80" t="s">
        <v>5102</v>
      </c>
      <c r="R612" s="79" t="s">
        <v>2351</v>
      </c>
      <c r="S612" s="62" t="s">
        <v>65</v>
      </c>
      <c r="T612" s="62" t="s">
        <v>2158</v>
      </c>
      <c r="U612" s="62" t="s">
        <v>70</v>
      </c>
      <c r="V612" s="62" t="s">
        <v>73</v>
      </c>
      <c r="W612" s="62" t="s">
        <v>90</v>
      </c>
      <c r="X612" s="62"/>
      <c r="Y612" s="62"/>
      <c r="Z612" s="63"/>
      <c r="AA612" s="62"/>
      <c r="AB612" s="64"/>
      <c r="AC612" s="62"/>
      <c r="AD612" s="62"/>
      <c r="AE612" s="62"/>
      <c r="AF612" s="85">
        <f>INDEX([4]人文社科项目!$G:$G,MATCH(B612,[4]人文社科项目!$B:$B,0))</f>
        <v>7</v>
      </c>
      <c r="AG612" s="85" t="s">
        <v>5493</v>
      </c>
      <c r="AH612" s="85">
        <f t="shared" si="54"/>
        <v>7</v>
      </c>
      <c r="AI612" s="79">
        <v>7</v>
      </c>
      <c r="AJ612" s="85" t="s">
        <v>5493</v>
      </c>
      <c r="AK612" s="85">
        <f t="shared" si="55"/>
        <v>7</v>
      </c>
      <c r="AL612" s="85" t="s">
        <v>5493</v>
      </c>
      <c r="AM612" s="85">
        <f t="shared" si="56"/>
        <v>7</v>
      </c>
      <c r="AN612" s="85" t="s">
        <v>5493</v>
      </c>
      <c r="AO612" s="85" t="s">
        <v>5493</v>
      </c>
      <c r="AP612" s="79" t="s">
        <v>4817</v>
      </c>
    </row>
    <row r="613" spans="1:42" ht="40.5" customHeight="1">
      <c r="A613" s="78" t="s">
        <v>3680</v>
      </c>
      <c r="B613" s="79" t="s">
        <v>4112</v>
      </c>
      <c r="C613" s="80" t="s">
        <v>3139</v>
      </c>
      <c r="D613" s="80" t="s">
        <v>5548</v>
      </c>
      <c r="E613" s="62"/>
      <c r="F613" s="62"/>
      <c r="G613" s="62" t="e">
        <f>INDEX(辅助数据!F:F,MATCH(项目信息统计表!F613,辅助数据!E:E,0))</f>
        <v>#N/A</v>
      </c>
      <c r="H613" s="62"/>
      <c r="I613" s="62" t="e">
        <f>INDEX(辅助数据!B:B,MATCH(项目信息统计表!H613,辅助数据!A:A,0))</f>
        <v>#N/A</v>
      </c>
      <c r="J613" s="66" t="str">
        <f t="shared" si="53"/>
        <v>2023-01</v>
      </c>
      <c r="K613" s="66"/>
      <c r="L613" s="62" t="str">
        <f t="shared" si="57"/>
        <v>2023</v>
      </c>
      <c r="M613" s="62" t="s">
        <v>54</v>
      </c>
      <c r="N613" s="80" t="s">
        <v>4421</v>
      </c>
      <c r="O613" s="82" t="s">
        <v>4799</v>
      </c>
      <c r="P613" s="76"/>
      <c r="Q613" s="80" t="s">
        <v>5104</v>
      </c>
      <c r="R613" s="79" t="s">
        <v>2372</v>
      </c>
      <c r="S613" s="62" t="s">
        <v>4816</v>
      </c>
      <c r="T613" s="62" t="s">
        <v>1655</v>
      </c>
      <c r="U613" s="62" t="s">
        <v>70</v>
      </c>
      <c r="V613" s="62" t="s">
        <v>73</v>
      </c>
      <c r="W613" s="62" t="s">
        <v>3516</v>
      </c>
      <c r="X613" s="62"/>
      <c r="Y613" s="62"/>
      <c r="Z613" s="63"/>
      <c r="AA613" s="62"/>
      <c r="AB613" s="64"/>
      <c r="AC613" s="62"/>
      <c r="AD613" s="62"/>
      <c r="AE613" s="62"/>
      <c r="AF613" s="85">
        <f>INDEX([4]人文社科项目!$G:$G,MATCH(B613,[4]人文社科项目!$B:$B,0))</f>
        <v>7</v>
      </c>
      <c r="AG613" s="85" t="s">
        <v>5493</v>
      </c>
      <c r="AH613" s="85">
        <f t="shared" si="54"/>
        <v>7</v>
      </c>
      <c r="AI613" s="79">
        <v>7</v>
      </c>
      <c r="AJ613" s="85" t="s">
        <v>5493</v>
      </c>
      <c r="AK613" s="85">
        <f t="shared" si="55"/>
        <v>7</v>
      </c>
      <c r="AL613" s="85" t="s">
        <v>5493</v>
      </c>
      <c r="AM613" s="85">
        <f t="shared" si="56"/>
        <v>7</v>
      </c>
      <c r="AN613" s="85" t="s">
        <v>5493</v>
      </c>
      <c r="AO613" s="85" t="s">
        <v>5493</v>
      </c>
      <c r="AP613" s="79" t="s">
        <v>4817</v>
      </c>
    </row>
    <row r="614" spans="1:42" ht="40.5" customHeight="1">
      <c r="A614" s="78" t="s">
        <v>3681</v>
      </c>
      <c r="B614" s="79" t="s">
        <v>4113</v>
      </c>
      <c r="C614" s="80" t="s">
        <v>3139</v>
      </c>
      <c r="D614" s="80" t="s">
        <v>5548</v>
      </c>
      <c r="E614" s="62"/>
      <c r="F614" s="62"/>
      <c r="G614" s="62" t="e">
        <f>INDEX(辅助数据!F:F,MATCH(项目信息统计表!F614,辅助数据!E:E,0))</f>
        <v>#N/A</v>
      </c>
      <c r="H614" s="62"/>
      <c r="I614" s="62" t="e">
        <f>INDEX(辅助数据!B:B,MATCH(项目信息统计表!H614,辅助数据!A:A,0))</f>
        <v>#N/A</v>
      </c>
      <c r="J614" s="66" t="str">
        <f t="shared" si="53"/>
        <v>2023-01</v>
      </c>
      <c r="K614" s="66"/>
      <c r="L614" s="62" t="str">
        <f t="shared" si="57"/>
        <v>2023</v>
      </c>
      <c r="M614" s="62" t="s">
        <v>54</v>
      </c>
      <c r="N614" s="80" t="s">
        <v>4421</v>
      </c>
      <c r="O614" s="82" t="s">
        <v>4799</v>
      </c>
      <c r="P614" s="76"/>
      <c r="Q614" s="80" t="s">
        <v>5105</v>
      </c>
      <c r="R614" s="79" t="s">
        <v>2371</v>
      </c>
      <c r="S614" s="62" t="s">
        <v>65</v>
      </c>
      <c r="T614" s="62" t="s">
        <v>2099</v>
      </c>
      <c r="U614" s="62" t="s">
        <v>70</v>
      </c>
      <c r="V614" s="62" t="s">
        <v>73</v>
      </c>
      <c r="W614" s="62" t="s">
        <v>90</v>
      </c>
      <c r="X614" s="62"/>
      <c r="Y614" s="62"/>
      <c r="Z614" s="63"/>
      <c r="AA614" s="62"/>
      <c r="AB614" s="64"/>
      <c r="AC614" s="62"/>
      <c r="AD614" s="62"/>
      <c r="AE614" s="62"/>
      <c r="AF614" s="85">
        <f>INDEX([4]人文社科项目!$G:$G,MATCH(B614,[4]人文社科项目!$B:$B,0))</f>
        <v>7</v>
      </c>
      <c r="AG614" s="85" t="s">
        <v>5493</v>
      </c>
      <c r="AH614" s="85">
        <f t="shared" si="54"/>
        <v>7</v>
      </c>
      <c r="AI614" s="79">
        <v>7</v>
      </c>
      <c r="AJ614" s="85" t="s">
        <v>5493</v>
      </c>
      <c r="AK614" s="85">
        <f t="shared" si="55"/>
        <v>7</v>
      </c>
      <c r="AL614" s="85" t="s">
        <v>5493</v>
      </c>
      <c r="AM614" s="85">
        <f t="shared" si="56"/>
        <v>7</v>
      </c>
      <c r="AN614" s="85" t="s">
        <v>5493</v>
      </c>
      <c r="AO614" s="85" t="s">
        <v>5493</v>
      </c>
      <c r="AP614" s="79" t="s">
        <v>4817</v>
      </c>
    </row>
    <row r="615" spans="1:42" ht="40.5" customHeight="1">
      <c r="A615" s="78" t="s">
        <v>3682</v>
      </c>
      <c r="B615" s="79" t="s">
        <v>4114</v>
      </c>
      <c r="C615" s="80" t="s">
        <v>3139</v>
      </c>
      <c r="D615" s="80" t="s">
        <v>5548</v>
      </c>
      <c r="E615" s="62"/>
      <c r="F615" s="62"/>
      <c r="G615" s="62" t="e">
        <f>INDEX(辅助数据!F:F,MATCH(项目信息统计表!F615,辅助数据!E:E,0))</f>
        <v>#N/A</v>
      </c>
      <c r="H615" s="62"/>
      <c r="I615" s="62" t="e">
        <f>INDEX(辅助数据!B:B,MATCH(项目信息统计表!H615,辅助数据!A:A,0))</f>
        <v>#N/A</v>
      </c>
      <c r="J615" s="66" t="str">
        <f t="shared" si="53"/>
        <v>2023-01</v>
      </c>
      <c r="K615" s="66"/>
      <c r="L615" s="62" t="str">
        <f t="shared" ref="L615:L648" si="58">"202"&amp;MID(B615,9,1)</f>
        <v>2023</v>
      </c>
      <c r="M615" s="62" t="s">
        <v>54</v>
      </c>
      <c r="N615" s="80" t="s">
        <v>4421</v>
      </c>
      <c r="O615" s="82" t="s">
        <v>4799</v>
      </c>
      <c r="P615" s="76"/>
      <c r="Q615" s="80" t="s">
        <v>5106</v>
      </c>
      <c r="R615" s="79" t="s">
        <v>5291</v>
      </c>
      <c r="S615" s="62" t="s">
        <v>65</v>
      </c>
      <c r="T615" s="62" t="s">
        <v>2124</v>
      </c>
      <c r="U615" s="62" t="s">
        <v>70</v>
      </c>
      <c r="V615" s="62" t="s">
        <v>73</v>
      </c>
      <c r="W615" s="62" t="s">
        <v>90</v>
      </c>
      <c r="X615" s="62"/>
      <c r="Y615" s="62"/>
      <c r="Z615" s="63"/>
      <c r="AA615" s="62"/>
      <c r="AB615" s="64"/>
      <c r="AC615" s="62"/>
      <c r="AD615" s="62"/>
      <c r="AE615" s="62"/>
      <c r="AF615" s="85">
        <f>INDEX([4]人文社科项目!$G:$G,MATCH(B615,[4]人文社科项目!$B:$B,0))</f>
        <v>7</v>
      </c>
      <c r="AG615" s="85" t="s">
        <v>5493</v>
      </c>
      <c r="AH615" s="85">
        <f t="shared" si="54"/>
        <v>7</v>
      </c>
      <c r="AI615" s="79">
        <v>7</v>
      </c>
      <c r="AJ615" s="85" t="s">
        <v>5493</v>
      </c>
      <c r="AK615" s="85">
        <f t="shared" si="55"/>
        <v>7</v>
      </c>
      <c r="AL615" s="85" t="s">
        <v>5493</v>
      </c>
      <c r="AM615" s="85">
        <f t="shared" si="56"/>
        <v>7</v>
      </c>
      <c r="AN615" s="85" t="s">
        <v>5493</v>
      </c>
      <c r="AO615" s="85" t="s">
        <v>5493</v>
      </c>
      <c r="AP615" s="79" t="s">
        <v>4817</v>
      </c>
    </row>
    <row r="616" spans="1:42" ht="40.5" customHeight="1">
      <c r="A616" s="78" t="s">
        <v>3685</v>
      </c>
      <c r="B616" s="79" t="s">
        <v>4117</v>
      </c>
      <c r="C616" s="80" t="s">
        <v>3139</v>
      </c>
      <c r="D616" s="80" t="s">
        <v>5548</v>
      </c>
      <c r="E616" s="62"/>
      <c r="F616" s="62"/>
      <c r="G616" s="62" t="e">
        <f>INDEX(辅助数据!F:F,MATCH(项目信息统计表!F616,辅助数据!E:E,0))</f>
        <v>#N/A</v>
      </c>
      <c r="H616" s="62"/>
      <c r="I616" s="62" t="e">
        <f>INDEX(辅助数据!B:B,MATCH(项目信息统计表!H616,辅助数据!A:A,0))</f>
        <v>#N/A</v>
      </c>
      <c r="J616" s="66" t="str">
        <f t="shared" si="53"/>
        <v>2023-01</v>
      </c>
      <c r="K616" s="66"/>
      <c r="L616" s="62" t="str">
        <f t="shared" si="58"/>
        <v>2023</v>
      </c>
      <c r="M616" s="62" t="s">
        <v>54</v>
      </c>
      <c r="N616" s="80" t="s">
        <v>4421</v>
      </c>
      <c r="O616" s="82" t="s">
        <v>4799</v>
      </c>
      <c r="P616" s="76"/>
      <c r="Q616" s="80" t="s">
        <v>2547</v>
      </c>
      <c r="R616" s="79" t="s">
        <v>5294</v>
      </c>
      <c r="S616" s="62" t="s">
        <v>4816</v>
      </c>
      <c r="T616" s="62" t="s">
        <v>2100</v>
      </c>
      <c r="U616" s="62" t="s">
        <v>70</v>
      </c>
      <c r="V616" s="62" t="s">
        <v>73</v>
      </c>
      <c r="W616" s="62" t="s">
        <v>90</v>
      </c>
      <c r="X616" s="62"/>
      <c r="Y616" s="62"/>
      <c r="Z616" s="63"/>
      <c r="AA616" s="62"/>
      <c r="AB616" s="64"/>
      <c r="AC616" s="62"/>
      <c r="AD616" s="62"/>
      <c r="AE616" s="62"/>
      <c r="AF616" s="85">
        <f>INDEX([4]人文社科项目!$G:$G,MATCH(B616,[4]人文社科项目!$B:$B,0))</f>
        <v>7</v>
      </c>
      <c r="AG616" s="85" t="s">
        <v>5493</v>
      </c>
      <c r="AH616" s="85">
        <f t="shared" si="54"/>
        <v>7</v>
      </c>
      <c r="AI616" s="79">
        <v>7</v>
      </c>
      <c r="AJ616" s="85" t="s">
        <v>5493</v>
      </c>
      <c r="AK616" s="85">
        <f t="shared" si="55"/>
        <v>7</v>
      </c>
      <c r="AL616" s="85" t="s">
        <v>5493</v>
      </c>
      <c r="AM616" s="85">
        <f t="shared" si="56"/>
        <v>7</v>
      </c>
      <c r="AN616" s="85" t="s">
        <v>5493</v>
      </c>
      <c r="AO616" s="85" t="s">
        <v>5493</v>
      </c>
      <c r="AP616" s="79" t="s">
        <v>4817</v>
      </c>
    </row>
    <row r="617" spans="1:42" ht="40.5" customHeight="1">
      <c r="A617" s="78" t="s">
        <v>3686</v>
      </c>
      <c r="B617" s="79" t="s">
        <v>4118</v>
      </c>
      <c r="C617" s="80" t="s">
        <v>3139</v>
      </c>
      <c r="D617" s="80" t="s">
        <v>5548</v>
      </c>
      <c r="E617" s="62"/>
      <c r="F617" s="62"/>
      <c r="G617" s="62" t="e">
        <f>INDEX(辅助数据!F:F,MATCH(项目信息统计表!F617,辅助数据!E:E,0))</f>
        <v>#N/A</v>
      </c>
      <c r="H617" s="62"/>
      <c r="I617" s="62" t="e">
        <f>INDEX(辅助数据!B:B,MATCH(项目信息统计表!H617,辅助数据!A:A,0))</f>
        <v>#N/A</v>
      </c>
      <c r="J617" s="66" t="str">
        <f t="shared" si="53"/>
        <v>2023-01</v>
      </c>
      <c r="K617" s="66"/>
      <c r="L617" s="62" t="str">
        <f t="shared" si="58"/>
        <v>2023</v>
      </c>
      <c r="M617" s="62" t="s">
        <v>54</v>
      </c>
      <c r="N617" s="80" t="s">
        <v>4421</v>
      </c>
      <c r="O617" s="82" t="s">
        <v>4799</v>
      </c>
      <c r="P617" s="76"/>
      <c r="Q617" s="80" t="s">
        <v>5109</v>
      </c>
      <c r="R617" s="79" t="s">
        <v>2370</v>
      </c>
      <c r="S617" s="62" t="s">
        <v>4816</v>
      </c>
      <c r="T617" s="62" t="s">
        <v>1629</v>
      </c>
      <c r="U617" s="62" t="s">
        <v>70</v>
      </c>
      <c r="V617" s="62" t="s">
        <v>73</v>
      </c>
      <c r="W617" s="62" t="s">
        <v>76</v>
      </c>
      <c r="X617" s="62"/>
      <c r="Y617" s="62"/>
      <c r="Z617" s="63"/>
      <c r="AA617" s="62"/>
      <c r="AB617" s="64"/>
      <c r="AC617" s="62"/>
      <c r="AD617" s="62"/>
      <c r="AE617" s="62"/>
      <c r="AF617" s="85">
        <f>INDEX([4]人文社科项目!$G:$G,MATCH(B617,[4]人文社科项目!$B:$B,0))</f>
        <v>7</v>
      </c>
      <c r="AG617" s="85" t="s">
        <v>5493</v>
      </c>
      <c r="AH617" s="85">
        <f t="shared" si="54"/>
        <v>7</v>
      </c>
      <c r="AI617" s="79">
        <v>7</v>
      </c>
      <c r="AJ617" s="85" t="s">
        <v>5493</v>
      </c>
      <c r="AK617" s="85">
        <f t="shared" si="55"/>
        <v>7</v>
      </c>
      <c r="AL617" s="85" t="s">
        <v>5493</v>
      </c>
      <c r="AM617" s="85">
        <f t="shared" si="56"/>
        <v>7</v>
      </c>
      <c r="AN617" s="85" t="s">
        <v>5493</v>
      </c>
      <c r="AO617" s="85" t="s">
        <v>5493</v>
      </c>
      <c r="AP617" s="79" t="s">
        <v>4817</v>
      </c>
    </row>
    <row r="618" spans="1:42" ht="40.5" customHeight="1">
      <c r="A618" s="78" t="s">
        <v>3690</v>
      </c>
      <c r="B618" s="79" t="s">
        <v>4122</v>
      </c>
      <c r="C618" s="80" t="s">
        <v>3139</v>
      </c>
      <c r="D618" s="80" t="s">
        <v>5548</v>
      </c>
      <c r="E618" s="62"/>
      <c r="F618" s="62"/>
      <c r="G618" s="62" t="e">
        <f>INDEX(辅助数据!F:F,MATCH(项目信息统计表!F618,辅助数据!E:E,0))</f>
        <v>#N/A</v>
      </c>
      <c r="H618" s="62"/>
      <c r="I618" s="62" t="e">
        <f>INDEX(辅助数据!B:B,MATCH(项目信息统计表!H618,辅助数据!A:A,0))</f>
        <v>#N/A</v>
      </c>
      <c r="J618" s="66" t="str">
        <f t="shared" si="53"/>
        <v>2023-01</v>
      </c>
      <c r="K618" s="66"/>
      <c r="L618" s="62" t="str">
        <f t="shared" si="58"/>
        <v>2023</v>
      </c>
      <c r="M618" s="62" t="s">
        <v>54</v>
      </c>
      <c r="N618" s="80" t="s">
        <v>4421</v>
      </c>
      <c r="O618" s="82" t="s">
        <v>4799</v>
      </c>
      <c r="P618" s="76"/>
      <c r="Q618" s="80" t="s">
        <v>5113</v>
      </c>
      <c r="R618" s="79" t="s">
        <v>5297</v>
      </c>
      <c r="S618" s="62" t="s">
        <v>4816</v>
      </c>
      <c r="T618" s="62" t="s">
        <v>1655</v>
      </c>
      <c r="U618" s="62" t="s">
        <v>70</v>
      </c>
      <c r="V618" s="62" t="s">
        <v>73</v>
      </c>
      <c r="W618" s="62" t="s">
        <v>90</v>
      </c>
      <c r="X618" s="62"/>
      <c r="Y618" s="62"/>
      <c r="Z618" s="63"/>
      <c r="AA618" s="62"/>
      <c r="AB618" s="64"/>
      <c r="AC618" s="62"/>
      <c r="AD618" s="62"/>
      <c r="AE618" s="62"/>
      <c r="AF618" s="85">
        <f>INDEX([4]人文社科项目!$G:$G,MATCH(B618,[4]人文社科项目!$B:$B,0))</f>
        <v>3</v>
      </c>
      <c r="AG618" s="85" t="s">
        <v>5493</v>
      </c>
      <c r="AH618" s="85">
        <f t="shared" si="54"/>
        <v>3</v>
      </c>
      <c r="AI618" s="79">
        <v>3</v>
      </c>
      <c r="AJ618" s="85" t="s">
        <v>5493</v>
      </c>
      <c r="AK618" s="85">
        <f t="shared" si="55"/>
        <v>3</v>
      </c>
      <c r="AL618" s="85" t="s">
        <v>5493</v>
      </c>
      <c r="AM618" s="85">
        <f t="shared" si="56"/>
        <v>3</v>
      </c>
      <c r="AN618" s="85" t="s">
        <v>5493</v>
      </c>
      <c r="AO618" s="85" t="s">
        <v>5493</v>
      </c>
      <c r="AP618" s="79" t="s">
        <v>4817</v>
      </c>
    </row>
    <row r="619" spans="1:42" ht="40.5" customHeight="1">
      <c r="A619" s="78" t="s">
        <v>3691</v>
      </c>
      <c r="B619" s="79" t="s">
        <v>4123</v>
      </c>
      <c r="C619" s="80" t="s">
        <v>3139</v>
      </c>
      <c r="D619" s="80" t="s">
        <v>5548</v>
      </c>
      <c r="E619" s="62"/>
      <c r="F619" s="62"/>
      <c r="G619" s="62" t="e">
        <f>INDEX(辅助数据!F:F,MATCH(项目信息统计表!F619,辅助数据!E:E,0))</f>
        <v>#N/A</v>
      </c>
      <c r="H619" s="62"/>
      <c r="I619" s="62" t="e">
        <f>INDEX(辅助数据!B:B,MATCH(项目信息统计表!H619,辅助数据!A:A,0))</f>
        <v>#N/A</v>
      </c>
      <c r="J619" s="66" t="str">
        <f t="shared" si="53"/>
        <v>2023-01</v>
      </c>
      <c r="K619" s="66"/>
      <c r="L619" s="62" t="str">
        <f t="shared" si="58"/>
        <v>2023</v>
      </c>
      <c r="M619" s="62" t="s">
        <v>54</v>
      </c>
      <c r="N619" s="80" t="s">
        <v>4421</v>
      </c>
      <c r="O619" s="82" t="s">
        <v>4799</v>
      </c>
      <c r="P619" s="76"/>
      <c r="Q619" s="80" t="s">
        <v>5114</v>
      </c>
      <c r="R619" s="79" t="s">
        <v>5298</v>
      </c>
      <c r="S619" s="62" t="s">
        <v>65</v>
      </c>
      <c r="T619" s="62" t="s">
        <v>2148</v>
      </c>
      <c r="U619" s="62" t="s">
        <v>70</v>
      </c>
      <c r="V619" s="62" t="s">
        <v>73</v>
      </c>
      <c r="W619" s="62" t="s">
        <v>90</v>
      </c>
      <c r="X619" s="62"/>
      <c r="Y619" s="62"/>
      <c r="Z619" s="63"/>
      <c r="AA619" s="62"/>
      <c r="AB619" s="64"/>
      <c r="AC619" s="62"/>
      <c r="AD619" s="62"/>
      <c r="AE619" s="62"/>
      <c r="AF619" s="85">
        <f>INDEX([4]人文社科项目!$G:$G,MATCH(B619,[4]人文社科项目!$B:$B,0))</f>
        <v>3</v>
      </c>
      <c r="AG619" s="85" t="s">
        <v>5493</v>
      </c>
      <c r="AH619" s="85">
        <f t="shared" si="54"/>
        <v>3</v>
      </c>
      <c r="AI619" s="79">
        <v>3</v>
      </c>
      <c r="AJ619" s="85" t="s">
        <v>5493</v>
      </c>
      <c r="AK619" s="85">
        <f t="shared" si="55"/>
        <v>3</v>
      </c>
      <c r="AL619" s="85" t="s">
        <v>5493</v>
      </c>
      <c r="AM619" s="85">
        <f t="shared" si="56"/>
        <v>3</v>
      </c>
      <c r="AN619" s="85" t="s">
        <v>5493</v>
      </c>
      <c r="AO619" s="85" t="s">
        <v>5493</v>
      </c>
      <c r="AP619" s="79" t="s">
        <v>4817</v>
      </c>
    </row>
    <row r="620" spans="1:42" ht="40.5" customHeight="1">
      <c r="A620" s="78" t="s">
        <v>3698</v>
      </c>
      <c r="B620" s="79" t="s">
        <v>4130</v>
      </c>
      <c r="C620" s="80" t="s">
        <v>3139</v>
      </c>
      <c r="D620" s="80" t="s">
        <v>5548</v>
      </c>
      <c r="E620" s="62"/>
      <c r="F620" s="62"/>
      <c r="G620" s="62" t="e">
        <f>INDEX(辅助数据!F:F,MATCH(项目信息统计表!F620,辅助数据!E:E,0))</f>
        <v>#N/A</v>
      </c>
      <c r="H620" s="62"/>
      <c r="I620" s="62" t="e">
        <f>INDEX(辅助数据!B:B,MATCH(项目信息统计表!H620,辅助数据!A:A,0))</f>
        <v>#N/A</v>
      </c>
      <c r="J620" s="66" t="str">
        <f t="shared" si="53"/>
        <v>2023-01</v>
      </c>
      <c r="K620" s="66"/>
      <c r="L620" s="62" t="str">
        <f t="shared" si="58"/>
        <v>2023</v>
      </c>
      <c r="M620" s="62" t="s">
        <v>54</v>
      </c>
      <c r="N620" s="80" t="s">
        <v>4421</v>
      </c>
      <c r="O620" s="82" t="s">
        <v>4799</v>
      </c>
      <c r="P620" s="76"/>
      <c r="Q620" s="80" t="s">
        <v>5121</v>
      </c>
      <c r="R620" s="79" t="s">
        <v>5302</v>
      </c>
      <c r="S620" s="62" t="s">
        <v>4816</v>
      </c>
      <c r="T620" s="62" t="s">
        <v>1699</v>
      </c>
      <c r="U620" s="62" t="s">
        <v>70</v>
      </c>
      <c r="V620" s="62" t="s">
        <v>73</v>
      </c>
      <c r="W620" s="62" t="s">
        <v>90</v>
      </c>
      <c r="X620" s="62"/>
      <c r="Y620" s="62"/>
      <c r="Z620" s="63"/>
      <c r="AA620" s="62"/>
      <c r="AB620" s="64"/>
      <c r="AC620" s="62"/>
      <c r="AD620" s="62"/>
      <c r="AE620" s="62"/>
      <c r="AF620" s="85">
        <f>INDEX([4]人文社科项目!$G:$G,MATCH(B620,[4]人文社科项目!$B:$B,0))</f>
        <v>2</v>
      </c>
      <c r="AG620" s="85" t="s">
        <v>5493</v>
      </c>
      <c r="AH620" s="85">
        <f t="shared" si="54"/>
        <v>2</v>
      </c>
      <c r="AI620" s="79">
        <v>2</v>
      </c>
      <c r="AJ620" s="85" t="s">
        <v>5493</v>
      </c>
      <c r="AK620" s="85">
        <f t="shared" si="55"/>
        <v>2</v>
      </c>
      <c r="AL620" s="85" t="s">
        <v>5493</v>
      </c>
      <c r="AM620" s="85">
        <f t="shared" si="56"/>
        <v>2</v>
      </c>
      <c r="AN620" s="85" t="s">
        <v>5493</v>
      </c>
      <c r="AO620" s="85" t="s">
        <v>5493</v>
      </c>
      <c r="AP620" s="79" t="s">
        <v>4817</v>
      </c>
    </row>
    <row r="621" spans="1:42" ht="40.5" customHeight="1">
      <c r="A621" s="78" t="s">
        <v>3699</v>
      </c>
      <c r="B621" s="79" t="s">
        <v>4131</v>
      </c>
      <c r="C621" s="80" t="s">
        <v>3139</v>
      </c>
      <c r="D621" s="80" t="s">
        <v>5548</v>
      </c>
      <c r="E621" s="62"/>
      <c r="F621" s="62"/>
      <c r="G621" s="62" t="e">
        <f>INDEX(辅助数据!F:F,MATCH(项目信息统计表!F621,辅助数据!E:E,0))</f>
        <v>#N/A</v>
      </c>
      <c r="H621" s="62"/>
      <c r="I621" s="62" t="e">
        <f>INDEX(辅助数据!B:B,MATCH(项目信息统计表!H621,辅助数据!A:A,0))</f>
        <v>#N/A</v>
      </c>
      <c r="J621" s="66" t="str">
        <f t="shared" si="53"/>
        <v>2023-01</v>
      </c>
      <c r="K621" s="66"/>
      <c r="L621" s="62" t="str">
        <f t="shared" si="58"/>
        <v>2023</v>
      </c>
      <c r="M621" s="62" t="s">
        <v>54</v>
      </c>
      <c r="N621" s="80" t="s">
        <v>4421</v>
      </c>
      <c r="O621" s="82" t="s">
        <v>4799</v>
      </c>
      <c r="P621" s="76"/>
      <c r="Q621" s="80" t="s">
        <v>5122</v>
      </c>
      <c r="R621" s="79" t="s">
        <v>5303</v>
      </c>
      <c r="S621" s="62" t="s">
        <v>65</v>
      </c>
      <c r="T621" s="62" t="s">
        <v>2108</v>
      </c>
      <c r="U621" s="62" t="s">
        <v>70</v>
      </c>
      <c r="V621" s="62" t="s">
        <v>73</v>
      </c>
      <c r="W621" s="62" t="s">
        <v>90</v>
      </c>
      <c r="X621" s="62"/>
      <c r="Y621" s="62"/>
      <c r="Z621" s="63"/>
      <c r="AA621" s="62"/>
      <c r="AB621" s="64"/>
      <c r="AC621" s="62"/>
      <c r="AD621" s="62"/>
      <c r="AE621" s="62"/>
      <c r="AF621" s="85">
        <f>INDEX([4]人文社科项目!$G:$G,MATCH(B621,[4]人文社科项目!$B:$B,0))</f>
        <v>2</v>
      </c>
      <c r="AG621" s="85" t="s">
        <v>5493</v>
      </c>
      <c r="AH621" s="85">
        <f t="shared" si="54"/>
        <v>2</v>
      </c>
      <c r="AI621" s="79">
        <v>2</v>
      </c>
      <c r="AJ621" s="85" t="s">
        <v>5493</v>
      </c>
      <c r="AK621" s="85">
        <f t="shared" si="55"/>
        <v>2</v>
      </c>
      <c r="AL621" s="85" t="s">
        <v>5493</v>
      </c>
      <c r="AM621" s="85">
        <f t="shared" si="56"/>
        <v>2</v>
      </c>
      <c r="AN621" s="85" t="s">
        <v>5493</v>
      </c>
      <c r="AO621" s="85" t="s">
        <v>5493</v>
      </c>
      <c r="AP621" s="79" t="s">
        <v>4817</v>
      </c>
    </row>
    <row r="622" spans="1:42" ht="40.5" customHeight="1">
      <c r="A622" s="78" t="s">
        <v>3700</v>
      </c>
      <c r="B622" s="79" t="s">
        <v>4132</v>
      </c>
      <c r="C622" s="80" t="s">
        <v>3139</v>
      </c>
      <c r="D622" s="80" t="s">
        <v>5548</v>
      </c>
      <c r="E622" s="62"/>
      <c r="F622" s="62"/>
      <c r="G622" s="62" t="e">
        <f>INDEX(辅助数据!F:F,MATCH(项目信息统计表!F622,辅助数据!E:E,0))</f>
        <v>#N/A</v>
      </c>
      <c r="H622" s="62"/>
      <c r="I622" s="62" t="e">
        <f>INDEX(辅助数据!B:B,MATCH(项目信息统计表!H622,辅助数据!A:A,0))</f>
        <v>#N/A</v>
      </c>
      <c r="J622" s="66" t="str">
        <f t="shared" si="53"/>
        <v>2023-01</v>
      </c>
      <c r="K622" s="66"/>
      <c r="L622" s="62" t="str">
        <f t="shared" si="58"/>
        <v>2023</v>
      </c>
      <c r="M622" s="62" t="s">
        <v>54</v>
      </c>
      <c r="N622" s="80" t="s">
        <v>4421</v>
      </c>
      <c r="O622" s="82" t="s">
        <v>4799</v>
      </c>
      <c r="P622" s="76"/>
      <c r="Q622" s="80" t="s">
        <v>5123</v>
      </c>
      <c r="R622" s="79" t="s">
        <v>2546</v>
      </c>
      <c r="S622" s="62" t="s">
        <v>65</v>
      </c>
      <c r="T622" s="62" t="s">
        <v>2099</v>
      </c>
      <c r="U622" s="62" t="s">
        <v>70</v>
      </c>
      <c r="V622" s="62" t="s">
        <v>73</v>
      </c>
      <c r="W622" s="62" t="s">
        <v>90</v>
      </c>
      <c r="X622" s="62"/>
      <c r="Y622" s="62"/>
      <c r="Z622" s="63"/>
      <c r="AA622" s="62"/>
      <c r="AB622" s="64"/>
      <c r="AC622" s="62"/>
      <c r="AD622" s="62"/>
      <c r="AE622" s="62"/>
      <c r="AF622" s="85">
        <f>INDEX([4]人文社科项目!$G:$G,MATCH(B622,[4]人文社科项目!$B:$B,0))</f>
        <v>2</v>
      </c>
      <c r="AG622" s="85" t="s">
        <v>5493</v>
      </c>
      <c r="AH622" s="85">
        <f t="shared" si="54"/>
        <v>2</v>
      </c>
      <c r="AI622" s="79">
        <v>2</v>
      </c>
      <c r="AJ622" s="85" t="s">
        <v>5493</v>
      </c>
      <c r="AK622" s="85">
        <f t="shared" si="55"/>
        <v>2</v>
      </c>
      <c r="AL622" s="85" t="s">
        <v>5493</v>
      </c>
      <c r="AM622" s="85">
        <f t="shared" si="56"/>
        <v>2</v>
      </c>
      <c r="AN622" s="85" t="s">
        <v>5493</v>
      </c>
      <c r="AO622" s="85" t="s">
        <v>5493</v>
      </c>
      <c r="AP622" s="79" t="s">
        <v>4817</v>
      </c>
    </row>
    <row r="623" spans="1:42" ht="40.5" customHeight="1">
      <c r="A623" s="78" t="s">
        <v>3705</v>
      </c>
      <c r="B623" s="79" t="s">
        <v>4137</v>
      </c>
      <c r="C623" s="80" t="s">
        <v>3139</v>
      </c>
      <c r="D623" s="80" t="s">
        <v>5548</v>
      </c>
      <c r="E623" s="62"/>
      <c r="F623" s="62"/>
      <c r="G623" s="62" t="e">
        <f>INDEX(辅助数据!F:F,MATCH(项目信息统计表!F623,辅助数据!E:E,0))</f>
        <v>#N/A</v>
      </c>
      <c r="H623" s="62"/>
      <c r="I623" s="62" t="e">
        <f>INDEX(辅助数据!B:B,MATCH(项目信息统计表!H623,辅助数据!A:A,0))</f>
        <v>#N/A</v>
      </c>
      <c r="J623" s="66" t="str">
        <f t="shared" si="53"/>
        <v>2023-01</v>
      </c>
      <c r="K623" s="66"/>
      <c r="L623" s="62" t="str">
        <f t="shared" si="58"/>
        <v>2023</v>
      </c>
      <c r="M623" s="62" t="s">
        <v>54</v>
      </c>
      <c r="N623" s="80" t="s">
        <v>4421</v>
      </c>
      <c r="O623" s="82" t="s">
        <v>4799</v>
      </c>
      <c r="P623" s="76"/>
      <c r="Q623" s="80" t="s">
        <v>5128</v>
      </c>
      <c r="R623" s="79">
        <v>150085</v>
      </c>
      <c r="S623" s="62" t="s">
        <v>65</v>
      </c>
      <c r="T623" s="62" t="s">
        <v>2095</v>
      </c>
      <c r="U623" s="62" t="s">
        <v>70</v>
      </c>
      <c r="V623" s="62" t="s">
        <v>73</v>
      </c>
      <c r="W623" s="62" t="s">
        <v>3516</v>
      </c>
      <c r="X623" s="62"/>
      <c r="Y623" s="62"/>
      <c r="Z623" s="63"/>
      <c r="AA623" s="62"/>
      <c r="AB623" s="64"/>
      <c r="AC623" s="62"/>
      <c r="AD623" s="62"/>
      <c r="AE623" s="62"/>
      <c r="AF623" s="85">
        <f>INDEX([4]人文社科项目!$G:$G,MATCH(B623,[4]人文社科项目!$B:$B,0))</f>
        <v>10</v>
      </c>
      <c r="AG623" s="85" t="s">
        <v>5493</v>
      </c>
      <c r="AH623" s="85">
        <f t="shared" si="54"/>
        <v>10</v>
      </c>
      <c r="AI623" s="79">
        <v>10</v>
      </c>
      <c r="AJ623" s="85" t="s">
        <v>5493</v>
      </c>
      <c r="AK623" s="85">
        <f t="shared" si="55"/>
        <v>10</v>
      </c>
      <c r="AL623" s="85" t="s">
        <v>5493</v>
      </c>
      <c r="AM623" s="85">
        <f t="shared" si="56"/>
        <v>10</v>
      </c>
      <c r="AN623" s="85" t="s">
        <v>5493</v>
      </c>
      <c r="AO623" s="85" t="s">
        <v>5493</v>
      </c>
      <c r="AP623" s="79" t="s">
        <v>4817</v>
      </c>
    </row>
    <row r="624" spans="1:42" ht="40.5" customHeight="1">
      <c r="A624" s="78" t="s">
        <v>3706</v>
      </c>
      <c r="B624" s="79" t="s">
        <v>4138</v>
      </c>
      <c r="C624" s="80" t="s">
        <v>3139</v>
      </c>
      <c r="D624" s="80" t="s">
        <v>5548</v>
      </c>
      <c r="E624" s="62"/>
      <c r="F624" s="62"/>
      <c r="G624" s="62" t="e">
        <f>INDEX(辅助数据!F:F,MATCH(项目信息统计表!F624,辅助数据!E:E,0))</f>
        <v>#N/A</v>
      </c>
      <c r="H624" s="62"/>
      <c r="I624" s="62" t="e">
        <f>INDEX(辅助数据!B:B,MATCH(项目信息统计表!H624,辅助数据!A:A,0))</f>
        <v>#N/A</v>
      </c>
      <c r="J624" s="66" t="str">
        <f t="shared" si="53"/>
        <v>2023-01</v>
      </c>
      <c r="K624" s="66"/>
      <c r="L624" s="62" t="str">
        <f t="shared" si="58"/>
        <v>2023</v>
      </c>
      <c r="M624" s="62" t="s">
        <v>54</v>
      </c>
      <c r="N624" s="80" t="s">
        <v>4421</v>
      </c>
      <c r="O624" s="82" t="s">
        <v>4799</v>
      </c>
      <c r="P624" s="76"/>
      <c r="Q624" s="80" t="s">
        <v>5129</v>
      </c>
      <c r="R624" s="79">
        <v>160144</v>
      </c>
      <c r="S624" s="62" t="s">
        <v>4816</v>
      </c>
      <c r="T624" s="62" t="s">
        <v>1693</v>
      </c>
      <c r="U624" s="62" t="s">
        <v>70</v>
      </c>
      <c r="V624" s="62" t="s">
        <v>73</v>
      </c>
      <c r="W624" s="62" t="s">
        <v>3516</v>
      </c>
      <c r="X624" s="62"/>
      <c r="Y624" s="62"/>
      <c r="Z624" s="63"/>
      <c r="AA624" s="62"/>
      <c r="AB624" s="64"/>
      <c r="AC624" s="62"/>
      <c r="AD624" s="62"/>
      <c r="AE624" s="62"/>
      <c r="AF624" s="85">
        <f>INDEX([4]人文社科项目!$G:$G,MATCH(B624,[4]人文社科项目!$B:$B,0))</f>
        <v>10</v>
      </c>
      <c r="AG624" s="85" t="s">
        <v>5493</v>
      </c>
      <c r="AH624" s="85">
        <f t="shared" si="54"/>
        <v>10</v>
      </c>
      <c r="AI624" s="79">
        <v>10</v>
      </c>
      <c r="AJ624" s="85" t="s">
        <v>5493</v>
      </c>
      <c r="AK624" s="85">
        <f t="shared" si="55"/>
        <v>10</v>
      </c>
      <c r="AL624" s="85" t="s">
        <v>5493</v>
      </c>
      <c r="AM624" s="85">
        <f t="shared" si="56"/>
        <v>10</v>
      </c>
      <c r="AN624" s="85" t="s">
        <v>5493</v>
      </c>
      <c r="AO624" s="85" t="s">
        <v>5493</v>
      </c>
      <c r="AP624" s="79" t="s">
        <v>4817</v>
      </c>
    </row>
    <row r="625" spans="1:42" ht="40.5" customHeight="1">
      <c r="A625" s="78" t="s">
        <v>3707</v>
      </c>
      <c r="B625" s="79" t="s">
        <v>4139</v>
      </c>
      <c r="C625" s="80" t="s">
        <v>3139</v>
      </c>
      <c r="D625" s="80" t="s">
        <v>5548</v>
      </c>
      <c r="E625" s="62"/>
      <c r="F625" s="62"/>
      <c r="G625" s="62" t="e">
        <f>INDEX(辅助数据!F:F,MATCH(项目信息统计表!F625,辅助数据!E:E,0))</f>
        <v>#N/A</v>
      </c>
      <c r="H625" s="62"/>
      <c r="I625" s="62" t="e">
        <f>INDEX(辅助数据!B:B,MATCH(项目信息统计表!H625,辅助数据!A:A,0))</f>
        <v>#N/A</v>
      </c>
      <c r="J625" s="66" t="str">
        <f t="shared" si="53"/>
        <v>2023-01</v>
      </c>
      <c r="K625" s="66"/>
      <c r="L625" s="62" t="str">
        <f t="shared" si="58"/>
        <v>2023</v>
      </c>
      <c r="M625" s="62" t="s">
        <v>54</v>
      </c>
      <c r="N625" s="80" t="s">
        <v>4421</v>
      </c>
      <c r="O625" s="82" t="s">
        <v>4799</v>
      </c>
      <c r="P625" s="76"/>
      <c r="Q625" s="80" t="s">
        <v>5130</v>
      </c>
      <c r="R625" s="79">
        <v>120088</v>
      </c>
      <c r="S625" s="62" t="s">
        <v>4816</v>
      </c>
      <c r="T625" s="62" t="s">
        <v>1701</v>
      </c>
      <c r="U625" s="62" t="s">
        <v>70</v>
      </c>
      <c r="V625" s="62" t="s">
        <v>73</v>
      </c>
      <c r="W625" s="62" t="s">
        <v>3516</v>
      </c>
      <c r="X625" s="62"/>
      <c r="Y625" s="62"/>
      <c r="Z625" s="63"/>
      <c r="AA625" s="62"/>
      <c r="AB625" s="64"/>
      <c r="AC625" s="62"/>
      <c r="AD625" s="62"/>
      <c r="AE625" s="62"/>
      <c r="AF625" s="85">
        <f>INDEX([4]人文社科项目!$G:$G,MATCH(B625,[4]人文社科项目!$B:$B,0))</f>
        <v>10</v>
      </c>
      <c r="AG625" s="85" t="s">
        <v>5493</v>
      </c>
      <c r="AH625" s="85">
        <f t="shared" si="54"/>
        <v>10</v>
      </c>
      <c r="AI625" s="79">
        <v>10</v>
      </c>
      <c r="AJ625" s="85" t="s">
        <v>5493</v>
      </c>
      <c r="AK625" s="85">
        <f t="shared" si="55"/>
        <v>10</v>
      </c>
      <c r="AL625" s="85" t="s">
        <v>5493</v>
      </c>
      <c r="AM625" s="85">
        <f t="shared" si="56"/>
        <v>10</v>
      </c>
      <c r="AN625" s="85" t="s">
        <v>5493</v>
      </c>
      <c r="AO625" s="85" t="s">
        <v>5493</v>
      </c>
      <c r="AP625" s="79" t="s">
        <v>4817</v>
      </c>
    </row>
    <row r="626" spans="1:42" ht="40.5" customHeight="1">
      <c r="A626" s="78" t="s">
        <v>3711</v>
      </c>
      <c r="B626" s="79" t="s">
        <v>4143</v>
      </c>
      <c r="C626" s="80" t="s">
        <v>3139</v>
      </c>
      <c r="D626" s="80" t="s">
        <v>5548</v>
      </c>
      <c r="E626" s="62"/>
      <c r="F626" s="62"/>
      <c r="G626" s="62" t="e">
        <f>INDEX(辅助数据!F:F,MATCH(项目信息统计表!F626,辅助数据!E:E,0))</f>
        <v>#N/A</v>
      </c>
      <c r="H626" s="62"/>
      <c r="I626" s="62" t="e">
        <f>INDEX(辅助数据!B:B,MATCH(项目信息统计表!H626,辅助数据!A:A,0))</f>
        <v>#N/A</v>
      </c>
      <c r="J626" s="66" t="str">
        <f t="shared" si="53"/>
        <v>2023-01</v>
      </c>
      <c r="K626" s="66"/>
      <c r="L626" s="62" t="str">
        <f t="shared" si="58"/>
        <v>2023</v>
      </c>
      <c r="M626" s="62" t="s">
        <v>54</v>
      </c>
      <c r="N626" s="80" t="s">
        <v>4421</v>
      </c>
      <c r="O626" s="82" t="s">
        <v>4799</v>
      </c>
      <c r="P626" s="76"/>
      <c r="Q626" s="80" t="s">
        <v>5134</v>
      </c>
      <c r="R626" s="79" t="s">
        <v>5310</v>
      </c>
      <c r="S626" s="62" t="s">
        <v>65</v>
      </c>
      <c r="T626" s="62" t="s">
        <v>1609</v>
      </c>
      <c r="U626" s="62" t="s">
        <v>70</v>
      </c>
      <c r="V626" s="62" t="s">
        <v>73</v>
      </c>
      <c r="W626" s="62" t="s">
        <v>90</v>
      </c>
      <c r="X626" s="62"/>
      <c r="Y626" s="62"/>
      <c r="Z626" s="63"/>
      <c r="AA626" s="62"/>
      <c r="AB626" s="64"/>
      <c r="AC626" s="62"/>
      <c r="AD626" s="62"/>
      <c r="AE626" s="62"/>
      <c r="AF626" s="85">
        <f>INDEX([4]人文社科项目!$G:$G,MATCH(B626,[4]人文社科项目!$B:$B,0))</f>
        <v>5</v>
      </c>
      <c r="AG626" s="85" t="s">
        <v>5493</v>
      </c>
      <c r="AH626" s="85">
        <f t="shared" si="54"/>
        <v>5</v>
      </c>
      <c r="AI626" s="79">
        <v>5</v>
      </c>
      <c r="AJ626" s="85" t="s">
        <v>5493</v>
      </c>
      <c r="AK626" s="85">
        <f t="shared" si="55"/>
        <v>5</v>
      </c>
      <c r="AL626" s="85" t="s">
        <v>5493</v>
      </c>
      <c r="AM626" s="85">
        <f t="shared" si="56"/>
        <v>5</v>
      </c>
      <c r="AN626" s="85" t="s">
        <v>5493</v>
      </c>
      <c r="AO626" s="85" t="s">
        <v>5493</v>
      </c>
      <c r="AP626" s="79" t="s">
        <v>4817</v>
      </c>
    </row>
    <row r="627" spans="1:42" ht="40.5" customHeight="1">
      <c r="A627" s="78" t="s">
        <v>3712</v>
      </c>
      <c r="B627" s="79" t="s">
        <v>4144</v>
      </c>
      <c r="C627" s="80" t="s">
        <v>3139</v>
      </c>
      <c r="D627" s="80" t="s">
        <v>5548</v>
      </c>
      <c r="E627" s="62"/>
      <c r="F627" s="62"/>
      <c r="G627" s="62" t="e">
        <f>INDEX(辅助数据!F:F,MATCH(项目信息统计表!F627,辅助数据!E:E,0))</f>
        <v>#N/A</v>
      </c>
      <c r="H627" s="62"/>
      <c r="I627" s="62" t="e">
        <f>INDEX(辅助数据!B:B,MATCH(项目信息统计表!H627,辅助数据!A:A,0))</f>
        <v>#N/A</v>
      </c>
      <c r="J627" s="66" t="str">
        <f t="shared" si="53"/>
        <v>2023-01</v>
      </c>
      <c r="K627" s="66"/>
      <c r="L627" s="62" t="str">
        <f t="shared" si="58"/>
        <v>2023</v>
      </c>
      <c r="M627" s="62" t="s">
        <v>54</v>
      </c>
      <c r="N627" s="80" t="s">
        <v>4421</v>
      </c>
      <c r="O627" s="82" t="s">
        <v>4799</v>
      </c>
      <c r="P627" s="76"/>
      <c r="Q627" s="80" t="s">
        <v>3186</v>
      </c>
      <c r="R627" s="79" t="s">
        <v>3383</v>
      </c>
      <c r="S627" s="62" t="s">
        <v>4816</v>
      </c>
      <c r="T627" s="62" t="s">
        <v>2114</v>
      </c>
      <c r="U627" s="62" t="s">
        <v>70</v>
      </c>
      <c r="V627" s="62" t="s">
        <v>73</v>
      </c>
      <c r="W627" s="62" t="s">
        <v>90</v>
      </c>
      <c r="X627" s="62"/>
      <c r="Y627" s="62"/>
      <c r="Z627" s="63"/>
      <c r="AA627" s="62"/>
      <c r="AB627" s="64"/>
      <c r="AC627" s="62"/>
      <c r="AD627" s="62"/>
      <c r="AE627" s="62"/>
      <c r="AF627" s="85">
        <f>INDEX([4]人文社科项目!$G:$G,MATCH(B627,[4]人文社科项目!$B:$B,0))</f>
        <v>5</v>
      </c>
      <c r="AG627" s="85" t="s">
        <v>5493</v>
      </c>
      <c r="AH627" s="85">
        <f t="shared" si="54"/>
        <v>5</v>
      </c>
      <c r="AI627" s="79">
        <v>5</v>
      </c>
      <c r="AJ627" s="85" t="s">
        <v>5493</v>
      </c>
      <c r="AK627" s="85">
        <f t="shared" si="55"/>
        <v>5</v>
      </c>
      <c r="AL627" s="85" t="s">
        <v>5493</v>
      </c>
      <c r="AM627" s="85">
        <f t="shared" si="56"/>
        <v>5</v>
      </c>
      <c r="AN627" s="85" t="s">
        <v>5493</v>
      </c>
      <c r="AO627" s="85" t="s">
        <v>5493</v>
      </c>
      <c r="AP627" s="79" t="s">
        <v>4817</v>
      </c>
    </row>
    <row r="628" spans="1:42" ht="40.5" customHeight="1">
      <c r="A628" s="78" t="s">
        <v>3713</v>
      </c>
      <c r="B628" s="79" t="s">
        <v>4145</v>
      </c>
      <c r="C628" s="80" t="s">
        <v>3139</v>
      </c>
      <c r="D628" s="80" t="s">
        <v>5548</v>
      </c>
      <c r="E628" s="62"/>
      <c r="F628" s="62"/>
      <c r="G628" s="62" t="e">
        <f>INDEX(辅助数据!F:F,MATCH(项目信息统计表!F628,辅助数据!E:E,0))</f>
        <v>#N/A</v>
      </c>
      <c r="H628" s="62"/>
      <c r="I628" s="62" t="e">
        <f>INDEX(辅助数据!B:B,MATCH(项目信息统计表!H628,辅助数据!A:A,0))</f>
        <v>#N/A</v>
      </c>
      <c r="J628" s="66" t="str">
        <f t="shared" si="53"/>
        <v>2023-01</v>
      </c>
      <c r="K628" s="66"/>
      <c r="L628" s="62" t="str">
        <f t="shared" si="58"/>
        <v>2023</v>
      </c>
      <c r="M628" s="62" t="s">
        <v>54</v>
      </c>
      <c r="N628" s="80" t="s">
        <v>4421</v>
      </c>
      <c r="O628" s="82" t="s">
        <v>4799</v>
      </c>
      <c r="P628" s="76"/>
      <c r="Q628" s="80" t="s">
        <v>5135</v>
      </c>
      <c r="R628" s="79" t="s">
        <v>5311</v>
      </c>
      <c r="S628" s="62" t="s">
        <v>65</v>
      </c>
      <c r="T628" s="62" t="s">
        <v>2146</v>
      </c>
      <c r="U628" s="62" t="s">
        <v>70</v>
      </c>
      <c r="V628" s="62" t="s">
        <v>73</v>
      </c>
      <c r="W628" s="62" t="s">
        <v>90</v>
      </c>
      <c r="X628" s="62"/>
      <c r="Y628" s="62"/>
      <c r="Z628" s="63"/>
      <c r="AA628" s="62"/>
      <c r="AB628" s="64"/>
      <c r="AC628" s="62"/>
      <c r="AD628" s="62"/>
      <c r="AE628" s="62"/>
      <c r="AF628" s="85">
        <f>INDEX([4]人文社科项目!$G:$G,MATCH(B628,[4]人文社科项目!$B:$B,0))</f>
        <v>5</v>
      </c>
      <c r="AG628" s="85" t="s">
        <v>5493</v>
      </c>
      <c r="AH628" s="85">
        <f t="shared" si="54"/>
        <v>5</v>
      </c>
      <c r="AI628" s="79">
        <v>5</v>
      </c>
      <c r="AJ628" s="85" t="s">
        <v>5493</v>
      </c>
      <c r="AK628" s="85">
        <f t="shared" si="55"/>
        <v>5</v>
      </c>
      <c r="AL628" s="85" t="s">
        <v>5493</v>
      </c>
      <c r="AM628" s="85">
        <f t="shared" si="56"/>
        <v>5</v>
      </c>
      <c r="AN628" s="85" t="s">
        <v>5493</v>
      </c>
      <c r="AO628" s="85" t="s">
        <v>5493</v>
      </c>
      <c r="AP628" s="79" t="s">
        <v>4817</v>
      </c>
    </row>
    <row r="629" spans="1:42" ht="40.5" customHeight="1">
      <c r="A629" s="78" t="s">
        <v>3718</v>
      </c>
      <c r="B629" s="79" t="s">
        <v>4150</v>
      </c>
      <c r="C629" s="80" t="s">
        <v>3139</v>
      </c>
      <c r="D629" s="80" t="s">
        <v>5548</v>
      </c>
      <c r="E629" s="62"/>
      <c r="F629" s="62"/>
      <c r="G629" s="62" t="e">
        <f>INDEX(辅助数据!F:F,MATCH(项目信息统计表!F629,辅助数据!E:E,0))</f>
        <v>#N/A</v>
      </c>
      <c r="H629" s="62"/>
      <c r="I629" s="62" t="e">
        <f>INDEX(辅助数据!B:B,MATCH(项目信息统计表!H629,辅助数据!A:A,0))</f>
        <v>#N/A</v>
      </c>
      <c r="J629" s="66" t="str">
        <f t="shared" si="53"/>
        <v>2023-01</v>
      </c>
      <c r="K629" s="66"/>
      <c r="L629" s="62" t="str">
        <f t="shared" si="58"/>
        <v>2023</v>
      </c>
      <c r="M629" s="62" t="s">
        <v>54</v>
      </c>
      <c r="N629" s="80" t="s">
        <v>4421</v>
      </c>
      <c r="O629" s="82" t="s">
        <v>4799</v>
      </c>
      <c r="P629" s="76"/>
      <c r="Q629" s="80" t="s">
        <v>5140</v>
      </c>
      <c r="R629" s="79" t="s">
        <v>3485</v>
      </c>
      <c r="S629" s="62" t="s">
        <v>4816</v>
      </c>
      <c r="T629" s="62" t="s">
        <v>2092</v>
      </c>
      <c r="U629" s="62" t="s">
        <v>70</v>
      </c>
      <c r="V629" s="62" t="s">
        <v>3517</v>
      </c>
      <c r="W629" s="62" t="s">
        <v>3516</v>
      </c>
      <c r="X629" s="62"/>
      <c r="Y629" s="62"/>
      <c r="Z629" s="63"/>
      <c r="AA629" s="62"/>
      <c r="AB629" s="64"/>
      <c r="AC629" s="62"/>
      <c r="AD629" s="62"/>
      <c r="AE629" s="62"/>
      <c r="AF629" s="85">
        <f>INDEX([4]人文社科项目!$G:$G,MATCH(B629,[4]人文社科项目!$B:$B,0))</f>
        <v>1</v>
      </c>
      <c r="AG629" s="85" t="s">
        <v>5493</v>
      </c>
      <c r="AH629" s="85">
        <f t="shared" si="54"/>
        <v>1</v>
      </c>
      <c r="AI629" s="79">
        <v>1</v>
      </c>
      <c r="AJ629" s="85" t="s">
        <v>5493</v>
      </c>
      <c r="AK629" s="85">
        <f t="shared" si="55"/>
        <v>1</v>
      </c>
      <c r="AL629" s="85" t="s">
        <v>5493</v>
      </c>
      <c r="AM629" s="85">
        <f t="shared" si="56"/>
        <v>1</v>
      </c>
      <c r="AN629" s="85" t="s">
        <v>5493</v>
      </c>
      <c r="AO629" s="85" t="s">
        <v>5493</v>
      </c>
      <c r="AP629" s="79" t="s">
        <v>4817</v>
      </c>
    </row>
    <row r="630" spans="1:42" ht="40.5" customHeight="1">
      <c r="A630" s="78" t="s">
        <v>3719</v>
      </c>
      <c r="B630" s="79" t="s">
        <v>4151</v>
      </c>
      <c r="C630" s="80" t="s">
        <v>3139</v>
      </c>
      <c r="D630" s="80" t="s">
        <v>5548</v>
      </c>
      <c r="E630" s="62"/>
      <c r="F630" s="62"/>
      <c r="G630" s="62" t="e">
        <f>INDEX(辅助数据!F:F,MATCH(项目信息统计表!F630,辅助数据!E:E,0))</f>
        <v>#N/A</v>
      </c>
      <c r="H630" s="62"/>
      <c r="I630" s="62" t="e">
        <f>INDEX(辅助数据!B:B,MATCH(项目信息统计表!H630,辅助数据!A:A,0))</f>
        <v>#N/A</v>
      </c>
      <c r="J630" s="66" t="str">
        <f t="shared" si="53"/>
        <v>2023-01</v>
      </c>
      <c r="K630" s="66"/>
      <c r="L630" s="62" t="str">
        <f t="shared" si="58"/>
        <v>2023</v>
      </c>
      <c r="M630" s="62" t="s">
        <v>54</v>
      </c>
      <c r="N630" s="80" t="s">
        <v>4421</v>
      </c>
      <c r="O630" s="82" t="s">
        <v>4799</v>
      </c>
      <c r="P630" s="76"/>
      <c r="Q630" s="80" t="s">
        <v>5141</v>
      </c>
      <c r="R630" s="79" t="s">
        <v>5313</v>
      </c>
      <c r="S630" s="62" t="s">
        <v>4816</v>
      </c>
      <c r="T630" s="62" t="s">
        <v>2149</v>
      </c>
      <c r="U630" s="62" t="s">
        <v>70</v>
      </c>
      <c r="V630" s="62" t="s">
        <v>73</v>
      </c>
      <c r="W630" s="62" t="s">
        <v>90</v>
      </c>
      <c r="X630" s="62"/>
      <c r="Y630" s="62"/>
      <c r="Z630" s="63"/>
      <c r="AA630" s="62"/>
      <c r="AB630" s="64"/>
      <c r="AC630" s="62"/>
      <c r="AD630" s="62"/>
      <c r="AE630" s="62"/>
      <c r="AF630" s="85">
        <f>INDEX([4]人文社科项目!$G:$G,MATCH(B630,[4]人文社科项目!$B:$B,0))</f>
        <v>1</v>
      </c>
      <c r="AG630" s="85" t="s">
        <v>5493</v>
      </c>
      <c r="AH630" s="85">
        <f t="shared" si="54"/>
        <v>1</v>
      </c>
      <c r="AI630" s="79">
        <v>1</v>
      </c>
      <c r="AJ630" s="85" t="s">
        <v>5493</v>
      </c>
      <c r="AK630" s="85">
        <f t="shared" si="55"/>
        <v>1</v>
      </c>
      <c r="AL630" s="85" t="s">
        <v>5493</v>
      </c>
      <c r="AM630" s="85">
        <f t="shared" si="56"/>
        <v>1</v>
      </c>
      <c r="AN630" s="85" t="s">
        <v>5493</v>
      </c>
      <c r="AO630" s="85" t="s">
        <v>5493</v>
      </c>
      <c r="AP630" s="79" t="s">
        <v>4817</v>
      </c>
    </row>
    <row r="631" spans="1:42" ht="40.5" customHeight="1">
      <c r="A631" s="78" t="s">
        <v>3720</v>
      </c>
      <c r="B631" s="79" t="s">
        <v>4152</v>
      </c>
      <c r="C631" s="80" t="s">
        <v>3139</v>
      </c>
      <c r="D631" s="80" t="s">
        <v>5548</v>
      </c>
      <c r="E631" s="62"/>
      <c r="F631" s="62"/>
      <c r="G631" s="62" t="e">
        <f>INDEX(辅助数据!F:F,MATCH(项目信息统计表!F631,辅助数据!E:E,0))</f>
        <v>#N/A</v>
      </c>
      <c r="H631" s="62"/>
      <c r="I631" s="62" t="e">
        <f>INDEX(辅助数据!B:B,MATCH(项目信息统计表!H631,辅助数据!A:A,0))</f>
        <v>#N/A</v>
      </c>
      <c r="J631" s="66" t="str">
        <f t="shared" si="53"/>
        <v>2023-01</v>
      </c>
      <c r="K631" s="66"/>
      <c r="L631" s="62" t="str">
        <f t="shared" si="58"/>
        <v>2023</v>
      </c>
      <c r="M631" s="62" t="s">
        <v>54</v>
      </c>
      <c r="N631" s="80" t="s">
        <v>4421</v>
      </c>
      <c r="O631" s="82" t="s">
        <v>4799</v>
      </c>
      <c r="P631" s="76"/>
      <c r="Q631" s="80" t="s">
        <v>5142</v>
      </c>
      <c r="R631" s="79" t="s">
        <v>5314</v>
      </c>
      <c r="S631" s="62" t="s">
        <v>4816</v>
      </c>
      <c r="T631" s="62" t="s">
        <v>1657</v>
      </c>
      <c r="U631" s="62" t="s">
        <v>70</v>
      </c>
      <c r="V631" s="62" t="s">
        <v>73</v>
      </c>
      <c r="W631" s="62" t="s">
        <v>90</v>
      </c>
      <c r="X631" s="62"/>
      <c r="Y631" s="62"/>
      <c r="Z631" s="63"/>
      <c r="AA631" s="62"/>
      <c r="AB631" s="64"/>
      <c r="AC631" s="62"/>
      <c r="AD631" s="62"/>
      <c r="AE631" s="62"/>
      <c r="AF631" s="85">
        <f>INDEX([4]人文社科项目!$G:$G,MATCH(B631,[4]人文社科项目!$B:$B,0))</f>
        <v>1</v>
      </c>
      <c r="AG631" s="85" t="s">
        <v>5493</v>
      </c>
      <c r="AH631" s="85">
        <f t="shared" si="54"/>
        <v>1</v>
      </c>
      <c r="AI631" s="79">
        <v>1</v>
      </c>
      <c r="AJ631" s="85" t="s">
        <v>5493</v>
      </c>
      <c r="AK631" s="85">
        <f t="shared" si="55"/>
        <v>1</v>
      </c>
      <c r="AL631" s="85" t="s">
        <v>5493</v>
      </c>
      <c r="AM631" s="85">
        <f t="shared" si="56"/>
        <v>1</v>
      </c>
      <c r="AN631" s="85" t="s">
        <v>5493</v>
      </c>
      <c r="AO631" s="85" t="s">
        <v>5493</v>
      </c>
      <c r="AP631" s="79" t="s">
        <v>4817</v>
      </c>
    </row>
    <row r="632" spans="1:42" ht="40.5" customHeight="1">
      <c r="A632" s="78" t="s">
        <v>3721</v>
      </c>
      <c r="B632" s="79" t="s">
        <v>4153</v>
      </c>
      <c r="C632" s="80" t="s">
        <v>3139</v>
      </c>
      <c r="D632" s="80" t="s">
        <v>5548</v>
      </c>
      <c r="E632" s="62"/>
      <c r="F632" s="62"/>
      <c r="G632" s="62" t="e">
        <f>INDEX(辅助数据!F:F,MATCH(项目信息统计表!F632,辅助数据!E:E,0))</f>
        <v>#N/A</v>
      </c>
      <c r="H632" s="62"/>
      <c r="I632" s="62" t="e">
        <f>INDEX(辅助数据!B:B,MATCH(项目信息统计表!H632,辅助数据!A:A,0))</f>
        <v>#N/A</v>
      </c>
      <c r="J632" s="66" t="str">
        <f t="shared" si="53"/>
        <v>2023-01</v>
      </c>
      <c r="K632" s="66"/>
      <c r="L632" s="62" t="str">
        <f t="shared" si="58"/>
        <v>2023</v>
      </c>
      <c r="M632" s="62" t="s">
        <v>54</v>
      </c>
      <c r="N632" s="80" t="s">
        <v>4421</v>
      </c>
      <c r="O632" s="82" t="s">
        <v>4799</v>
      </c>
      <c r="P632" s="76"/>
      <c r="Q632" s="80" t="s">
        <v>5143</v>
      </c>
      <c r="R632" s="79" t="s">
        <v>2368</v>
      </c>
      <c r="S632" s="62" t="s">
        <v>4816</v>
      </c>
      <c r="T632" s="62" t="s">
        <v>1700</v>
      </c>
      <c r="U632" s="62" t="s">
        <v>70</v>
      </c>
      <c r="V632" s="62" t="s">
        <v>73</v>
      </c>
      <c r="W632" s="62" t="s">
        <v>3516</v>
      </c>
      <c r="X632" s="62"/>
      <c r="Y632" s="62"/>
      <c r="Z632" s="63"/>
      <c r="AA632" s="62"/>
      <c r="AB632" s="64"/>
      <c r="AC632" s="62"/>
      <c r="AD632" s="62"/>
      <c r="AE632" s="62"/>
      <c r="AF632" s="85">
        <f>INDEX([4]人文社科项目!$G:$G,MATCH(B632,[4]人文社科项目!$B:$B,0))</f>
        <v>1</v>
      </c>
      <c r="AG632" s="85" t="s">
        <v>5493</v>
      </c>
      <c r="AH632" s="85">
        <f t="shared" si="54"/>
        <v>1</v>
      </c>
      <c r="AI632" s="79">
        <v>1</v>
      </c>
      <c r="AJ632" s="85" t="s">
        <v>5493</v>
      </c>
      <c r="AK632" s="85">
        <f t="shared" si="55"/>
        <v>1</v>
      </c>
      <c r="AL632" s="85" t="s">
        <v>5493</v>
      </c>
      <c r="AM632" s="85">
        <f t="shared" si="56"/>
        <v>1</v>
      </c>
      <c r="AN632" s="85" t="s">
        <v>5493</v>
      </c>
      <c r="AO632" s="85" t="s">
        <v>5493</v>
      </c>
      <c r="AP632" s="79" t="s">
        <v>4817</v>
      </c>
    </row>
    <row r="633" spans="1:42" ht="40.5" customHeight="1">
      <c r="A633" s="78" t="s">
        <v>3918</v>
      </c>
      <c r="B633" s="79" t="s">
        <v>4373</v>
      </c>
      <c r="C633" s="80" t="s">
        <v>4417</v>
      </c>
      <c r="D633" s="80" t="s">
        <v>5548</v>
      </c>
      <c r="E633" s="62" t="s">
        <v>5494</v>
      </c>
      <c r="F633" s="62"/>
      <c r="G633" s="62" t="e">
        <f>INDEX(辅助数据!F:F,MATCH(项目信息统计表!F633,辅助数据!E:E,0))</f>
        <v>#N/A</v>
      </c>
      <c r="H633" s="62"/>
      <c r="I633" s="62" t="e">
        <f>INDEX(辅助数据!B:B,MATCH(项目信息统计表!H633,辅助数据!A:A,0))</f>
        <v>#N/A</v>
      </c>
      <c r="J633" s="66" t="str">
        <f t="shared" si="53"/>
        <v>2020-01</v>
      </c>
      <c r="K633" s="66">
        <v>44166</v>
      </c>
      <c r="L633" s="62" t="str">
        <f t="shared" si="58"/>
        <v>2020</v>
      </c>
      <c r="M633" s="62" t="s">
        <v>54</v>
      </c>
      <c r="N633" s="80" t="s">
        <v>4421</v>
      </c>
      <c r="O633" s="82" t="s">
        <v>4799</v>
      </c>
      <c r="P633" s="76" t="s">
        <v>5496</v>
      </c>
      <c r="Q633" s="80" t="s">
        <v>5279</v>
      </c>
      <c r="R633" s="79" t="s">
        <v>5320</v>
      </c>
      <c r="S633" s="62" t="s">
        <v>4816</v>
      </c>
      <c r="T633" s="62" t="s">
        <v>1659</v>
      </c>
      <c r="U633" s="62" t="s">
        <v>70</v>
      </c>
      <c r="V633" s="62" t="s">
        <v>73</v>
      </c>
      <c r="W633" s="62" t="s">
        <v>90</v>
      </c>
      <c r="X633" s="62"/>
      <c r="Y633" s="62"/>
      <c r="Z633" s="63"/>
      <c r="AA633" s="62"/>
      <c r="AB633" s="64"/>
      <c r="AC633" s="62"/>
      <c r="AD633" s="62"/>
      <c r="AE633" s="62"/>
      <c r="AF633" s="85" t="s">
        <v>5479</v>
      </c>
      <c r="AG633" s="85" t="s">
        <v>5493</v>
      </c>
      <c r="AH633" s="85">
        <f t="shared" si="54"/>
        <v>0</v>
      </c>
      <c r="AI633" s="79">
        <v>7.5</v>
      </c>
      <c r="AJ633" s="85" t="s">
        <v>5493</v>
      </c>
      <c r="AK633" s="85">
        <f t="shared" si="55"/>
        <v>7.5</v>
      </c>
      <c r="AL633" s="85" t="s">
        <v>5493</v>
      </c>
      <c r="AM633" s="85">
        <f t="shared" si="56"/>
        <v>7.5</v>
      </c>
      <c r="AN633" s="85" t="s">
        <v>5493</v>
      </c>
      <c r="AO633" s="85" t="s">
        <v>5493</v>
      </c>
      <c r="AP633" s="79" t="s">
        <v>4818</v>
      </c>
    </row>
    <row r="634" spans="1:42" ht="40.5" customHeight="1">
      <c r="A634" s="78" t="s">
        <v>2857</v>
      </c>
      <c r="B634" s="79" t="s">
        <v>3113</v>
      </c>
      <c r="C634" s="80" t="s">
        <v>4417</v>
      </c>
      <c r="D634" s="80" t="s">
        <v>5548</v>
      </c>
      <c r="E634" s="62" t="s">
        <v>5494</v>
      </c>
      <c r="F634" s="62" t="s">
        <v>1479</v>
      </c>
      <c r="G634" s="62" t="str">
        <f>INDEX(辅助数据!F:F,MATCH(项目信息统计表!F634,辅助数据!E:E,0))</f>
        <v>E48</v>
      </c>
      <c r="H634" s="62" t="s">
        <v>115</v>
      </c>
      <c r="I634" s="62">
        <f>INDEX(辅助数据!B:B,MATCH(项目信息统计表!H634,辅助数据!A:A,0))</f>
        <v>630</v>
      </c>
      <c r="J634" s="66" t="str">
        <f t="shared" si="53"/>
        <v>2020-01</v>
      </c>
      <c r="K634" s="66">
        <v>44531</v>
      </c>
      <c r="L634" s="62" t="str">
        <f t="shared" si="58"/>
        <v>2020</v>
      </c>
      <c r="M634" s="62" t="s">
        <v>54</v>
      </c>
      <c r="N634" s="80" t="s">
        <v>4421</v>
      </c>
      <c r="O634" s="82" t="s">
        <v>4799</v>
      </c>
      <c r="P634" s="76" t="s">
        <v>4750</v>
      </c>
      <c r="Q634" s="80" t="s">
        <v>1575</v>
      </c>
      <c r="R634" s="79" t="s">
        <v>2367</v>
      </c>
      <c r="S634" s="62" t="s">
        <v>65</v>
      </c>
      <c r="T634" s="62" t="s">
        <v>1695</v>
      </c>
      <c r="U634" s="62" t="s">
        <v>70</v>
      </c>
      <c r="V634" s="62" t="s">
        <v>73</v>
      </c>
      <c r="W634" s="62" t="s">
        <v>76</v>
      </c>
      <c r="X634" s="62" t="s">
        <v>5330</v>
      </c>
      <c r="Y634" s="62" t="s">
        <v>5323</v>
      </c>
      <c r="Z634" s="63" t="s">
        <v>5323</v>
      </c>
      <c r="AA634" s="62" t="s">
        <v>5161</v>
      </c>
      <c r="AB634" s="64" t="s">
        <v>2328</v>
      </c>
      <c r="AC634" s="62" t="s">
        <v>76</v>
      </c>
      <c r="AD634" s="62" t="s">
        <v>5330</v>
      </c>
      <c r="AE634" s="62"/>
      <c r="AF634" s="85">
        <f>INDEX([8]项目列表!$AB$1:$AB$65536,MATCH(B634,[8]项目列表!$C$1:$C$65536,0))</f>
        <v>15</v>
      </c>
      <c r="AG634" s="85" t="s">
        <v>5493</v>
      </c>
      <c r="AH634" s="85">
        <f t="shared" si="54"/>
        <v>15</v>
      </c>
      <c r="AI634" s="79">
        <v>4</v>
      </c>
      <c r="AJ634" s="85" t="s">
        <v>5493</v>
      </c>
      <c r="AK634" s="85">
        <f t="shared" si="55"/>
        <v>4</v>
      </c>
      <c r="AL634" s="85" t="s">
        <v>5493</v>
      </c>
      <c r="AM634" s="85">
        <f t="shared" si="56"/>
        <v>4</v>
      </c>
      <c r="AN634" s="85" t="s">
        <v>5493</v>
      </c>
      <c r="AO634" s="85" t="s">
        <v>5493</v>
      </c>
      <c r="AP634" s="79" t="s">
        <v>4818</v>
      </c>
    </row>
    <row r="635" spans="1:42" ht="40.5" customHeight="1">
      <c r="A635" s="78" t="s">
        <v>3920</v>
      </c>
      <c r="B635" s="79" t="s">
        <v>4374</v>
      </c>
      <c r="C635" s="80" t="s">
        <v>4417</v>
      </c>
      <c r="D635" s="80" t="s">
        <v>5548</v>
      </c>
      <c r="E635" s="62" t="s">
        <v>5494</v>
      </c>
      <c r="F635" s="62"/>
      <c r="G635" s="62" t="e">
        <f>INDEX(辅助数据!F:F,MATCH(项目信息统计表!F635,辅助数据!E:E,0))</f>
        <v>#N/A</v>
      </c>
      <c r="H635" s="62"/>
      <c r="I635" s="62" t="e">
        <f>INDEX(辅助数据!B:B,MATCH(项目信息统计表!H635,辅助数据!A:A,0))</f>
        <v>#N/A</v>
      </c>
      <c r="J635" s="66" t="str">
        <f t="shared" si="53"/>
        <v>2020-01</v>
      </c>
      <c r="K635" s="66">
        <v>44896</v>
      </c>
      <c r="L635" s="62" t="str">
        <f t="shared" si="58"/>
        <v>2020</v>
      </c>
      <c r="M635" s="62" t="s">
        <v>54</v>
      </c>
      <c r="N635" s="80" t="s">
        <v>4421</v>
      </c>
      <c r="O635" s="82" t="s">
        <v>4799</v>
      </c>
      <c r="P635" s="106" t="s">
        <v>5490</v>
      </c>
      <c r="Q635" s="80" t="s">
        <v>5161</v>
      </c>
      <c r="R635" s="79" t="s">
        <v>5321</v>
      </c>
      <c r="S635" s="62" t="s">
        <v>65</v>
      </c>
      <c r="T635" s="62" t="s">
        <v>1661</v>
      </c>
      <c r="U635" s="62" t="s">
        <v>70</v>
      </c>
      <c r="V635" s="62" t="s">
        <v>73</v>
      </c>
      <c r="W635" s="62" t="s">
        <v>76</v>
      </c>
      <c r="X635" s="62"/>
      <c r="Y635" s="62"/>
      <c r="Z635" s="63"/>
      <c r="AA635" s="62"/>
      <c r="AB635" s="64"/>
      <c r="AC635" s="62"/>
      <c r="AD635" s="62"/>
      <c r="AE635" s="62"/>
      <c r="AF635" s="85" t="s">
        <v>5324</v>
      </c>
      <c r="AG635" s="85" t="s">
        <v>5493</v>
      </c>
      <c r="AH635" s="85">
        <f t="shared" si="54"/>
        <v>0</v>
      </c>
      <c r="AI635" s="79">
        <v>6</v>
      </c>
      <c r="AJ635" s="85" t="s">
        <v>5493</v>
      </c>
      <c r="AK635" s="85">
        <f t="shared" si="55"/>
        <v>6</v>
      </c>
      <c r="AL635" s="85" t="s">
        <v>5493</v>
      </c>
      <c r="AM635" s="85">
        <f t="shared" si="56"/>
        <v>6</v>
      </c>
      <c r="AN635" s="85" t="s">
        <v>5493</v>
      </c>
      <c r="AO635" s="85" t="s">
        <v>5493</v>
      </c>
      <c r="AP635" s="79" t="s">
        <v>4818</v>
      </c>
    </row>
    <row r="636" spans="1:42" ht="40.5" customHeight="1">
      <c r="A636" s="78" t="s">
        <v>3683</v>
      </c>
      <c r="B636" s="79" t="s">
        <v>4115</v>
      </c>
      <c r="C636" s="80" t="s">
        <v>3145</v>
      </c>
      <c r="D636" s="80" t="s">
        <v>5548</v>
      </c>
      <c r="E636" s="62"/>
      <c r="F636" s="62"/>
      <c r="G636" s="62" t="e">
        <f>INDEX(辅助数据!F:F,MATCH(项目信息统计表!F636,辅助数据!E:E,0))</f>
        <v>#N/A</v>
      </c>
      <c r="H636" s="62"/>
      <c r="I636" s="62" t="e">
        <f>INDEX(辅助数据!B:B,MATCH(项目信息统计表!H636,辅助数据!A:A,0))</f>
        <v>#N/A</v>
      </c>
      <c r="J636" s="66" t="str">
        <f t="shared" si="53"/>
        <v>2023-01</v>
      </c>
      <c r="K636" s="66"/>
      <c r="L636" s="62" t="str">
        <f t="shared" si="58"/>
        <v>2023</v>
      </c>
      <c r="M636" s="62" t="s">
        <v>54</v>
      </c>
      <c r="N636" s="80" t="s">
        <v>4421</v>
      </c>
      <c r="O636" s="82" t="s">
        <v>4799</v>
      </c>
      <c r="P636" s="76"/>
      <c r="Q636" s="80" t="s">
        <v>5107</v>
      </c>
      <c r="R636" s="79" t="s">
        <v>5292</v>
      </c>
      <c r="S636" s="62" t="s">
        <v>4816</v>
      </c>
      <c r="T636" s="62" t="s">
        <v>2094</v>
      </c>
      <c r="U636" s="62" t="s">
        <v>70</v>
      </c>
      <c r="V636" s="62" t="s">
        <v>73</v>
      </c>
      <c r="W636" s="62" t="s">
        <v>90</v>
      </c>
      <c r="X636" s="62"/>
      <c r="Y636" s="62"/>
      <c r="Z636" s="63"/>
      <c r="AA636" s="62"/>
      <c r="AB636" s="64"/>
      <c r="AC636" s="62"/>
      <c r="AD636" s="62"/>
      <c r="AE636" s="62"/>
      <c r="AF636" s="85">
        <f>INDEX([4]人文社科项目!$G:$G,MATCH(B636,[4]人文社科项目!$B:$B,0))</f>
        <v>7</v>
      </c>
      <c r="AG636" s="85" t="s">
        <v>5493</v>
      </c>
      <c r="AH636" s="85">
        <f t="shared" si="54"/>
        <v>7</v>
      </c>
      <c r="AI636" s="79">
        <v>7</v>
      </c>
      <c r="AJ636" s="85" t="s">
        <v>5493</v>
      </c>
      <c r="AK636" s="85">
        <f t="shared" si="55"/>
        <v>7</v>
      </c>
      <c r="AL636" s="85" t="s">
        <v>5493</v>
      </c>
      <c r="AM636" s="85">
        <f t="shared" si="56"/>
        <v>7</v>
      </c>
      <c r="AN636" s="85" t="s">
        <v>5493</v>
      </c>
      <c r="AO636" s="85" t="s">
        <v>5493</v>
      </c>
      <c r="AP636" s="79" t="s">
        <v>4817</v>
      </c>
    </row>
    <row r="637" spans="1:42" ht="40.5" customHeight="1">
      <c r="A637" s="78" t="s">
        <v>3687</v>
      </c>
      <c r="B637" s="79" t="s">
        <v>4119</v>
      </c>
      <c r="C637" s="80" t="s">
        <v>3145</v>
      </c>
      <c r="D637" s="80" t="s">
        <v>5548</v>
      </c>
      <c r="E637" s="62"/>
      <c r="F637" s="62"/>
      <c r="G637" s="62" t="e">
        <f>INDEX(辅助数据!F:F,MATCH(项目信息统计表!F637,辅助数据!E:E,0))</f>
        <v>#N/A</v>
      </c>
      <c r="H637" s="62"/>
      <c r="I637" s="62" t="e">
        <f>INDEX(辅助数据!B:B,MATCH(项目信息统计表!H637,辅助数据!A:A,0))</f>
        <v>#N/A</v>
      </c>
      <c r="J637" s="66" t="str">
        <f t="shared" si="53"/>
        <v>2023-01</v>
      </c>
      <c r="K637" s="66"/>
      <c r="L637" s="62" t="str">
        <f t="shared" si="58"/>
        <v>2023</v>
      </c>
      <c r="M637" s="62" t="s">
        <v>54</v>
      </c>
      <c r="N637" s="80" t="s">
        <v>4421</v>
      </c>
      <c r="O637" s="82" t="s">
        <v>4799</v>
      </c>
      <c r="P637" s="76"/>
      <c r="Q637" s="80" t="s">
        <v>5110</v>
      </c>
      <c r="R637" s="79" t="s">
        <v>5295</v>
      </c>
      <c r="S637" s="62" t="s">
        <v>4816</v>
      </c>
      <c r="T637" s="62" t="s">
        <v>2117</v>
      </c>
      <c r="U637" s="62" t="s">
        <v>70</v>
      </c>
      <c r="V637" s="62" t="s">
        <v>73</v>
      </c>
      <c r="W637" s="62" t="s">
        <v>90</v>
      </c>
      <c r="X637" s="62"/>
      <c r="Y637" s="62"/>
      <c r="Z637" s="63"/>
      <c r="AA637" s="62"/>
      <c r="AB637" s="64"/>
      <c r="AC637" s="62"/>
      <c r="AD637" s="62"/>
      <c r="AE637" s="62"/>
      <c r="AF637" s="85">
        <f>INDEX([4]人文社科项目!$G:$G,MATCH(B637,[4]人文社科项目!$B:$B,0))</f>
        <v>3</v>
      </c>
      <c r="AG637" s="85" t="s">
        <v>5493</v>
      </c>
      <c r="AH637" s="85">
        <f t="shared" si="54"/>
        <v>3</v>
      </c>
      <c r="AI637" s="79">
        <v>3</v>
      </c>
      <c r="AJ637" s="85" t="s">
        <v>5493</v>
      </c>
      <c r="AK637" s="85">
        <f t="shared" si="55"/>
        <v>3</v>
      </c>
      <c r="AL637" s="85" t="s">
        <v>5493</v>
      </c>
      <c r="AM637" s="85">
        <f t="shared" si="56"/>
        <v>3</v>
      </c>
      <c r="AN637" s="85" t="s">
        <v>5493</v>
      </c>
      <c r="AO637" s="85" t="s">
        <v>5493</v>
      </c>
      <c r="AP637" s="79" t="s">
        <v>4817</v>
      </c>
    </row>
    <row r="638" spans="1:42" ht="40.5" customHeight="1">
      <c r="A638" s="78" t="s">
        <v>3688</v>
      </c>
      <c r="B638" s="79" t="s">
        <v>4120</v>
      </c>
      <c r="C638" s="80" t="s">
        <v>3145</v>
      </c>
      <c r="D638" s="80" t="s">
        <v>5548</v>
      </c>
      <c r="E638" s="62"/>
      <c r="F638" s="62"/>
      <c r="G638" s="62" t="e">
        <f>INDEX(辅助数据!F:F,MATCH(项目信息统计表!F638,辅助数据!E:E,0))</f>
        <v>#N/A</v>
      </c>
      <c r="H638" s="62"/>
      <c r="I638" s="62" t="e">
        <f>INDEX(辅助数据!B:B,MATCH(项目信息统计表!H638,辅助数据!A:A,0))</f>
        <v>#N/A</v>
      </c>
      <c r="J638" s="66" t="str">
        <f t="shared" si="53"/>
        <v>2023-01</v>
      </c>
      <c r="K638" s="66"/>
      <c r="L638" s="62" t="str">
        <f t="shared" si="58"/>
        <v>2023</v>
      </c>
      <c r="M638" s="62" t="s">
        <v>54</v>
      </c>
      <c r="N638" s="80" t="s">
        <v>4421</v>
      </c>
      <c r="O638" s="82" t="s">
        <v>4799</v>
      </c>
      <c r="P638" s="76"/>
      <c r="Q638" s="80" t="s">
        <v>5111</v>
      </c>
      <c r="R638" s="79" t="s">
        <v>5285</v>
      </c>
      <c r="S638" s="62" t="s">
        <v>4816</v>
      </c>
      <c r="T638" s="62" t="s">
        <v>2119</v>
      </c>
      <c r="U638" s="62" t="s">
        <v>70</v>
      </c>
      <c r="V638" s="62" t="s">
        <v>73</v>
      </c>
      <c r="W638" s="62" t="s">
        <v>90</v>
      </c>
      <c r="X638" s="62"/>
      <c r="Y638" s="62"/>
      <c r="Z638" s="63"/>
      <c r="AA638" s="62"/>
      <c r="AB638" s="64"/>
      <c r="AC638" s="62"/>
      <c r="AD638" s="62"/>
      <c r="AE638" s="62"/>
      <c r="AF638" s="85">
        <f>INDEX([4]人文社科项目!$G:$G,MATCH(B638,[4]人文社科项目!$B:$B,0))</f>
        <v>3</v>
      </c>
      <c r="AG638" s="85" t="s">
        <v>5493</v>
      </c>
      <c r="AH638" s="85">
        <f t="shared" si="54"/>
        <v>3</v>
      </c>
      <c r="AI638" s="79">
        <v>3</v>
      </c>
      <c r="AJ638" s="85" t="s">
        <v>5493</v>
      </c>
      <c r="AK638" s="85">
        <f t="shared" si="55"/>
        <v>3</v>
      </c>
      <c r="AL638" s="85" t="s">
        <v>5493</v>
      </c>
      <c r="AM638" s="85">
        <f t="shared" si="56"/>
        <v>3</v>
      </c>
      <c r="AN638" s="85" t="s">
        <v>5493</v>
      </c>
      <c r="AO638" s="85" t="s">
        <v>5493</v>
      </c>
      <c r="AP638" s="79" t="s">
        <v>4817</v>
      </c>
    </row>
    <row r="639" spans="1:42" ht="40.5" customHeight="1">
      <c r="A639" s="78" t="s">
        <v>3693</v>
      </c>
      <c r="B639" s="79" t="s">
        <v>4125</v>
      </c>
      <c r="C639" s="80" t="s">
        <v>3145</v>
      </c>
      <c r="D639" s="80" t="s">
        <v>5548</v>
      </c>
      <c r="E639" s="62"/>
      <c r="F639" s="62"/>
      <c r="G639" s="62" t="e">
        <f>INDEX(辅助数据!F:F,MATCH(项目信息统计表!F639,辅助数据!E:E,0))</f>
        <v>#N/A</v>
      </c>
      <c r="H639" s="62"/>
      <c r="I639" s="62" t="e">
        <f>INDEX(辅助数据!B:B,MATCH(项目信息统计表!H639,辅助数据!A:A,0))</f>
        <v>#N/A</v>
      </c>
      <c r="J639" s="66" t="str">
        <f t="shared" si="53"/>
        <v>2023-01</v>
      </c>
      <c r="K639" s="66"/>
      <c r="L639" s="62" t="str">
        <f t="shared" si="58"/>
        <v>2023</v>
      </c>
      <c r="M639" s="62" t="s">
        <v>54</v>
      </c>
      <c r="N639" s="80" t="s">
        <v>4421</v>
      </c>
      <c r="O639" s="82" t="s">
        <v>4799</v>
      </c>
      <c r="P639" s="76"/>
      <c r="Q639" s="80" t="s">
        <v>5116</v>
      </c>
      <c r="R639" s="79" t="s">
        <v>5286</v>
      </c>
      <c r="S639" s="62" t="s">
        <v>65</v>
      </c>
      <c r="T639" s="62" t="s">
        <v>2137</v>
      </c>
      <c r="U639" s="62" t="s">
        <v>70</v>
      </c>
      <c r="V639" s="62" t="s">
        <v>73</v>
      </c>
      <c r="W639" s="62" t="s">
        <v>90</v>
      </c>
      <c r="X639" s="62"/>
      <c r="Y639" s="62"/>
      <c r="Z639" s="63"/>
      <c r="AA639" s="62"/>
      <c r="AB639" s="64"/>
      <c r="AC639" s="62"/>
      <c r="AD639" s="62"/>
      <c r="AE639" s="62"/>
      <c r="AF639" s="85">
        <f>INDEX([4]人文社科项目!$G:$G,MATCH(B639,[4]人文社科项目!$B:$B,0))</f>
        <v>3</v>
      </c>
      <c r="AG639" s="85" t="s">
        <v>5493</v>
      </c>
      <c r="AH639" s="85">
        <f t="shared" si="54"/>
        <v>3</v>
      </c>
      <c r="AI639" s="79">
        <v>3</v>
      </c>
      <c r="AJ639" s="85" t="s">
        <v>5493</v>
      </c>
      <c r="AK639" s="85">
        <f t="shared" si="55"/>
        <v>3</v>
      </c>
      <c r="AL639" s="85" t="s">
        <v>5493</v>
      </c>
      <c r="AM639" s="85">
        <f t="shared" si="56"/>
        <v>3</v>
      </c>
      <c r="AN639" s="85" t="s">
        <v>5493</v>
      </c>
      <c r="AO639" s="85" t="s">
        <v>5493</v>
      </c>
      <c r="AP639" s="79" t="s">
        <v>4817</v>
      </c>
    </row>
    <row r="640" spans="1:42" ht="40.5" customHeight="1">
      <c r="A640" s="78" t="s">
        <v>3704</v>
      </c>
      <c r="B640" s="79" t="s">
        <v>4136</v>
      </c>
      <c r="C640" s="80" t="s">
        <v>3145</v>
      </c>
      <c r="D640" s="80" t="s">
        <v>5548</v>
      </c>
      <c r="E640" s="62"/>
      <c r="F640" s="62"/>
      <c r="G640" s="62" t="e">
        <f>INDEX(辅助数据!F:F,MATCH(项目信息统计表!F640,辅助数据!E:E,0))</f>
        <v>#N/A</v>
      </c>
      <c r="H640" s="62"/>
      <c r="I640" s="62" t="e">
        <f>INDEX(辅助数据!B:B,MATCH(项目信息统计表!H640,辅助数据!A:A,0))</f>
        <v>#N/A</v>
      </c>
      <c r="J640" s="66" t="str">
        <f t="shared" si="53"/>
        <v>2023-01</v>
      </c>
      <c r="K640" s="66"/>
      <c r="L640" s="62" t="str">
        <f t="shared" si="58"/>
        <v>2023</v>
      </c>
      <c r="M640" s="62" t="s">
        <v>54</v>
      </c>
      <c r="N640" s="80" t="s">
        <v>4421</v>
      </c>
      <c r="O640" s="82" t="s">
        <v>4799</v>
      </c>
      <c r="P640" s="76"/>
      <c r="Q640" s="80" t="s">
        <v>5127</v>
      </c>
      <c r="R640" s="79" t="s">
        <v>5306</v>
      </c>
      <c r="S640" s="62" t="s">
        <v>65</v>
      </c>
      <c r="T640" s="62" t="s">
        <v>2146</v>
      </c>
      <c r="U640" s="62" t="s">
        <v>70</v>
      </c>
      <c r="V640" s="62" t="s">
        <v>73</v>
      </c>
      <c r="W640" s="62" t="s">
        <v>90</v>
      </c>
      <c r="X640" s="62"/>
      <c r="Y640" s="62"/>
      <c r="Z640" s="63"/>
      <c r="AA640" s="62"/>
      <c r="AB640" s="64"/>
      <c r="AC640" s="62"/>
      <c r="AD640" s="62"/>
      <c r="AE640" s="62"/>
      <c r="AF640" s="85">
        <f>INDEX([4]人文社科项目!$G:$G,MATCH(B640,[4]人文社科项目!$B:$B,0))</f>
        <v>6</v>
      </c>
      <c r="AG640" s="85" t="s">
        <v>5493</v>
      </c>
      <c r="AH640" s="85">
        <f t="shared" si="54"/>
        <v>6</v>
      </c>
      <c r="AI640" s="79">
        <v>6</v>
      </c>
      <c r="AJ640" s="85" t="s">
        <v>5493</v>
      </c>
      <c r="AK640" s="85">
        <f t="shared" si="55"/>
        <v>6</v>
      </c>
      <c r="AL640" s="85" t="s">
        <v>5493</v>
      </c>
      <c r="AM640" s="85">
        <f t="shared" si="56"/>
        <v>6</v>
      </c>
      <c r="AN640" s="85" t="s">
        <v>5493</v>
      </c>
      <c r="AO640" s="85" t="s">
        <v>5493</v>
      </c>
      <c r="AP640" s="79" t="s">
        <v>4817</v>
      </c>
    </row>
    <row r="641" spans="1:42" ht="40.5" customHeight="1">
      <c r="A641" s="78" t="s">
        <v>3708</v>
      </c>
      <c r="B641" s="79" t="s">
        <v>4140</v>
      </c>
      <c r="C641" s="80" t="s">
        <v>3145</v>
      </c>
      <c r="D641" s="80" t="s">
        <v>5548</v>
      </c>
      <c r="E641" s="62"/>
      <c r="F641" s="62"/>
      <c r="G641" s="62" t="e">
        <f>INDEX(辅助数据!F:F,MATCH(项目信息统计表!F641,辅助数据!E:E,0))</f>
        <v>#N/A</v>
      </c>
      <c r="H641" s="62"/>
      <c r="I641" s="62" t="e">
        <f>INDEX(辅助数据!B:B,MATCH(项目信息统计表!H641,辅助数据!A:A,0))</f>
        <v>#N/A</v>
      </c>
      <c r="J641" s="66" t="str">
        <f t="shared" ref="J641:J704" si="59">L641&amp;"-01"</f>
        <v>2023-01</v>
      </c>
      <c r="K641" s="66"/>
      <c r="L641" s="62" t="str">
        <f t="shared" si="58"/>
        <v>2023</v>
      </c>
      <c r="M641" s="62" t="s">
        <v>54</v>
      </c>
      <c r="N641" s="80" t="s">
        <v>4421</v>
      </c>
      <c r="O641" s="82" t="s">
        <v>4799</v>
      </c>
      <c r="P641" s="76"/>
      <c r="Q641" s="80" t="s">
        <v>5131</v>
      </c>
      <c r="R641" s="79" t="s">
        <v>5307</v>
      </c>
      <c r="S641" s="62" t="s">
        <v>4816</v>
      </c>
      <c r="T641" s="62" t="s">
        <v>1679</v>
      </c>
      <c r="U641" s="62" t="s">
        <v>70</v>
      </c>
      <c r="V641" s="62" t="s">
        <v>73</v>
      </c>
      <c r="W641" s="62" t="s">
        <v>90</v>
      </c>
      <c r="X641" s="62"/>
      <c r="Y641" s="62"/>
      <c r="Z641" s="63"/>
      <c r="AA641" s="62"/>
      <c r="AB641" s="64"/>
      <c r="AC641" s="62"/>
      <c r="AD641" s="62"/>
      <c r="AE641" s="62"/>
      <c r="AF641" s="85">
        <f>INDEX([4]人文社科项目!$G:$G,MATCH(B641,[4]人文社科项目!$B:$B,0))</f>
        <v>10</v>
      </c>
      <c r="AG641" s="85" t="s">
        <v>5493</v>
      </c>
      <c r="AH641" s="85">
        <f t="shared" ref="AH641:AH704" si="60">SUM(AF641:AG641)</f>
        <v>10</v>
      </c>
      <c r="AI641" s="79">
        <v>10</v>
      </c>
      <c r="AJ641" s="85" t="s">
        <v>5493</v>
      </c>
      <c r="AK641" s="85">
        <f t="shared" ref="AK641:AK704" si="61">SUM(AI641:AJ641)</f>
        <v>10</v>
      </c>
      <c r="AL641" s="85" t="s">
        <v>5493</v>
      </c>
      <c r="AM641" s="85">
        <f t="shared" ref="AM641:AM704" si="62">SUM(AK641:AL641)</f>
        <v>10</v>
      </c>
      <c r="AN641" s="85" t="s">
        <v>5493</v>
      </c>
      <c r="AO641" s="85" t="s">
        <v>5493</v>
      </c>
      <c r="AP641" s="79" t="s">
        <v>4817</v>
      </c>
    </row>
    <row r="642" spans="1:42" ht="40.5" customHeight="1">
      <c r="A642" s="78" t="s">
        <v>3709</v>
      </c>
      <c r="B642" s="79" t="s">
        <v>4141</v>
      </c>
      <c r="C642" s="80" t="s">
        <v>3145</v>
      </c>
      <c r="D642" s="80" t="s">
        <v>5548</v>
      </c>
      <c r="E642" s="62"/>
      <c r="F642" s="62"/>
      <c r="G642" s="62" t="e">
        <f>INDEX(辅助数据!F:F,MATCH(项目信息统计表!F642,辅助数据!E:E,0))</f>
        <v>#N/A</v>
      </c>
      <c r="H642" s="62"/>
      <c r="I642" s="62" t="e">
        <f>INDEX(辅助数据!B:B,MATCH(项目信息统计表!H642,辅助数据!A:A,0))</f>
        <v>#N/A</v>
      </c>
      <c r="J642" s="66" t="str">
        <f t="shared" si="59"/>
        <v>2023-01</v>
      </c>
      <c r="K642" s="66"/>
      <c r="L642" s="62" t="str">
        <f t="shared" si="58"/>
        <v>2023</v>
      </c>
      <c r="M642" s="62" t="s">
        <v>54</v>
      </c>
      <c r="N642" s="80" t="s">
        <v>4421</v>
      </c>
      <c r="O642" s="82" t="s">
        <v>4799</v>
      </c>
      <c r="P642" s="76"/>
      <c r="Q642" s="80" t="s">
        <v>5132</v>
      </c>
      <c r="R642" s="79" t="s">
        <v>5308</v>
      </c>
      <c r="S642" s="62" t="s">
        <v>65</v>
      </c>
      <c r="T642" s="62" t="s">
        <v>2106</v>
      </c>
      <c r="U642" s="62" t="s">
        <v>70</v>
      </c>
      <c r="V642" s="62" t="s">
        <v>3517</v>
      </c>
      <c r="W642" s="62" t="s">
        <v>90</v>
      </c>
      <c r="X642" s="62"/>
      <c r="Y642" s="62"/>
      <c r="Z642" s="63"/>
      <c r="AA642" s="62"/>
      <c r="AB642" s="64"/>
      <c r="AC642" s="62"/>
      <c r="AD642" s="62"/>
      <c r="AE642" s="62"/>
      <c r="AF642" s="85">
        <f>INDEX([4]人文社科项目!$G:$G,MATCH(B642,[4]人文社科项目!$B:$B,0))</f>
        <v>10</v>
      </c>
      <c r="AG642" s="85" t="s">
        <v>5493</v>
      </c>
      <c r="AH642" s="85">
        <f t="shared" si="60"/>
        <v>10</v>
      </c>
      <c r="AI642" s="79">
        <v>10</v>
      </c>
      <c r="AJ642" s="85" t="s">
        <v>5493</v>
      </c>
      <c r="AK642" s="85">
        <f t="shared" si="61"/>
        <v>10</v>
      </c>
      <c r="AL642" s="85" t="s">
        <v>5493</v>
      </c>
      <c r="AM642" s="85">
        <f t="shared" si="62"/>
        <v>10</v>
      </c>
      <c r="AN642" s="85" t="s">
        <v>5493</v>
      </c>
      <c r="AO642" s="85" t="s">
        <v>5493</v>
      </c>
      <c r="AP642" s="79" t="s">
        <v>4817</v>
      </c>
    </row>
    <row r="643" spans="1:42" ht="40.5" customHeight="1">
      <c r="A643" s="78" t="s">
        <v>3714</v>
      </c>
      <c r="B643" s="79" t="s">
        <v>4146</v>
      </c>
      <c r="C643" s="80" t="s">
        <v>3145</v>
      </c>
      <c r="D643" s="80" t="s">
        <v>5548</v>
      </c>
      <c r="E643" s="62"/>
      <c r="F643" s="62"/>
      <c r="G643" s="62" t="e">
        <f>INDEX(辅助数据!F:F,MATCH(项目信息统计表!F643,辅助数据!E:E,0))</f>
        <v>#N/A</v>
      </c>
      <c r="H643" s="62"/>
      <c r="I643" s="62" t="e">
        <f>INDEX(辅助数据!B:B,MATCH(项目信息统计表!H643,辅助数据!A:A,0))</f>
        <v>#N/A</v>
      </c>
      <c r="J643" s="66" t="str">
        <f t="shared" si="59"/>
        <v>2023-01</v>
      </c>
      <c r="K643" s="66"/>
      <c r="L643" s="62" t="str">
        <f t="shared" si="58"/>
        <v>2023</v>
      </c>
      <c r="M643" s="62" t="s">
        <v>54</v>
      </c>
      <c r="N643" s="80" t="s">
        <v>4421</v>
      </c>
      <c r="O643" s="82" t="s">
        <v>4799</v>
      </c>
      <c r="P643" s="76"/>
      <c r="Q643" s="80" t="s">
        <v>5136</v>
      </c>
      <c r="R643" s="79" t="s">
        <v>5312</v>
      </c>
      <c r="S643" s="62" t="s">
        <v>4816</v>
      </c>
      <c r="T643" s="62" t="s">
        <v>2137</v>
      </c>
      <c r="U643" s="62" t="s">
        <v>70</v>
      </c>
      <c r="V643" s="62" t="s">
        <v>73</v>
      </c>
      <c r="W643" s="62" t="s">
        <v>90</v>
      </c>
      <c r="X643" s="62"/>
      <c r="Y643" s="62"/>
      <c r="Z643" s="63"/>
      <c r="AA643" s="62"/>
      <c r="AB643" s="64"/>
      <c r="AC643" s="62"/>
      <c r="AD643" s="62"/>
      <c r="AE643" s="62"/>
      <c r="AF643" s="85">
        <f>INDEX([4]人文社科项目!$G:$G,MATCH(B643,[4]人文社科项目!$B:$B,0))</f>
        <v>5</v>
      </c>
      <c r="AG643" s="85" t="s">
        <v>5493</v>
      </c>
      <c r="AH643" s="85">
        <f t="shared" si="60"/>
        <v>5</v>
      </c>
      <c r="AI643" s="79">
        <v>5</v>
      </c>
      <c r="AJ643" s="85" t="s">
        <v>5493</v>
      </c>
      <c r="AK643" s="85">
        <f t="shared" si="61"/>
        <v>5</v>
      </c>
      <c r="AL643" s="85" t="s">
        <v>5493</v>
      </c>
      <c r="AM643" s="85">
        <f t="shared" si="62"/>
        <v>5</v>
      </c>
      <c r="AN643" s="85" t="s">
        <v>5493</v>
      </c>
      <c r="AO643" s="85" t="s">
        <v>5493</v>
      </c>
      <c r="AP643" s="79" t="s">
        <v>4817</v>
      </c>
    </row>
    <row r="644" spans="1:42" ht="40.5" customHeight="1">
      <c r="A644" s="78" t="s">
        <v>3715</v>
      </c>
      <c r="B644" s="79" t="s">
        <v>4147</v>
      </c>
      <c r="C644" s="80" t="s">
        <v>3145</v>
      </c>
      <c r="D644" s="80" t="s">
        <v>5548</v>
      </c>
      <c r="E644" s="62"/>
      <c r="F644" s="62"/>
      <c r="G644" s="62" t="e">
        <f>INDEX(辅助数据!F:F,MATCH(项目信息统计表!F644,辅助数据!E:E,0))</f>
        <v>#N/A</v>
      </c>
      <c r="H644" s="62"/>
      <c r="I644" s="62" t="e">
        <f>INDEX(辅助数据!B:B,MATCH(项目信息统计表!H644,辅助数据!A:A,0))</f>
        <v>#N/A</v>
      </c>
      <c r="J644" s="66" t="str">
        <f t="shared" si="59"/>
        <v>2023-01</v>
      </c>
      <c r="K644" s="66"/>
      <c r="L644" s="62" t="str">
        <f t="shared" si="58"/>
        <v>2023</v>
      </c>
      <c r="M644" s="62" t="s">
        <v>54</v>
      </c>
      <c r="N644" s="80" t="s">
        <v>4421</v>
      </c>
      <c r="O644" s="82" t="s">
        <v>4799</v>
      </c>
      <c r="P644" s="76"/>
      <c r="Q644" s="80" t="s">
        <v>5137</v>
      </c>
      <c r="R644" s="79" t="s">
        <v>2369</v>
      </c>
      <c r="S644" s="62" t="s">
        <v>4816</v>
      </c>
      <c r="T644" s="62" t="s">
        <v>1705</v>
      </c>
      <c r="U644" s="62" t="s">
        <v>70</v>
      </c>
      <c r="V644" s="62" t="s">
        <v>73</v>
      </c>
      <c r="W644" s="62" t="s">
        <v>90</v>
      </c>
      <c r="X644" s="62"/>
      <c r="Y644" s="62"/>
      <c r="Z644" s="63"/>
      <c r="AA644" s="62"/>
      <c r="AB644" s="64"/>
      <c r="AC644" s="62"/>
      <c r="AD644" s="62"/>
      <c r="AE644" s="62"/>
      <c r="AF644" s="85">
        <f>INDEX([4]人文社科项目!$G:$G,MATCH(B644,[4]人文社科项目!$B:$B,0))</f>
        <v>5</v>
      </c>
      <c r="AG644" s="85" t="s">
        <v>5493</v>
      </c>
      <c r="AH644" s="85">
        <f t="shared" si="60"/>
        <v>5</v>
      </c>
      <c r="AI644" s="79">
        <v>5</v>
      </c>
      <c r="AJ644" s="85" t="s">
        <v>5493</v>
      </c>
      <c r="AK644" s="85">
        <f t="shared" si="61"/>
        <v>5</v>
      </c>
      <c r="AL644" s="85" t="s">
        <v>5493</v>
      </c>
      <c r="AM644" s="85">
        <f t="shared" si="62"/>
        <v>5</v>
      </c>
      <c r="AN644" s="85" t="s">
        <v>5493</v>
      </c>
      <c r="AO644" s="85" t="s">
        <v>5493</v>
      </c>
      <c r="AP644" s="79" t="s">
        <v>4817</v>
      </c>
    </row>
    <row r="645" spans="1:42" ht="40.5" customHeight="1">
      <c r="A645" s="78" t="s">
        <v>3716</v>
      </c>
      <c r="B645" s="79" t="s">
        <v>4148</v>
      </c>
      <c r="C645" s="80" t="s">
        <v>3145</v>
      </c>
      <c r="D645" s="80" t="s">
        <v>5548</v>
      </c>
      <c r="E645" s="62"/>
      <c r="F645" s="62"/>
      <c r="G645" s="62" t="e">
        <f>INDEX(辅助数据!F:F,MATCH(项目信息统计表!F645,辅助数据!E:E,0))</f>
        <v>#N/A</v>
      </c>
      <c r="H645" s="62"/>
      <c r="I645" s="62" t="e">
        <f>INDEX(辅助数据!B:B,MATCH(项目信息统计表!H645,辅助数据!A:A,0))</f>
        <v>#N/A</v>
      </c>
      <c r="J645" s="66" t="str">
        <f t="shared" si="59"/>
        <v>2023-01</v>
      </c>
      <c r="K645" s="66"/>
      <c r="L645" s="62" t="str">
        <f t="shared" si="58"/>
        <v>2023</v>
      </c>
      <c r="M645" s="62" t="s">
        <v>54</v>
      </c>
      <c r="N645" s="80" t="s">
        <v>4421</v>
      </c>
      <c r="O645" s="82" t="s">
        <v>4799</v>
      </c>
      <c r="P645" s="76"/>
      <c r="Q645" s="80" t="s">
        <v>5138</v>
      </c>
      <c r="R645" s="79" t="s">
        <v>3482</v>
      </c>
      <c r="S645" s="62" t="s">
        <v>65</v>
      </c>
      <c r="T645" s="62" t="s">
        <v>1708</v>
      </c>
      <c r="U645" s="62" t="s">
        <v>70</v>
      </c>
      <c r="V645" s="62" t="s">
        <v>73</v>
      </c>
      <c r="W645" s="62" t="s">
        <v>90</v>
      </c>
      <c r="X645" s="62"/>
      <c r="Y645" s="62"/>
      <c r="Z645" s="63"/>
      <c r="AA645" s="62"/>
      <c r="AB645" s="64"/>
      <c r="AC645" s="62"/>
      <c r="AD645" s="62"/>
      <c r="AE645" s="62"/>
      <c r="AF645" s="85">
        <f>INDEX([4]人文社科项目!$G:$G,MATCH(B645,[4]人文社科项目!$B:$B,0))</f>
        <v>5</v>
      </c>
      <c r="AG645" s="85" t="s">
        <v>5493</v>
      </c>
      <c r="AH645" s="85">
        <f t="shared" si="60"/>
        <v>5</v>
      </c>
      <c r="AI645" s="79">
        <v>5</v>
      </c>
      <c r="AJ645" s="85" t="s">
        <v>5493</v>
      </c>
      <c r="AK645" s="85">
        <f t="shared" si="61"/>
        <v>5</v>
      </c>
      <c r="AL645" s="85" t="s">
        <v>5493</v>
      </c>
      <c r="AM645" s="85">
        <f t="shared" si="62"/>
        <v>5</v>
      </c>
      <c r="AN645" s="85" t="s">
        <v>5493</v>
      </c>
      <c r="AO645" s="85" t="s">
        <v>5493</v>
      </c>
      <c r="AP645" s="79" t="s">
        <v>4817</v>
      </c>
    </row>
    <row r="646" spans="1:42" ht="40.5" customHeight="1">
      <c r="A646" s="78" t="s">
        <v>3722</v>
      </c>
      <c r="B646" s="79" t="s">
        <v>4154</v>
      </c>
      <c r="C646" s="80" t="s">
        <v>3145</v>
      </c>
      <c r="D646" s="80" t="s">
        <v>5548</v>
      </c>
      <c r="E646" s="62"/>
      <c r="F646" s="62"/>
      <c r="G646" s="62" t="e">
        <f>INDEX(辅助数据!F:F,MATCH(项目信息统计表!F646,辅助数据!E:E,0))</f>
        <v>#N/A</v>
      </c>
      <c r="H646" s="62"/>
      <c r="I646" s="62" t="e">
        <f>INDEX(辅助数据!B:B,MATCH(项目信息统计表!H646,辅助数据!A:A,0))</f>
        <v>#N/A</v>
      </c>
      <c r="J646" s="66" t="str">
        <f t="shared" si="59"/>
        <v>2023-01</v>
      </c>
      <c r="K646" s="66"/>
      <c r="L646" s="62" t="str">
        <f t="shared" si="58"/>
        <v>2023</v>
      </c>
      <c r="M646" s="62" t="s">
        <v>54</v>
      </c>
      <c r="N646" s="80" t="s">
        <v>4421</v>
      </c>
      <c r="O646" s="82" t="s">
        <v>4799</v>
      </c>
      <c r="P646" s="76"/>
      <c r="Q646" s="80" t="s">
        <v>5144</v>
      </c>
      <c r="R646" s="79" t="s">
        <v>5315</v>
      </c>
      <c r="S646" s="62" t="s">
        <v>65</v>
      </c>
      <c r="T646" s="62" t="s">
        <v>2108</v>
      </c>
      <c r="U646" s="62" t="s">
        <v>70</v>
      </c>
      <c r="V646" s="62" t="s">
        <v>73</v>
      </c>
      <c r="W646" s="62" t="s">
        <v>3516</v>
      </c>
      <c r="X646" s="62"/>
      <c r="Y646" s="62"/>
      <c r="Z646" s="63"/>
      <c r="AA646" s="62"/>
      <c r="AB646" s="64"/>
      <c r="AC646" s="62"/>
      <c r="AD646" s="62"/>
      <c r="AE646" s="62"/>
      <c r="AF646" s="85">
        <f>INDEX([4]人文社科项目!$G:$G,MATCH(B646,[4]人文社科项目!$B:$B,0))</f>
        <v>1</v>
      </c>
      <c r="AG646" s="85" t="s">
        <v>5493</v>
      </c>
      <c r="AH646" s="85">
        <f t="shared" si="60"/>
        <v>1</v>
      </c>
      <c r="AI646" s="79">
        <v>1</v>
      </c>
      <c r="AJ646" s="85" t="s">
        <v>5493</v>
      </c>
      <c r="AK646" s="85">
        <f t="shared" si="61"/>
        <v>1</v>
      </c>
      <c r="AL646" s="85" t="s">
        <v>5493</v>
      </c>
      <c r="AM646" s="85">
        <f t="shared" si="62"/>
        <v>1</v>
      </c>
      <c r="AN646" s="85" t="s">
        <v>5493</v>
      </c>
      <c r="AO646" s="85" t="s">
        <v>5493</v>
      </c>
      <c r="AP646" s="79" t="s">
        <v>4817</v>
      </c>
    </row>
    <row r="647" spans="1:42" ht="40.5" customHeight="1">
      <c r="A647" s="78" t="s">
        <v>3723</v>
      </c>
      <c r="B647" s="79" t="s">
        <v>4155</v>
      </c>
      <c r="C647" s="80" t="s">
        <v>3145</v>
      </c>
      <c r="D647" s="80" t="s">
        <v>5548</v>
      </c>
      <c r="E647" s="62"/>
      <c r="F647" s="62"/>
      <c r="G647" s="62" t="e">
        <f>INDEX(辅助数据!F:F,MATCH(项目信息统计表!F647,辅助数据!E:E,0))</f>
        <v>#N/A</v>
      </c>
      <c r="H647" s="62"/>
      <c r="I647" s="62" t="e">
        <f>INDEX(辅助数据!B:B,MATCH(项目信息统计表!H647,辅助数据!A:A,0))</f>
        <v>#N/A</v>
      </c>
      <c r="J647" s="66" t="str">
        <f t="shared" si="59"/>
        <v>2023-01</v>
      </c>
      <c r="K647" s="66"/>
      <c r="L647" s="62" t="str">
        <f t="shared" si="58"/>
        <v>2023</v>
      </c>
      <c r="M647" s="62" t="s">
        <v>54</v>
      </c>
      <c r="N647" s="80" t="s">
        <v>4421</v>
      </c>
      <c r="O647" s="82" t="s">
        <v>4799</v>
      </c>
      <c r="P647" s="76"/>
      <c r="Q647" s="80" t="s">
        <v>5145</v>
      </c>
      <c r="R647" s="79" t="s">
        <v>5316</v>
      </c>
      <c r="S647" s="62" t="s">
        <v>4816</v>
      </c>
      <c r="T647" s="62" t="s">
        <v>1673</v>
      </c>
      <c r="U647" s="62" t="s">
        <v>70</v>
      </c>
      <c r="V647" s="62" t="s">
        <v>73</v>
      </c>
      <c r="W647" s="62" t="s">
        <v>3516</v>
      </c>
      <c r="X647" s="62"/>
      <c r="Y647" s="62"/>
      <c r="Z647" s="63"/>
      <c r="AA647" s="62"/>
      <c r="AB647" s="64"/>
      <c r="AC647" s="62"/>
      <c r="AD647" s="62"/>
      <c r="AE647" s="62"/>
      <c r="AF647" s="85">
        <f>INDEX([4]人文社科项目!$G:$G,MATCH(B647,[4]人文社科项目!$B:$B,0))</f>
        <v>1</v>
      </c>
      <c r="AG647" s="85" t="s">
        <v>5493</v>
      </c>
      <c r="AH647" s="85">
        <f t="shared" si="60"/>
        <v>1</v>
      </c>
      <c r="AI647" s="79">
        <v>1</v>
      </c>
      <c r="AJ647" s="85" t="s">
        <v>5493</v>
      </c>
      <c r="AK647" s="85">
        <f t="shared" si="61"/>
        <v>1</v>
      </c>
      <c r="AL647" s="85" t="s">
        <v>5493</v>
      </c>
      <c r="AM647" s="85">
        <f t="shared" si="62"/>
        <v>1</v>
      </c>
      <c r="AN647" s="85" t="s">
        <v>5493</v>
      </c>
      <c r="AO647" s="85" t="s">
        <v>5493</v>
      </c>
      <c r="AP647" s="79" t="s">
        <v>4817</v>
      </c>
    </row>
    <row r="648" spans="1:42" ht="40.5" customHeight="1">
      <c r="A648" s="78" t="s">
        <v>3724</v>
      </c>
      <c r="B648" s="79" t="s">
        <v>4156</v>
      </c>
      <c r="C648" s="80" t="s">
        <v>3145</v>
      </c>
      <c r="D648" s="80" t="s">
        <v>5548</v>
      </c>
      <c r="E648" s="62"/>
      <c r="F648" s="62"/>
      <c r="G648" s="62" t="e">
        <f>INDEX(辅助数据!F:F,MATCH(项目信息统计表!F648,辅助数据!E:E,0))</f>
        <v>#N/A</v>
      </c>
      <c r="H648" s="62"/>
      <c r="I648" s="62" t="e">
        <f>INDEX(辅助数据!B:B,MATCH(项目信息统计表!H648,辅助数据!A:A,0))</f>
        <v>#N/A</v>
      </c>
      <c r="J648" s="66" t="str">
        <f t="shared" si="59"/>
        <v>2023-01</v>
      </c>
      <c r="K648" s="66"/>
      <c r="L648" s="62" t="str">
        <f t="shared" si="58"/>
        <v>2023</v>
      </c>
      <c r="M648" s="62" t="s">
        <v>54</v>
      </c>
      <c r="N648" s="80" t="s">
        <v>4421</v>
      </c>
      <c r="O648" s="82" t="s">
        <v>4799</v>
      </c>
      <c r="P648" s="76"/>
      <c r="Q648" s="80" t="s">
        <v>5146</v>
      </c>
      <c r="R648" s="79" t="s">
        <v>5317</v>
      </c>
      <c r="S648" s="62" t="s">
        <v>4816</v>
      </c>
      <c r="T648" s="62" t="s">
        <v>2117</v>
      </c>
      <c r="U648" s="62" t="s">
        <v>70</v>
      </c>
      <c r="V648" s="62" t="s">
        <v>73</v>
      </c>
      <c r="W648" s="62" t="s">
        <v>90</v>
      </c>
      <c r="X648" s="62"/>
      <c r="Y648" s="62"/>
      <c r="Z648" s="63"/>
      <c r="AA648" s="62"/>
      <c r="AB648" s="64"/>
      <c r="AC648" s="62"/>
      <c r="AD648" s="62"/>
      <c r="AE648" s="62"/>
      <c r="AF648" s="85">
        <f>INDEX([4]人文社科项目!$G:$G,MATCH(B648,[4]人文社科项目!$B:$B,0))</f>
        <v>1</v>
      </c>
      <c r="AG648" s="85" t="s">
        <v>5493</v>
      </c>
      <c r="AH648" s="85">
        <f t="shared" si="60"/>
        <v>1</v>
      </c>
      <c r="AI648" s="79">
        <v>1</v>
      </c>
      <c r="AJ648" s="85" t="s">
        <v>5493</v>
      </c>
      <c r="AK648" s="85">
        <f t="shared" si="61"/>
        <v>1</v>
      </c>
      <c r="AL648" s="85" t="s">
        <v>5493</v>
      </c>
      <c r="AM648" s="85">
        <f t="shared" si="62"/>
        <v>1</v>
      </c>
      <c r="AN648" s="85" t="s">
        <v>5493</v>
      </c>
      <c r="AO648" s="85" t="s">
        <v>5493</v>
      </c>
      <c r="AP648" s="79" t="s">
        <v>4817</v>
      </c>
    </row>
    <row r="649" spans="1:42" ht="40.5" customHeight="1">
      <c r="A649" s="78" t="s">
        <v>3917</v>
      </c>
      <c r="B649" s="87">
        <v>300102118608</v>
      </c>
      <c r="C649" s="80" t="s">
        <v>4416</v>
      </c>
      <c r="D649" s="80" t="s">
        <v>5548</v>
      </c>
      <c r="E649" s="62"/>
      <c r="F649" s="62"/>
      <c r="G649" s="62" t="e">
        <f>INDEX(辅助数据!F:F,MATCH(项目信息统计表!F649,辅助数据!E:E,0))</f>
        <v>#N/A</v>
      </c>
      <c r="H649" s="62"/>
      <c r="I649" s="62" t="e">
        <f>INDEX(辅助数据!B:B,MATCH(项目信息统计表!H649,辅助数据!A:A,0))</f>
        <v>#N/A</v>
      </c>
      <c r="J649" s="66" t="str">
        <f t="shared" si="59"/>
        <v>2018-01</v>
      </c>
      <c r="K649" s="66"/>
      <c r="L649" s="62">
        <v>2018</v>
      </c>
      <c r="M649" s="62" t="s">
        <v>54</v>
      </c>
      <c r="N649" s="80" t="s">
        <v>4421</v>
      </c>
      <c r="O649" s="82" t="s">
        <v>4799</v>
      </c>
      <c r="P649" s="76"/>
      <c r="Q649" s="80" t="s">
        <v>5278</v>
      </c>
      <c r="R649" s="79" t="s">
        <v>5319</v>
      </c>
      <c r="S649" s="62" t="s">
        <v>65</v>
      </c>
      <c r="T649" s="62" t="s">
        <v>1673</v>
      </c>
      <c r="U649" s="62" t="s">
        <v>70</v>
      </c>
      <c r="V649" s="62" t="s">
        <v>73</v>
      </c>
      <c r="W649" s="62" t="s">
        <v>76</v>
      </c>
      <c r="X649" s="62"/>
      <c r="Y649" s="62"/>
      <c r="Z649" s="63"/>
      <c r="AA649" s="62"/>
      <c r="AB649" s="64"/>
      <c r="AC649" s="62"/>
      <c r="AD649" s="62"/>
      <c r="AE649" s="62"/>
      <c r="AF649" s="85">
        <f>INDEX([3]汇总带公式!$L:$L,MATCH(B649,[3]汇总带公式!$B:$B,0))</f>
        <v>20</v>
      </c>
      <c r="AG649" s="85" t="s">
        <v>5493</v>
      </c>
      <c r="AH649" s="85">
        <f t="shared" si="60"/>
        <v>20</v>
      </c>
      <c r="AI649" s="79">
        <v>5</v>
      </c>
      <c r="AJ649" s="85" t="s">
        <v>5493</v>
      </c>
      <c r="AK649" s="85">
        <f t="shared" si="61"/>
        <v>5</v>
      </c>
      <c r="AL649" s="85" t="s">
        <v>5493</v>
      </c>
      <c r="AM649" s="85">
        <f t="shared" si="62"/>
        <v>5</v>
      </c>
      <c r="AN649" s="85" t="s">
        <v>5493</v>
      </c>
      <c r="AO649" s="85" t="s">
        <v>5493</v>
      </c>
      <c r="AP649" s="79" t="s">
        <v>4818</v>
      </c>
    </row>
    <row r="650" spans="1:42" ht="40.5" customHeight="1">
      <c r="A650" s="78" t="s">
        <v>3919</v>
      </c>
      <c r="B650" s="87">
        <v>300102160609</v>
      </c>
      <c r="C650" s="80" t="s">
        <v>4416</v>
      </c>
      <c r="D650" s="80" t="s">
        <v>5548</v>
      </c>
      <c r="E650" s="62"/>
      <c r="F650" s="62"/>
      <c r="G650" s="62" t="e">
        <f>INDEX(辅助数据!F:F,MATCH(项目信息统计表!F650,辅助数据!E:E,0))</f>
        <v>#N/A</v>
      </c>
      <c r="H650" s="62"/>
      <c r="I650" s="62" t="e">
        <f>INDEX(辅助数据!B:B,MATCH(项目信息统计表!H650,辅助数据!A:A,0))</f>
        <v>#N/A</v>
      </c>
      <c r="J650" s="66" t="str">
        <f t="shared" si="59"/>
        <v>2020-01</v>
      </c>
      <c r="K650" s="66"/>
      <c r="L650" s="62" t="str">
        <f t="shared" ref="L650:L681" si="63">"202"&amp;MID(B650,9,1)</f>
        <v>2020</v>
      </c>
      <c r="M650" s="62" t="s">
        <v>54</v>
      </c>
      <c r="N650" s="80" t="s">
        <v>4421</v>
      </c>
      <c r="O650" s="82" t="s">
        <v>4799</v>
      </c>
      <c r="P650" s="76"/>
      <c r="Q650" s="80" t="s">
        <v>5280</v>
      </c>
      <c r="R650" s="79" t="s">
        <v>3480</v>
      </c>
      <c r="S650" s="62" t="s">
        <v>65</v>
      </c>
      <c r="T650" s="62" t="s">
        <v>1616</v>
      </c>
      <c r="U650" s="62" t="s">
        <v>70</v>
      </c>
      <c r="V650" s="62" t="s">
        <v>73</v>
      </c>
      <c r="W650" s="62" t="s">
        <v>3516</v>
      </c>
      <c r="X650" s="62"/>
      <c r="Y650" s="62"/>
      <c r="Z650" s="63"/>
      <c r="AA650" s="62"/>
      <c r="AB650" s="64"/>
      <c r="AC650" s="62"/>
      <c r="AD650" s="62"/>
      <c r="AE650" s="62"/>
      <c r="AF650" s="85" t="s">
        <v>5324</v>
      </c>
      <c r="AG650" s="85" t="s">
        <v>5493</v>
      </c>
      <c r="AH650" s="85">
        <f t="shared" si="60"/>
        <v>0</v>
      </c>
      <c r="AI650" s="79">
        <v>5</v>
      </c>
      <c r="AJ650" s="85" t="s">
        <v>5493</v>
      </c>
      <c r="AK650" s="85">
        <f t="shared" si="61"/>
        <v>5</v>
      </c>
      <c r="AL650" s="85" t="s">
        <v>5493</v>
      </c>
      <c r="AM650" s="85">
        <f t="shared" si="62"/>
        <v>5</v>
      </c>
      <c r="AN650" s="85" t="s">
        <v>5493</v>
      </c>
      <c r="AO650" s="85" t="s">
        <v>5493</v>
      </c>
      <c r="AP650" s="79" t="s">
        <v>4818</v>
      </c>
    </row>
    <row r="651" spans="1:42" ht="40.5" customHeight="1">
      <c r="A651" s="78" t="s">
        <v>3673</v>
      </c>
      <c r="B651" s="79" t="s">
        <v>4105</v>
      </c>
      <c r="C651" s="80" t="s">
        <v>3144</v>
      </c>
      <c r="D651" s="80" t="s">
        <v>5548</v>
      </c>
      <c r="E651" s="62"/>
      <c r="F651" s="62"/>
      <c r="G651" s="62" t="e">
        <f>INDEX(辅助数据!F:F,MATCH(项目信息统计表!F651,辅助数据!E:E,0))</f>
        <v>#N/A</v>
      </c>
      <c r="H651" s="62"/>
      <c r="I651" s="62" t="e">
        <f>INDEX(辅助数据!B:B,MATCH(项目信息统计表!H651,辅助数据!A:A,0))</f>
        <v>#N/A</v>
      </c>
      <c r="J651" s="66" t="str">
        <f t="shared" si="59"/>
        <v>2023-01</v>
      </c>
      <c r="K651" s="66"/>
      <c r="L651" s="62" t="str">
        <f t="shared" si="63"/>
        <v>2023</v>
      </c>
      <c r="M651" s="62" t="s">
        <v>54</v>
      </c>
      <c r="N651" s="80" t="s">
        <v>4421</v>
      </c>
      <c r="O651" s="82" t="s">
        <v>4799</v>
      </c>
      <c r="P651" s="76"/>
      <c r="Q651" s="80" t="s">
        <v>5098</v>
      </c>
      <c r="R651" s="79" t="s">
        <v>5287</v>
      </c>
      <c r="S651" s="62" t="s">
        <v>65</v>
      </c>
      <c r="T651" s="62" t="s">
        <v>1676</v>
      </c>
      <c r="U651" s="62" t="s">
        <v>70</v>
      </c>
      <c r="V651" s="62" t="s">
        <v>73</v>
      </c>
      <c r="W651" s="62" t="s">
        <v>3516</v>
      </c>
      <c r="X651" s="62"/>
      <c r="Y651" s="62"/>
      <c r="Z651" s="63"/>
      <c r="AA651" s="62"/>
      <c r="AB651" s="64"/>
      <c r="AC651" s="62"/>
      <c r="AD651" s="62"/>
      <c r="AE651" s="62"/>
      <c r="AF651" s="85">
        <f>INDEX([4]人文社科项目!$G:$G,MATCH(B651,[4]人文社科项目!$B:$B,0))</f>
        <v>8</v>
      </c>
      <c r="AG651" s="85" t="s">
        <v>5493</v>
      </c>
      <c r="AH651" s="85">
        <f t="shared" si="60"/>
        <v>8</v>
      </c>
      <c r="AI651" s="79">
        <v>8</v>
      </c>
      <c r="AJ651" s="85" t="s">
        <v>5493</v>
      </c>
      <c r="AK651" s="85">
        <f t="shared" si="61"/>
        <v>8</v>
      </c>
      <c r="AL651" s="85" t="s">
        <v>5493</v>
      </c>
      <c r="AM651" s="85">
        <f t="shared" si="62"/>
        <v>8</v>
      </c>
      <c r="AN651" s="85" t="s">
        <v>5493</v>
      </c>
      <c r="AO651" s="85" t="s">
        <v>5493</v>
      </c>
      <c r="AP651" s="79" t="s">
        <v>4817</v>
      </c>
    </row>
    <row r="652" spans="1:42" ht="40.5" customHeight="1">
      <c r="A652" s="78" t="s">
        <v>3676</v>
      </c>
      <c r="B652" s="79" t="s">
        <v>4108</v>
      </c>
      <c r="C652" s="80" t="s">
        <v>3144</v>
      </c>
      <c r="D652" s="80" t="s">
        <v>5548</v>
      </c>
      <c r="E652" s="62"/>
      <c r="F652" s="62"/>
      <c r="G652" s="62" t="e">
        <f>INDEX(辅助数据!F:F,MATCH(项目信息统计表!F652,辅助数据!E:E,0))</f>
        <v>#N/A</v>
      </c>
      <c r="H652" s="62"/>
      <c r="I652" s="62" t="e">
        <f>INDEX(辅助数据!B:B,MATCH(项目信息统计表!H652,辅助数据!A:A,0))</f>
        <v>#N/A</v>
      </c>
      <c r="J652" s="66" t="str">
        <f t="shared" si="59"/>
        <v>2023-01</v>
      </c>
      <c r="K652" s="66"/>
      <c r="L652" s="62" t="str">
        <f t="shared" si="63"/>
        <v>2023</v>
      </c>
      <c r="M652" s="62" t="s">
        <v>54</v>
      </c>
      <c r="N652" s="80" t="s">
        <v>4421</v>
      </c>
      <c r="O652" s="82" t="s">
        <v>4799</v>
      </c>
      <c r="P652" s="76"/>
      <c r="Q652" s="80" t="s">
        <v>5100</v>
      </c>
      <c r="R652" s="79" t="s">
        <v>5288</v>
      </c>
      <c r="S652" s="62" t="s">
        <v>4816</v>
      </c>
      <c r="T652" s="62" t="s">
        <v>1674</v>
      </c>
      <c r="U652" s="62" t="s">
        <v>70</v>
      </c>
      <c r="V652" s="62" t="s">
        <v>73</v>
      </c>
      <c r="W652" s="62" t="s">
        <v>3516</v>
      </c>
      <c r="X652" s="62"/>
      <c r="Y652" s="62"/>
      <c r="Z652" s="63"/>
      <c r="AA652" s="62"/>
      <c r="AB652" s="64"/>
      <c r="AC652" s="62"/>
      <c r="AD652" s="62"/>
      <c r="AE652" s="62"/>
      <c r="AF652" s="85">
        <f>INDEX([4]人文社科项目!$G:$G,MATCH(B652,[4]人文社科项目!$B:$B,0))</f>
        <v>8</v>
      </c>
      <c r="AG652" s="85" t="s">
        <v>5493</v>
      </c>
      <c r="AH652" s="85">
        <f t="shared" si="60"/>
        <v>8</v>
      </c>
      <c r="AI652" s="79">
        <v>8</v>
      </c>
      <c r="AJ652" s="85" t="s">
        <v>5493</v>
      </c>
      <c r="AK652" s="85">
        <f t="shared" si="61"/>
        <v>8</v>
      </c>
      <c r="AL652" s="85" t="s">
        <v>5493</v>
      </c>
      <c r="AM652" s="85">
        <f t="shared" si="62"/>
        <v>8</v>
      </c>
      <c r="AN652" s="85" t="s">
        <v>5493</v>
      </c>
      <c r="AO652" s="85" t="s">
        <v>5493</v>
      </c>
      <c r="AP652" s="79" t="s">
        <v>4817</v>
      </c>
    </row>
    <row r="653" spans="1:42" ht="40.5" customHeight="1">
      <c r="A653" s="78" t="s">
        <v>3692</v>
      </c>
      <c r="B653" s="79" t="s">
        <v>4124</v>
      </c>
      <c r="C653" s="80" t="s">
        <v>3144</v>
      </c>
      <c r="D653" s="80" t="s">
        <v>5548</v>
      </c>
      <c r="E653" s="62"/>
      <c r="F653" s="62"/>
      <c r="G653" s="62" t="e">
        <f>INDEX(辅助数据!F:F,MATCH(项目信息统计表!F653,辅助数据!E:E,0))</f>
        <v>#N/A</v>
      </c>
      <c r="H653" s="62"/>
      <c r="I653" s="62" t="e">
        <f>INDEX(辅助数据!B:B,MATCH(项目信息统计表!H653,辅助数据!A:A,0))</f>
        <v>#N/A</v>
      </c>
      <c r="J653" s="66" t="str">
        <f t="shared" si="59"/>
        <v>2023-01</v>
      </c>
      <c r="K653" s="66"/>
      <c r="L653" s="62" t="str">
        <f t="shared" si="63"/>
        <v>2023</v>
      </c>
      <c r="M653" s="62" t="s">
        <v>54</v>
      </c>
      <c r="N653" s="80" t="s">
        <v>4421</v>
      </c>
      <c r="O653" s="82" t="s">
        <v>4799</v>
      </c>
      <c r="P653" s="76"/>
      <c r="Q653" s="80" t="s">
        <v>5115</v>
      </c>
      <c r="R653" s="79" t="s">
        <v>5284</v>
      </c>
      <c r="S653" s="62" t="s">
        <v>4816</v>
      </c>
      <c r="T653" s="62" t="s">
        <v>2159</v>
      </c>
      <c r="U653" s="62" t="s">
        <v>70</v>
      </c>
      <c r="V653" s="62" t="s">
        <v>73</v>
      </c>
      <c r="W653" s="62" t="s">
        <v>90</v>
      </c>
      <c r="X653" s="62"/>
      <c r="Y653" s="62"/>
      <c r="Z653" s="63"/>
      <c r="AA653" s="62"/>
      <c r="AB653" s="64"/>
      <c r="AC653" s="62"/>
      <c r="AD653" s="62"/>
      <c r="AE653" s="62"/>
      <c r="AF653" s="85">
        <f>INDEX([4]人文社科项目!$G:$G,MATCH(B653,[4]人文社科项目!$B:$B,0))</f>
        <v>3</v>
      </c>
      <c r="AG653" s="85" t="s">
        <v>5493</v>
      </c>
      <c r="AH653" s="85">
        <f t="shared" si="60"/>
        <v>3</v>
      </c>
      <c r="AI653" s="79">
        <v>3</v>
      </c>
      <c r="AJ653" s="85" t="s">
        <v>5493</v>
      </c>
      <c r="AK653" s="85">
        <f t="shared" si="61"/>
        <v>3</v>
      </c>
      <c r="AL653" s="85" t="s">
        <v>5493</v>
      </c>
      <c r="AM653" s="85">
        <f t="shared" si="62"/>
        <v>3</v>
      </c>
      <c r="AN653" s="85" t="s">
        <v>5493</v>
      </c>
      <c r="AO653" s="85" t="s">
        <v>5493</v>
      </c>
      <c r="AP653" s="79" t="s">
        <v>4817</v>
      </c>
    </row>
    <row r="654" spans="1:42" ht="40.5" customHeight="1">
      <c r="A654" s="78" t="s">
        <v>3702</v>
      </c>
      <c r="B654" s="79" t="s">
        <v>4134</v>
      </c>
      <c r="C654" s="80" t="s">
        <v>3144</v>
      </c>
      <c r="D654" s="80" t="s">
        <v>5548</v>
      </c>
      <c r="E654" s="62"/>
      <c r="F654" s="62"/>
      <c r="G654" s="62" t="e">
        <f>INDEX(辅助数据!F:F,MATCH(项目信息统计表!F654,辅助数据!E:E,0))</f>
        <v>#N/A</v>
      </c>
      <c r="H654" s="62"/>
      <c r="I654" s="62" t="e">
        <f>INDEX(辅助数据!B:B,MATCH(项目信息统计表!H654,辅助数据!A:A,0))</f>
        <v>#N/A</v>
      </c>
      <c r="J654" s="66" t="str">
        <f t="shared" si="59"/>
        <v>2023-01</v>
      </c>
      <c r="K654" s="66"/>
      <c r="L654" s="62" t="str">
        <f t="shared" si="63"/>
        <v>2023</v>
      </c>
      <c r="M654" s="62" t="s">
        <v>54</v>
      </c>
      <c r="N654" s="80" t="s">
        <v>4421</v>
      </c>
      <c r="O654" s="82" t="s">
        <v>4799</v>
      </c>
      <c r="P654" s="76"/>
      <c r="Q654" s="80" t="s">
        <v>5125</v>
      </c>
      <c r="R654" s="79" t="s">
        <v>5305</v>
      </c>
      <c r="S654" s="62" t="s">
        <v>4816</v>
      </c>
      <c r="T654" s="62" t="s">
        <v>2139</v>
      </c>
      <c r="U654" s="62" t="s">
        <v>70</v>
      </c>
      <c r="V654" s="62" t="s">
        <v>73</v>
      </c>
      <c r="W654" s="62" t="s">
        <v>90</v>
      </c>
      <c r="X654" s="62"/>
      <c r="Y654" s="62"/>
      <c r="Z654" s="63"/>
      <c r="AA654" s="62"/>
      <c r="AB654" s="64"/>
      <c r="AC654" s="62"/>
      <c r="AD654" s="62"/>
      <c r="AE654" s="62"/>
      <c r="AF654" s="85">
        <f>INDEX([4]人文社科项目!$G:$G,MATCH(B654,[4]人文社科项目!$B:$B,0))</f>
        <v>2</v>
      </c>
      <c r="AG654" s="85" t="s">
        <v>5493</v>
      </c>
      <c r="AH654" s="85">
        <f t="shared" si="60"/>
        <v>2</v>
      </c>
      <c r="AI654" s="79">
        <v>2</v>
      </c>
      <c r="AJ654" s="85" t="s">
        <v>5493</v>
      </c>
      <c r="AK654" s="85">
        <f t="shared" si="61"/>
        <v>2</v>
      </c>
      <c r="AL654" s="85" t="s">
        <v>5493</v>
      </c>
      <c r="AM654" s="85">
        <f t="shared" si="62"/>
        <v>2</v>
      </c>
      <c r="AN654" s="85" t="s">
        <v>5493</v>
      </c>
      <c r="AO654" s="85" t="s">
        <v>5493</v>
      </c>
      <c r="AP654" s="79" t="s">
        <v>4817</v>
      </c>
    </row>
    <row r="655" spans="1:42" ht="40.5" customHeight="1">
      <c r="A655" s="78" t="s">
        <v>3725</v>
      </c>
      <c r="B655" s="79" t="s">
        <v>4157</v>
      </c>
      <c r="C655" s="80" t="s">
        <v>3144</v>
      </c>
      <c r="D655" s="80" t="s">
        <v>5548</v>
      </c>
      <c r="E655" s="62"/>
      <c r="F655" s="62"/>
      <c r="G655" s="62" t="e">
        <f>INDEX(辅助数据!F:F,MATCH(项目信息统计表!F655,辅助数据!E:E,0))</f>
        <v>#N/A</v>
      </c>
      <c r="H655" s="62"/>
      <c r="I655" s="62" t="e">
        <f>INDEX(辅助数据!B:B,MATCH(项目信息统计表!H655,辅助数据!A:A,0))</f>
        <v>#N/A</v>
      </c>
      <c r="J655" s="66" t="str">
        <f t="shared" si="59"/>
        <v>2023-01</v>
      </c>
      <c r="K655" s="66"/>
      <c r="L655" s="62" t="str">
        <f t="shared" si="63"/>
        <v>2023</v>
      </c>
      <c r="M655" s="62" t="s">
        <v>54</v>
      </c>
      <c r="N655" s="80" t="s">
        <v>4421</v>
      </c>
      <c r="O655" s="82" t="s">
        <v>4799</v>
      </c>
      <c r="P655" s="76"/>
      <c r="Q655" s="80" t="s">
        <v>5147</v>
      </c>
      <c r="R655" s="79" t="s">
        <v>3481</v>
      </c>
      <c r="S655" s="62" t="s">
        <v>4816</v>
      </c>
      <c r="T655" s="62" t="s">
        <v>2113</v>
      </c>
      <c r="U655" s="62" t="s">
        <v>70</v>
      </c>
      <c r="V655" s="62" t="s">
        <v>73</v>
      </c>
      <c r="W655" s="62" t="s">
        <v>90</v>
      </c>
      <c r="X655" s="62"/>
      <c r="Y655" s="62"/>
      <c r="Z655" s="63"/>
      <c r="AA655" s="62"/>
      <c r="AB655" s="64"/>
      <c r="AC655" s="62"/>
      <c r="AD655" s="62"/>
      <c r="AE655" s="62"/>
      <c r="AF655" s="85">
        <f>INDEX([4]人文社科项目!$G:$G,MATCH(B655,[4]人文社科项目!$B:$B,0))</f>
        <v>1</v>
      </c>
      <c r="AG655" s="85" t="s">
        <v>5493</v>
      </c>
      <c r="AH655" s="85">
        <f t="shared" si="60"/>
        <v>1</v>
      </c>
      <c r="AI655" s="79">
        <v>1</v>
      </c>
      <c r="AJ655" s="85" t="s">
        <v>5493</v>
      </c>
      <c r="AK655" s="85">
        <f t="shared" si="61"/>
        <v>1</v>
      </c>
      <c r="AL655" s="85" t="s">
        <v>5493</v>
      </c>
      <c r="AM655" s="85">
        <f t="shared" si="62"/>
        <v>1</v>
      </c>
      <c r="AN655" s="85" t="s">
        <v>5493</v>
      </c>
      <c r="AO655" s="85" t="s">
        <v>5493</v>
      </c>
      <c r="AP655" s="79" t="s">
        <v>4817</v>
      </c>
    </row>
    <row r="656" spans="1:42" ht="40.5" customHeight="1">
      <c r="A656" s="78" t="s">
        <v>3726</v>
      </c>
      <c r="B656" s="79" t="s">
        <v>4158</v>
      </c>
      <c r="C656" s="80" t="s">
        <v>3144</v>
      </c>
      <c r="D656" s="80" t="s">
        <v>5548</v>
      </c>
      <c r="E656" s="62"/>
      <c r="F656" s="62"/>
      <c r="G656" s="62" t="e">
        <f>INDEX(辅助数据!F:F,MATCH(项目信息统计表!F656,辅助数据!E:E,0))</f>
        <v>#N/A</v>
      </c>
      <c r="H656" s="62"/>
      <c r="I656" s="62" t="e">
        <f>INDEX(辅助数据!B:B,MATCH(项目信息统计表!H656,辅助数据!A:A,0))</f>
        <v>#N/A</v>
      </c>
      <c r="J656" s="66" t="str">
        <f t="shared" si="59"/>
        <v>2023-01</v>
      </c>
      <c r="K656" s="66"/>
      <c r="L656" s="62" t="str">
        <f t="shared" si="63"/>
        <v>2023</v>
      </c>
      <c r="M656" s="62" t="s">
        <v>54</v>
      </c>
      <c r="N656" s="80" t="s">
        <v>4421</v>
      </c>
      <c r="O656" s="82" t="s">
        <v>4799</v>
      </c>
      <c r="P656" s="76"/>
      <c r="Q656" s="80" t="s">
        <v>5148</v>
      </c>
      <c r="R656" s="79" t="s">
        <v>2545</v>
      </c>
      <c r="S656" s="62" t="s">
        <v>65</v>
      </c>
      <c r="T656" s="62" t="s">
        <v>2137</v>
      </c>
      <c r="U656" s="62" t="s">
        <v>70</v>
      </c>
      <c r="V656" s="62" t="s">
        <v>73</v>
      </c>
      <c r="W656" s="62" t="s">
        <v>90</v>
      </c>
      <c r="X656" s="62"/>
      <c r="Y656" s="62"/>
      <c r="Z656" s="63"/>
      <c r="AA656" s="62"/>
      <c r="AB656" s="64"/>
      <c r="AC656" s="62"/>
      <c r="AD656" s="62"/>
      <c r="AE656" s="62"/>
      <c r="AF656" s="85">
        <f>INDEX([4]人文社科项目!$G:$G,MATCH(B656,[4]人文社科项目!$B:$B,0))</f>
        <v>1</v>
      </c>
      <c r="AG656" s="85" t="s">
        <v>5493</v>
      </c>
      <c r="AH656" s="85">
        <f t="shared" si="60"/>
        <v>1</v>
      </c>
      <c r="AI656" s="79">
        <v>1</v>
      </c>
      <c r="AJ656" s="85" t="s">
        <v>5493</v>
      </c>
      <c r="AK656" s="85">
        <f t="shared" si="61"/>
        <v>1</v>
      </c>
      <c r="AL656" s="85" t="s">
        <v>5493</v>
      </c>
      <c r="AM656" s="85">
        <f t="shared" si="62"/>
        <v>1</v>
      </c>
      <c r="AN656" s="85" t="s">
        <v>5493</v>
      </c>
      <c r="AO656" s="85" t="s">
        <v>5493</v>
      </c>
      <c r="AP656" s="79" t="s">
        <v>4817</v>
      </c>
    </row>
    <row r="657" spans="1:42" ht="40.5" customHeight="1">
      <c r="A657" s="78" t="s">
        <v>3727</v>
      </c>
      <c r="B657" s="79" t="s">
        <v>4159</v>
      </c>
      <c r="C657" s="80" t="s">
        <v>3144</v>
      </c>
      <c r="D657" s="80" t="s">
        <v>5548</v>
      </c>
      <c r="E657" s="62"/>
      <c r="F657" s="62"/>
      <c r="G657" s="62" t="e">
        <f>INDEX(辅助数据!F:F,MATCH(项目信息统计表!F657,辅助数据!E:E,0))</f>
        <v>#N/A</v>
      </c>
      <c r="H657" s="62"/>
      <c r="I657" s="62" t="e">
        <f>INDEX(辅助数据!B:B,MATCH(项目信息统计表!H657,辅助数据!A:A,0))</f>
        <v>#N/A</v>
      </c>
      <c r="J657" s="66" t="str">
        <f t="shared" si="59"/>
        <v>2023-01</v>
      </c>
      <c r="K657" s="66"/>
      <c r="L657" s="62" t="str">
        <f t="shared" si="63"/>
        <v>2023</v>
      </c>
      <c r="M657" s="62" t="s">
        <v>54</v>
      </c>
      <c r="N657" s="80" t="s">
        <v>4421</v>
      </c>
      <c r="O657" s="82" t="s">
        <v>4799</v>
      </c>
      <c r="P657" s="76"/>
      <c r="Q657" s="80" t="s">
        <v>5149</v>
      </c>
      <c r="R657" s="79" t="s">
        <v>2374</v>
      </c>
      <c r="S657" s="62" t="s">
        <v>4816</v>
      </c>
      <c r="T657" s="62" t="s">
        <v>1628</v>
      </c>
      <c r="U657" s="62" t="s">
        <v>70</v>
      </c>
      <c r="V657" s="62" t="s">
        <v>3517</v>
      </c>
      <c r="W657" s="62" t="s">
        <v>90</v>
      </c>
      <c r="X657" s="62"/>
      <c r="Y657" s="62"/>
      <c r="Z657" s="63"/>
      <c r="AA657" s="62"/>
      <c r="AB657" s="64"/>
      <c r="AC657" s="62"/>
      <c r="AD657" s="62"/>
      <c r="AE657" s="62"/>
      <c r="AF657" s="85">
        <f>INDEX([4]人文社科项目!$G:$G,MATCH(B657,[4]人文社科项目!$B:$B,0))</f>
        <v>1</v>
      </c>
      <c r="AG657" s="85" t="s">
        <v>5493</v>
      </c>
      <c r="AH657" s="85">
        <f t="shared" si="60"/>
        <v>1</v>
      </c>
      <c r="AI657" s="79">
        <v>1</v>
      </c>
      <c r="AJ657" s="85" t="s">
        <v>5493</v>
      </c>
      <c r="AK657" s="85">
        <f t="shared" si="61"/>
        <v>1</v>
      </c>
      <c r="AL657" s="85" t="s">
        <v>5493</v>
      </c>
      <c r="AM657" s="85">
        <f t="shared" si="62"/>
        <v>1</v>
      </c>
      <c r="AN657" s="85" t="s">
        <v>5493</v>
      </c>
      <c r="AO657" s="85" t="s">
        <v>5493</v>
      </c>
      <c r="AP657" s="79" t="s">
        <v>4817</v>
      </c>
    </row>
    <row r="658" spans="1:42" ht="40.5" customHeight="1">
      <c r="A658" s="78" t="s">
        <v>3679</v>
      </c>
      <c r="B658" s="79" t="s">
        <v>4111</v>
      </c>
      <c r="C658" s="80" t="s">
        <v>3152</v>
      </c>
      <c r="D658" s="80" t="s">
        <v>5548</v>
      </c>
      <c r="E658" s="62"/>
      <c r="F658" s="62"/>
      <c r="G658" s="62" t="e">
        <f>INDEX(辅助数据!F:F,MATCH(项目信息统计表!F658,辅助数据!E:E,0))</f>
        <v>#N/A</v>
      </c>
      <c r="H658" s="62"/>
      <c r="I658" s="62" t="e">
        <f>INDEX(辅助数据!B:B,MATCH(项目信息统计表!H658,辅助数据!A:A,0))</f>
        <v>#N/A</v>
      </c>
      <c r="J658" s="66" t="str">
        <f t="shared" si="59"/>
        <v>2023-01</v>
      </c>
      <c r="K658" s="66"/>
      <c r="L658" s="62" t="str">
        <f t="shared" si="63"/>
        <v>2023</v>
      </c>
      <c r="M658" s="62" t="s">
        <v>54</v>
      </c>
      <c r="N658" s="80" t="s">
        <v>4421</v>
      </c>
      <c r="O658" s="82" t="s">
        <v>4799</v>
      </c>
      <c r="P658" s="76"/>
      <c r="Q658" s="80" t="s">
        <v>5103</v>
      </c>
      <c r="R658" s="79" t="s">
        <v>5290</v>
      </c>
      <c r="S658" s="62" t="s">
        <v>4816</v>
      </c>
      <c r="T658" s="62" t="s">
        <v>1684</v>
      </c>
      <c r="U658" s="62" t="s">
        <v>70</v>
      </c>
      <c r="V658" s="62" t="s">
        <v>3517</v>
      </c>
      <c r="W658" s="62" t="s">
        <v>90</v>
      </c>
      <c r="X658" s="62"/>
      <c r="Y658" s="62"/>
      <c r="Z658" s="63"/>
      <c r="AA658" s="62"/>
      <c r="AB658" s="64"/>
      <c r="AC658" s="62"/>
      <c r="AD658" s="62"/>
      <c r="AE658" s="62"/>
      <c r="AF658" s="85">
        <f>INDEX([4]人文社科项目!$G:$G,MATCH(B658,[4]人文社科项目!$B:$B,0))</f>
        <v>7</v>
      </c>
      <c r="AG658" s="85" t="s">
        <v>5493</v>
      </c>
      <c r="AH658" s="85">
        <f t="shared" si="60"/>
        <v>7</v>
      </c>
      <c r="AI658" s="79">
        <v>7</v>
      </c>
      <c r="AJ658" s="85" t="s">
        <v>5493</v>
      </c>
      <c r="AK658" s="85">
        <f t="shared" si="61"/>
        <v>7</v>
      </c>
      <c r="AL658" s="85" t="s">
        <v>5493</v>
      </c>
      <c r="AM658" s="85">
        <f t="shared" si="62"/>
        <v>7</v>
      </c>
      <c r="AN658" s="85" t="s">
        <v>5493</v>
      </c>
      <c r="AO658" s="85" t="s">
        <v>5493</v>
      </c>
      <c r="AP658" s="79" t="s">
        <v>4817</v>
      </c>
    </row>
    <row r="659" spans="1:42" ht="40.5" customHeight="1">
      <c r="A659" s="78" t="s">
        <v>3689</v>
      </c>
      <c r="B659" s="79" t="s">
        <v>4121</v>
      </c>
      <c r="C659" s="80" t="s">
        <v>3152</v>
      </c>
      <c r="D659" s="80" t="s">
        <v>5548</v>
      </c>
      <c r="E659" s="62"/>
      <c r="F659" s="62"/>
      <c r="G659" s="62" t="e">
        <f>INDEX(辅助数据!F:F,MATCH(项目信息统计表!F659,辅助数据!E:E,0))</f>
        <v>#N/A</v>
      </c>
      <c r="H659" s="62"/>
      <c r="I659" s="62" t="e">
        <f>INDEX(辅助数据!B:B,MATCH(项目信息统计表!H659,辅助数据!A:A,0))</f>
        <v>#N/A</v>
      </c>
      <c r="J659" s="66" t="str">
        <f t="shared" si="59"/>
        <v>2023-01</v>
      </c>
      <c r="K659" s="66"/>
      <c r="L659" s="62" t="str">
        <f t="shared" si="63"/>
        <v>2023</v>
      </c>
      <c r="M659" s="62" t="s">
        <v>54</v>
      </c>
      <c r="N659" s="80" t="s">
        <v>4421</v>
      </c>
      <c r="O659" s="82" t="s">
        <v>4799</v>
      </c>
      <c r="P659" s="76"/>
      <c r="Q659" s="80" t="s">
        <v>5112</v>
      </c>
      <c r="R659" s="79" t="s">
        <v>5296</v>
      </c>
      <c r="S659" s="62" t="s">
        <v>65</v>
      </c>
      <c r="T659" s="62" t="s">
        <v>2145</v>
      </c>
      <c r="U659" s="62" t="s">
        <v>70</v>
      </c>
      <c r="V659" s="62" t="s">
        <v>73</v>
      </c>
      <c r="W659" s="62" t="s">
        <v>90</v>
      </c>
      <c r="X659" s="62"/>
      <c r="Y659" s="62"/>
      <c r="Z659" s="63"/>
      <c r="AA659" s="62"/>
      <c r="AB659" s="64"/>
      <c r="AC659" s="62"/>
      <c r="AD659" s="62"/>
      <c r="AE659" s="62"/>
      <c r="AF659" s="85">
        <f>INDEX([4]人文社科项目!$G:$G,MATCH(B659,[4]人文社科项目!$B:$B,0))</f>
        <v>3</v>
      </c>
      <c r="AG659" s="85" t="s">
        <v>5493</v>
      </c>
      <c r="AH659" s="85">
        <f t="shared" si="60"/>
        <v>3</v>
      </c>
      <c r="AI659" s="79">
        <v>3</v>
      </c>
      <c r="AJ659" s="85" t="s">
        <v>5493</v>
      </c>
      <c r="AK659" s="85">
        <f t="shared" si="61"/>
        <v>3</v>
      </c>
      <c r="AL659" s="85" t="s">
        <v>5493</v>
      </c>
      <c r="AM659" s="85">
        <f t="shared" si="62"/>
        <v>3</v>
      </c>
      <c r="AN659" s="85" t="s">
        <v>5493</v>
      </c>
      <c r="AO659" s="85" t="s">
        <v>5493</v>
      </c>
      <c r="AP659" s="79" t="s">
        <v>4817</v>
      </c>
    </row>
    <row r="660" spans="1:42" ht="40.5" customHeight="1">
      <c r="A660" s="78" t="s">
        <v>3694</v>
      </c>
      <c r="B660" s="79" t="s">
        <v>4126</v>
      </c>
      <c r="C660" s="80" t="s">
        <v>4406</v>
      </c>
      <c r="D660" s="80" t="s">
        <v>5548</v>
      </c>
      <c r="E660" s="62"/>
      <c r="F660" s="62"/>
      <c r="G660" s="62" t="e">
        <f>INDEX(辅助数据!F:F,MATCH(项目信息统计表!F660,辅助数据!E:E,0))</f>
        <v>#N/A</v>
      </c>
      <c r="H660" s="62"/>
      <c r="I660" s="62" t="e">
        <f>INDEX(辅助数据!B:B,MATCH(项目信息统计表!H660,辅助数据!A:A,0))</f>
        <v>#N/A</v>
      </c>
      <c r="J660" s="66" t="str">
        <f t="shared" si="59"/>
        <v>2023-01</v>
      </c>
      <c r="K660" s="66"/>
      <c r="L660" s="62" t="str">
        <f t="shared" si="63"/>
        <v>2023</v>
      </c>
      <c r="M660" s="62" t="s">
        <v>54</v>
      </c>
      <c r="N660" s="80" t="s">
        <v>4421</v>
      </c>
      <c r="O660" s="82" t="s">
        <v>4799</v>
      </c>
      <c r="P660" s="76"/>
      <c r="Q660" s="80" t="s">
        <v>5117</v>
      </c>
      <c r="R660" s="79" t="s">
        <v>5299</v>
      </c>
      <c r="S660" s="62" t="s">
        <v>65</v>
      </c>
      <c r="T660" s="62" t="s">
        <v>2138</v>
      </c>
      <c r="U660" s="62" t="s">
        <v>70</v>
      </c>
      <c r="V660" s="62" t="s">
        <v>3517</v>
      </c>
      <c r="W660" s="62" t="s">
        <v>90</v>
      </c>
      <c r="X660" s="62"/>
      <c r="Y660" s="62"/>
      <c r="Z660" s="63"/>
      <c r="AA660" s="62"/>
      <c r="AB660" s="64"/>
      <c r="AC660" s="62"/>
      <c r="AD660" s="62"/>
      <c r="AE660" s="62"/>
      <c r="AF660" s="85">
        <f>INDEX([4]人文社科项目!$G:$G,MATCH(B660,[4]人文社科项目!$B:$B,0))</f>
        <v>2</v>
      </c>
      <c r="AG660" s="85" t="s">
        <v>5493</v>
      </c>
      <c r="AH660" s="85">
        <f t="shared" si="60"/>
        <v>2</v>
      </c>
      <c r="AI660" s="79">
        <v>2</v>
      </c>
      <c r="AJ660" s="85" t="s">
        <v>5493</v>
      </c>
      <c r="AK660" s="85">
        <f t="shared" si="61"/>
        <v>2</v>
      </c>
      <c r="AL660" s="85" t="s">
        <v>5493</v>
      </c>
      <c r="AM660" s="85">
        <f t="shared" si="62"/>
        <v>2</v>
      </c>
      <c r="AN660" s="85" t="s">
        <v>5493</v>
      </c>
      <c r="AO660" s="85" t="s">
        <v>5493</v>
      </c>
      <c r="AP660" s="79" t="s">
        <v>4817</v>
      </c>
    </row>
    <row r="661" spans="1:42" ht="40.5" customHeight="1">
      <c r="A661" s="78" t="s">
        <v>3677</v>
      </c>
      <c r="B661" s="79" t="s">
        <v>4109</v>
      </c>
      <c r="C661" s="80" t="s">
        <v>4404</v>
      </c>
      <c r="D661" s="80" t="s">
        <v>5548</v>
      </c>
      <c r="E661" s="62"/>
      <c r="F661" s="62"/>
      <c r="G661" s="62" t="e">
        <f>INDEX(辅助数据!F:F,MATCH(项目信息统计表!F661,辅助数据!E:E,0))</f>
        <v>#N/A</v>
      </c>
      <c r="H661" s="62"/>
      <c r="I661" s="62" t="e">
        <f>INDEX(辅助数据!B:B,MATCH(项目信息统计表!H661,辅助数据!A:A,0))</f>
        <v>#N/A</v>
      </c>
      <c r="J661" s="66" t="str">
        <f t="shared" si="59"/>
        <v>2023-01</v>
      </c>
      <c r="K661" s="66"/>
      <c r="L661" s="62" t="str">
        <f t="shared" si="63"/>
        <v>2023</v>
      </c>
      <c r="M661" s="62" t="s">
        <v>54</v>
      </c>
      <c r="N661" s="80" t="s">
        <v>4421</v>
      </c>
      <c r="O661" s="82" t="s">
        <v>4799</v>
      </c>
      <c r="P661" s="76"/>
      <c r="Q661" s="80" t="s">
        <v>5101</v>
      </c>
      <c r="R661" s="79" t="s">
        <v>5289</v>
      </c>
      <c r="S661" s="62" t="s">
        <v>65</v>
      </c>
      <c r="T661" s="62" t="s">
        <v>2084</v>
      </c>
      <c r="U661" s="62" t="s">
        <v>70</v>
      </c>
      <c r="V661" s="62" t="s">
        <v>73</v>
      </c>
      <c r="W661" s="62" t="s">
        <v>3516</v>
      </c>
      <c r="X661" s="62"/>
      <c r="Y661" s="62"/>
      <c r="Z661" s="63"/>
      <c r="AA661" s="62"/>
      <c r="AB661" s="64"/>
      <c r="AC661" s="62"/>
      <c r="AD661" s="62"/>
      <c r="AE661" s="62"/>
      <c r="AF661" s="85">
        <f>INDEX([4]人文社科项目!$G:$G,MATCH(B661,[4]人文社科项目!$B:$B,0))</f>
        <v>8</v>
      </c>
      <c r="AG661" s="85" t="s">
        <v>5493</v>
      </c>
      <c r="AH661" s="85">
        <f t="shared" si="60"/>
        <v>8</v>
      </c>
      <c r="AI661" s="79">
        <v>8</v>
      </c>
      <c r="AJ661" s="85" t="s">
        <v>5493</v>
      </c>
      <c r="AK661" s="85">
        <f t="shared" si="61"/>
        <v>8</v>
      </c>
      <c r="AL661" s="85" t="s">
        <v>5493</v>
      </c>
      <c r="AM661" s="85">
        <f t="shared" si="62"/>
        <v>8</v>
      </c>
      <c r="AN661" s="85" t="s">
        <v>5493</v>
      </c>
      <c r="AO661" s="85" t="s">
        <v>5493</v>
      </c>
      <c r="AP661" s="79" t="s">
        <v>4817</v>
      </c>
    </row>
    <row r="662" spans="1:42" ht="40.5" customHeight="1">
      <c r="A662" s="78" t="s">
        <v>3672</v>
      </c>
      <c r="B662" s="79" t="s">
        <v>4104</v>
      </c>
      <c r="C662" s="80" t="s">
        <v>4403</v>
      </c>
      <c r="D662" s="80" t="s">
        <v>5548</v>
      </c>
      <c r="E662" s="62"/>
      <c r="F662" s="62"/>
      <c r="G662" s="62" t="e">
        <f>INDEX(辅助数据!F:F,MATCH(项目信息统计表!F662,辅助数据!E:E,0))</f>
        <v>#N/A</v>
      </c>
      <c r="H662" s="62"/>
      <c r="I662" s="62" t="e">
        <f>INDEX(辅助数据!B:B,MATCH(项目信息统计表!H662,辅助数据!A:A,0))</f>
        <v>#N/A</v>
      </c>
      <c r="J662" s="66" t="str">
        <f t="shared" si="59"/>
        <v>2023-01</v>
      </c>
      <c r="K662" s="66"/>
      <c r="L662" s="62" t="str">
        <f t="shared" si="63"/>
        <v>2023</v>
      </c>
      <c r="M662" s="62" t="s">
        <v>54</v>
      </c>
      <c r="N662" s="80" t="s">
        <v>4421</v>
      </c>
      <c r="O662" s="82" t="s">
        <v>4799</v>
      </c>
      <c r="P662" s="76"/>
      <c r="Q662" s="80" t="s">
        <v>5097</v>
      </c>
      <c r="R662" s="79">
        <v>220027</v>
      </c>
      <c r="S662" s="62" t="s">
        <v>65</v>
      </c>
      <c r="T662" s="62" t="s">
        <v>2073</v>
      </c>
      <c r="U662" s="62" t="s">
        <v>70</v>
      </c>
      <c r="V662" s="62" t="s">
        <v>73</v>
      </c>
      <c r="W662" s="62" t="s">
        <v>76</v>
      </c>
      <c r="X662" s="62"/>
      <c r="Y662" s="62"/>
      <c r="Z662" s="63"/>
      <c r="AA662" s="62"/>
      <c r="AB662" s="64"/>
      <c r="AC662" s="62"/>
      <c r="AD662" s="62"/>
      <c r="AE662" s="62"/>
      <c r="AF662" s="85">
        <f>INDEX([4]人文社科项目!$G:$G,MATCH(B662,[4]人文社科项目!$B:$B,0))</f>
        <v>8</v>
      </c>
      <c r="AG662" s="85" t="s">
        <v>5493</v>
      </c>
      <c r="AH662" s="85">
        <f t="shared" si="60"/>
        <v>8</v>
      </c>
      <c r="AI662" s="79">
        <v>8</v>
      </c>
      <c r="AJ662" s="85" t="s">
        <v>5493</v>
      </c>
      <c r="AK662" s="85">
        <f t="shared" si="61"/>
        <v>8</v>
      </c>
      <c r="AL662" s="85" t="s">
        <v>5493</v>
      </c>
      <c r="AM662" s="85">
        <f t="shared" si="62"/>
        <v>8</v>
      </c>
      <c r="AN662" s="85" t="s">
        <v>5493</v>
      </c>
      <c r="AO662" s="85" t="s">
        <v>5493</v>
      </c>
      <c r="AP662" s="79" t="s">
        <v>4817</v>
      </c>
    </row>
    <row r="663" spans="1:42" ht="40.5" customHeight="1">
      <c r="A663" s="78" t="s">
        <v>3696</v>
      </c>
      <c r="B663" s="79" t="s">
        <v>4128</v>
      </c>
      <c r="C663" s="80" t="s">
        <v>4403</v>
      </c>
      <c r="D663" s="80" t="s">
        <v>5548</v>
      </c>
      <c r="E663" s="62"/>
      <c r="F663" s="62"/>
      <c r="G663" s="62" t="e">
        <f>INDEX(辅助数据!F:F,MATCH(项目信息统计表!F663,辅助数据!E:E,0))</f>
        <v>#N/A</v>
      </c>
      <c r="H663" s="62"/>
      <c r="I663" s="62" t="e">
        <f>INDEX(辅助数据!B:B,MATCH(项目信息统计表!H663,辅助数据!A:A,0))</f>
        <v>#N/A</v>
      </c>
      <c r="J663" s="66" t="str">
        <f t="shared" si="59"/>
        <v>2023-01</v>
      </c>
      <c r="K663" s="66"/>
      <c r="L663" s="62" t="str">
        <f t="shared" si="63"/>
        <v>2023</v>
      </c>
      <c r="M663" s="62" t="s">
        <v>54</v>
      </c>
      <c r="N663" s="80" t="s">
        <v>4421</v>
      </c>
      <c r="O663" s="82" t="s">
        <v>4799</v>
      </c>
      <c r="P663" s="76"/>
      <c r="Q663" s="80" t="s">
        <v>5119</v>
      </c>
      <c r="R663" s="79" t="s">
        <v>5300</v>
      </c>
      <c r="S663" s="62" t="s">
        <v>4816</v>
      </c>
      <c r="T663" s="62" t="s">
        <v>1677</v>
      </c>
      <c r="U663" s="62" t="s">
        <v>70</v>
      </c>
      <c r="V663" s="62" t="s">
        <v>73</v>
      </c>
      <c r="W663" s="62" t="s">
        <v>3516</v>
      </c>
      <c r="X663" s="62"/>
      <c r="Y663" s="62"/>
      <c r="Z663" s="63"/>
      <c r="AA663" s="62"/>
      <c r="AB663" s="64"/>
      <c r="AC663" s="62"/>
      <c r="AD663" s="62"/>
      <c r="AE663" s="62"/>
      <c r="AF663" s="85">
        <f>INDEX([4]人文社科项目!$G:$G,MATCH(B663,[4]人文社科项目!$B:$B,0))</f>
        <v>2</v>
      </c>
      <c r="AG663" s="85" t="s">
        <v>5493</v>
      </c>
      <c r="AH663" s="85">
        <f t="shared" si="60"/>
        <v>2</v>
      </c>
      <c r="AI663" s="79">
        <v>2</v>
      </c>
      <c r="AJ663" s="85" t="s">
        <v>5493</v>
      </c>
      <c r="AK663" s="85">
        <f t="shared" si="61"/>
        <v>2</v>
      </c>
      <c r="AL663" s="85" t="s">
        <v>5493</v>
      </c>
      <c r="AM663" s="85">
        <f t="shared" si="62"/>
        <v>2</v>
      </c>
      <c r="AN663" s="85" t="s">
        <v>5493</v>
      </c>
      <c r="AO663" s="85" t="s">
        <v>5493</v>
      </c>
      <c r="AP663" s="79" t="s">
        <v>4817</v>
      </c>
    </row>
    <row r="664" spans="1:42" ht="40.5" customHeight="1">
      <c r="A664" s="78" t="s">
        <v>3697</v>
      </c>
      <c r="B664" s="79" t="s">
        <v>4129</v>
      </c>
      <c r="C664" s="80" t="s">
        <v>4407</v>
      </c>
      <c r="D664" s="80" t="s">
        <v>5548</v>
      </c>
      <c r="E664" s="62"/>
      <c r="F664" s="62"/>
      <c r="G664" s="62" t="e">
        <f>INDEX(辅助数据!F:F,MATCH(项目信息统计表!F664,辅助数据!E:E,0))</f>
        <v>#N/A</v>
      </c>
      <c r="H664" s="62"/>
      <c r="I664" s="62" t="e">
        <f>INDEX(辅助数据!B:B,MATCH(项目信息统计表!H664,辅助数据!A:A,0))</f>
        <v>#N/A</v>
      </c>
      <c r="J664" s="66" t="str">
        <f t="shared" si="59"/>
        <v>2023-01</v>
      </c>
      <c r="K664" s="66"/>
      <c r="L664" s="62" t="str">
        <f t="shared" si="63"/>
        <v>2023</v>
      </c>
      <c r="M664" s="62" t="s">
        <v>54</v>
      </c>
      <c r="N664" s="80" t="s">
        <v>4421</v>
      </c>
      <c r="O664" s="82" t="s">
        <v>4799</v>
      </c>
      <c r="P664" s="76"/>
      <c r="Q664" s="80" t="s">
        <v>5120</v>
      </c>
      <c r="R664" s="79" t="s">
        <v>5301</v>
      </c>
      <c r="S664" s="62" t="s">
        <v>4816</v>
      </c>
      <c r="T664" s="62" t="s">
        <v>2146</v>
      </c>
      <c r="U664" s="62" t="s">
        <v>70</v>
      </c>
      <c r="V664" s="62" t="s">
        <v>3517</v>
      </c>
      <c r="W664" s="62" t="s">
        <v>90</v>
      </c>
      <c r="X664" s="62"/>
      <c r="Y664" s="62"/>
      <c r="Z664" s="63"/>
      <c r="AA664" s="62"/>
      <c r="AB664" s="64"/>
      <c r="AC664" s="62"/>
      <c r="AD664" s="62"/>
      <c r="AE664" s="62"/>
      <c r="AF664" s="85">
        <f>INDEX([4]人文社科项目!$G:$G,MATCH(B664,[4]人文社科项目!$B:$B,0))</f>
        <v>2</v>
      </c>
      <c r="AG664" s="85" t="s">
        <v>5493</v>
      </c>
      <c r="AH664" s="85">
        <f t="shared" si="60"/>
        <v>2</v>
      </c>
      <c r="AI664" s="79">
        <v>2</v>
      </c>
      <c r="AJ664" s="85" t="s">
        <v>5493</v>
      </c>
      <c r="AK664" s="85">
        <f t="shared" si="61"/>
        <v>2</v>
      </c>
      <c r="AL664" s="85" t="s">
        <v>5493</v>
      </c>
      <c r="AM664" s="85">
        <f t="shared" si="62"/>
        <v>2</v>
      </c>
      <c r="AN664" s="85" t="s">
        <v>5493</v>
      </c>
      <c r="AO664" s="85" t="s">
        <v>5493</v>
      </c>
      <c r="AP664" s="79" t="s">
        <v>4817</v>
      </c>
    </row>
    <row r="665" spans="1:42" ht="40.5" customHeight="1">
      <c r="A665" s="78" t="s">
        <v>3701</v>
      </c>
      <c r="B665" s="79" t="s">
        <v>4133</v>
      </c>
      <c r="C665" s="80" t="s">
        <v>4407</v>
      </c>
      <c r="D665" s="80" t="s">
        <v>5548</v>
      </c>
      <c r="E665" s="62"/>
      <c r="F665" s="62"/>
      <c r="G665" s="62" t="e">
        <f>INDEX(辅助数据!F:F,MATCH(项目信息统计表!F665,辅助数据!E:E,0))</f>
        <v>#N/A</v>
      </c>
      <c r="H665" s="62"/>
      <c r="I665" s="62" t="e">
        <f>INDEX(辅助数据!B:B,MATCH(项目信息统计表!H665,辅助数据!A:A,0))</f>
        <v>#N/A</v>
      </c>
      <c r="J665" s="66" t="str">
        <f t="shared" si="59"/>
        <v>2023-01</v>
      </c>
      <c r="K665" s="66"/>
      <c r="L665" s="62" t="str">
        <f t="shared" si="63"/>
        <v>2023</v>
      </c>
      <c r="M665" s="62" t="s">
        <v>54</v>
      </c>
      <c r="N665" s="80" t="s">
        <v>4421</v>
      </c>
      <c r="O665" s="82" t="s">
        <v>4799</v>
      </c>
      <c r="P665" s="76"/>
      <c r="Q665" s="80" t="s">
        <v>5124</v>
      </c>
      <c r="R665" s="79" t="s">
        <v>5304</v>
      </c>
      <c r="S665" s="62" t="s">
        <v>4816</v>
      </c>
      <c r="T665" s="62" t="s">
        <v>1731</v>
      </c>
      <c r="U665" s="62" t="s">
        <v>70</v>
      </c>
      <c r="V665" s="62" t="s">
        <v>3517</v>
      </c>
      <c r="W665" s="62" t="s">
        <v>90</v>
      </c>
      <c r="X665" s="62"/>
      <c r="Y665" s="62"/>
      <c r="Z665" s="63"/>
      <c r="AA665" s="62"/>
      <c r="AB665" s="64"/>
      <c r="AC665" s="62"/>
      <c r="AD665" s="62"/>
      <c r="AE665" s="62"/>
      <c r="AF665" s="85">
        <f>INDEX([4]人文社科项目!$G:$G,MATCH(B665,[4]人文社科项目!$B:$B,0))</f>
        <v>2</v>
      </c>
      <c r="AG665" s="85" t="s">
        <v>5493</v>
      </c>
      <c r="AH665" s="85">
        <f t="shared" si="60"/>
        <v>2</v>
      </c>
      <c r="AI665" s="79">
        <v>2</v>
      </c>
      <c r="AJ665" s="85" t="s">
        <v>5493</v>
      </c>
      <c r="AK665" s="85">
        <f t="shared" si="61"/>
        <v>2</v>
      </c>
      <c r="AL665" s="85" t="s">
        <v>5493</v>
      </c>
      <c r="AM665" s="85">
        <f t="shared" si="62"/>
        <v>2</v>
      </c>
      <c r="AN665" s="85" t="s">
        <v>5493</v>
      </c>
      <c r="AO665" s="85" t="s">
        <v>5493</v>
      </c>
      <c r="AP665" s="79" t="s">
        <v>4817</v>
      </c>
    </row>
    <row r="666" spans="1:42" ht="40.5" customHeight="1">
      <c r="A666" s="78" t="s">
        <v>3728</v>
      </c>
      <c r="B666" s="79" t="s">
        <v>4160</v>
      </c>
      <c r="C666" s="80" t="s">
        <v>4407</v>
      </c>
      <c r="D666" s="80" t="s">
        <v>5548</v>
      </c>
      <c r="E666" s="62"/>
      <c r="F666" s="62"/>
      <c r="G666" s="62" t="e">
        <f>INDEX(辅助数据!F:F,MATCH(项目信息统计表!F666,辅助数据!E:E,0))</f>
        <v>#N/A</v>
      </c>
      <c r="H666" s="62"/>
      <c r="I666" s="62" t="e">
        <f>INDEX(辅助数据!B:B,MATCH(项目信息统计表!H666,辅助数据!A:A,0))</f>
        <v>#N/A</v>
      </c>
      <c r="J666" s="66" t="str">
        <f t="shared" si="59"/>
        <v>2023-01</v>
      </c>
      <c r="K666" s="66"/>
      <c r="L666" s="62" t="str">
        <f t="shared" si="63"/>
        <v>2023</v>
      </c>
      <c r="M666" s="62" t="s">
        <v>54</v>
      </c>
      <c r="N666" s="80" t="s">
        <v>4421</v>
      </c>
      <c r="O666" s="82" t="s">
        <v>4799</v>
      </c>
      <c r="P666" s="76"/>
      <c r="Q666" s="80" t="s">
        <v>5150</v>
      </c>
      <c r="R666" s="79" t="s">
        <v>2544</v>
      </c>
      <c r="S666" s="62" t="s">
        <v>4816</v>
      </c>
      <c r="T666" s="62" t="s">
        <v>1688</v>
      </c>
      <c r="U666" s="62" t="s">
        <v>70</v>
      </c>
      <c r="V666" s="62" t="s">
        <v>3517</v>
      </c>
      <c r="W666" s="62" t="s">
        <v>3516</v>
      </c>
      <c r="X666" s="62"/>
      <c r="Y666" s="62"/>
      <c r="Z666" s="63"/>
      <c r="AA666" s="62"/>
      <c r="AB666" s="64"/>
      <c r="AC666" s="62"/>
      <c r="AD666" s="62"/>
      <c r="AE666" s="62"/>
      <c r="AF666" s="85">
        <f>INDEX([4]人文社科项目!$G:$G,MATCH(B666,[4]人文社科项目!$B:$B,0))</f>
        <v>1</v>
      </c>
      <c r="AG666" s="85" t="s">
        <v>5493</v>
      </c>
      <c r="AH666" s="85">
        <f t="shared" si="60"/>
        <v>1</v>
      </c>
      <c r="AI666" s="79">
        <v>1</v>
      </c>
      <c r="AJ666" s="85" t="s">
        <v>5493</v>
      </c>
      <c r="AK666" s="85">
        <f t="shared" si="61"/>
        <v>1</v>
      </c>
      <c r="AL666" s="85" t="s">
        <v>5493</v>
      </c>
      <c r="AM666" s="85">
        <f t="shared" si="62"/>
        <v>1</v>
      </c>
      <c r="AN666" s="85" t="s">
        <v>5493</v>
      </c>
      <c r="AO666" s="85" t="s">
        <v>5493</v>
      </c>
      <c r="AP666" s="79" t="s">
        <v>4817</v>
      </c>
    </row>
    <row r="667" spans="1:42" ht="40.5" customHeight="1">
      <c r="A667" s="78" t="s">
        <v>3684</v>
      </c>
      <c r="B667" s="79" t="s">
        <v>4116</v>
      </c>
      <c r="C667" s="80" t="s">
        <v>4405</v>
      </c>
      <c r="D667" s="80" t="s">
        <v>5548</v>
      </c>
      <c r="E667" s="62"/>
      <c r="F667" s="62"/>
      <c r="G667" s="62" t="e">
        <f>INDEX(辅助数据!F:F,MATCH(项目信息统计表!F667,辅助数据!E:E,0))</f>
        <v>#N/A</v>
      </c>
      <c r="H667" s="62"/>
      <c r="I667" s="62" t="e">
        <f>INDEX(辅助数据!B:B,MATCH(项目信息统计表!H667,辅助数据!A:A,0))</f>
        <v>#N/A</v>
      </c>
      <c r="J667" s="66" t="str">
        <f t="shared" si="59"/>
        <v>2023-01</v>
      </c>
      <c r="K667" s="66"/>
      <c r="L667" s="62" t="str">
        <f t="shared" si="63"/>
        <v>2023</v>
      </c>
      <c r="M667" s="62" t="s">
        <v>54</v>
      </c>
      <c r="N667" s="80" t="s">
        <v>4421</v>
      </c>
      <c r="O667" s="82" t="s">
        <v>4799</v>
      </c>
      <c r="P667" s="76"/>
      <c r="Q667" s="80" t="s">
        <v>5108</v>
      </c>
      <c r="R667" s="79" t="s">
        <v>5293</v>
      </c>
      <c r="S667" s="62" t="s">
        <v>65</v>
      </c>
      <c r="T667" s="62" t="s">
        <v>2105</v>
      </c>
      <c r="U667" s="62" t="s">
        <v>70</v>
      </c>
      <c r="V667" s="62" t="s">
        <v>73</v>
      </c>
      <c r="W667" s="62" t="s">
        <v>3516</v>
      </c>
      <c r="X667" s="62"/>
      <c r="Y667" s="62"/>
      <c r="Z667" s="63"/>
      <c r="AA667" s="62"/>
      <c r="AB667" s="64"/>
      <c r="AC667" s="62"/>
      <c r="AD667" s="62"/>
      <c r="AE667" s="62"/>
      <c r="AF667" s="85">
        <f>INDEX([4]人文社科项目!$G:$G,MATCH(B667,[4]人文社科项目!$B:$B,0))</f>
        <v>7</v>
      </c>
      <c r="AG667" s="85" t="s">
        <v>5493</v>
      </c>
      <c r="AH667" s="85">
        <f t="shared" si="60"/>
        <v>7</v>
      </c>
      <c r="AI667" s="79">
        <v>7</v>
      </c>
      <c r="AJ667" s="85" t="s">
        <v>5493</v>
      </c>
      <c r="AK667" s="85">
        <f t="shared" si="61"/>
        <v>7</v>
      </c>
      <c r="AL667" s="85" t="s">
        <v>5493</v>
      </c>
      <c r="AM667" s="85">
        <f t="shared" si="62"/>
        <v>7</v>
      </c>
      <c r="AN667" s="85" t="s">
        <v>5493</v>
      </c>
      <c r="AO667" s="85" t="s">
        <v>5493</v>
      </c>
      <c r="AP667" s="79" t="s">
        <v>4817</v>
      </c>
    </row>
    <row r="668" spans="1:42" ht="40.5" customHeight="1">
      <c r="A668" s="78" t="s">
        <v>3695</v>
      </c>
      <c r="B668" s="79" t="s">
        <v>4127</v>
      </c>
      <c r="C668" s="80" t="s">
        <v>4405</v>
      </c>
      <c r="D668" s="80" t="s">
        <v>5548</v>
      </c>
      <c r="E668" s="62"/>
      <c r="F668" s="62"/>
      <c r="G668" s="62" t="e">
        <f>INDEX(辅助数据!F:F,MATCH(项目信息统计表!F668,辅助数据!E:E,0))</f>
        <v>#N/A</v>
      </c>
      <c r="H668" s="62"/>
      <c r="I668" s="62" t="e">
        <f>INDEX(辅助数据!B:B,MATCH(项目信息统计表!H668,辅助数据!A:A,0))</f>
        <v>#N/A</v>
      </c>
      <c r="J668" s="66" t="str">
        <f t="shared" si="59"/>
        <v>2023-01</v>
      </c>
      <c r="K668" s="66"/>
      <c r="L668" s="62" t="str">
        <f t="shared" si="63"/>
        <v>2023</v>
      </c>
      <c r="M668" s="62" t="s">
        <v>54</v>
      </c>
      <c r="N668" s="80" t="s">
        <v>4421</v>
      </c>
      <c r="O668" s="82" t="s">
        <v>4799</v>
      </c>
      <c r="P668" s="76"/>
      <c r="Q668" s="80" t="s">
        <v>5118</v>
      </c>
      <c r="R668" s="79" t="s">
        <v>2373</v>
      </c>
      <c r="S668" s="62" t="s">
        <v>4816</v>
      </c>
      <c r="T668" s="62" t="s">
        <v>1656</v>
      </c>
      <c r="U668" s="62" t="s">
        <v>70</v>
      </c>
      <c r="V668" s="62" t="s">
        <v>73</v>
      </c>
      <c r="W668" s="62" t="s">
        <v>90</v>
      </c>
      <c r="X668" s="62"/>
      <c r="Y668" s="62"/>
      <c r="Z668" s="63"/>
      <c r="AA668" s="62"/>
      <c r="AB668" s="64"/>
      <c r="AC668" s="62"/>
      <c r="AD668" s="62"/>
      <c r="AE668" s="62"/>
      <c r="AF668" s="85">
        <f>INDEX([4]人文社科项目!$G:$G,MATCH(B668,[4]人文社科项目!$B:$B,0))</f>
        <v>2</v>
      </c>
      <c r="AG668" s="85" t="s">
        <v>5493</v>
      </c>
      <c r="AH668" s="85">
        <f t="shared" si="60"/>
        <v>2</v>
      </c>
      <c r="AI668" s="79">
        <v>2</v>
      </c>
      <c r="AJ668" s="85" t="s">
        <v>5493</v>
      </c>
      <c r="AK668" s="85">
        <f t="shared" si="61"/>
        <v>2</v>
      </c>
      <c r="AL668" s="85" t="s">
        <v>5493</v>
      </c>
      <c r="AM668" s="85">
        <f t="shared" si="62"/>
        <v>2</v>
      </c>
      <c r="AN668" s="85" t="s">
        <v>5493</v>
      </c>
      <c r="AO668" s="85" t="s">
        <v>5493</v>
      </c>
      <c r="AP668" s="79" t="s">
        <v>4817</v>
      </c>
    </row>
    <row r="669" spans="1:42" ht="40.5" customHeight="1">
      <c r="A669" s="78" t="s">
        <v>3729</v>
      </c>
      <c r="B669" s="79" t="s">
        <v>4161</v>
      </c>
      <c r="C669" s="80" t="s">
        <v>4405</v>
      </c>
      <c r="D669" s="80" t="s">
        <v>5548</v>
      </c>
      <c r="E669" s="62"/>
      <c r="F669" s="62"/>
      <c r="G669" s="62" t="e">
        <f>INDEX(辅助数据!F:F,MATCH(项目信息统计表!F669,辅助数据!E:E,0))</f>
        <v>#N/A</v>
      </c>
      <c r="H669" s="62"/>
      <c r="I669" s="62" t="e">
        <f>INDEX(辅助数据!B:B,MATCH(项目信息统计表!H669,辅助数据!A:A,0))</f>
        <v>#N/A</v>
      </c>
      <c r="J669" s="66" t="str">
        <f t="shared" si="59"/>
        <v>2023-01</v>
      </c>
      <c r="K669" s="66"/>
      <c r="L669" s="62" t="str">
        <f t="shared" si="63"/>
        <v>2023</v>
      </c>
      <c r="M669" s="62" t="s">
        <v>54</v>
      </c>
      <c r="N669" s="80" t="s">
        <v>4421</v>
      </c>
      <c r="O669" s="82" t="s">
        <v>4799</v>
      </c>
      <c r="P669" s="76"/>
      <c r="Q669" s="80" t="s">
        <v>5151</v>
      </c>
      <c r="R669" s="79" t="s">
        <v>5318</v>
      </c>
      <c r="S669" s="62" t="s">
        <v>4816</v>
      </c>
      <c r="T669" s="62" t="s">
        <v>2111</v>
      </c>
      <c r="U669" s="62" t="s">
        <v>70</v>
      </c>
      <c r="V669" s="62" t="s">
        <v>73</v>
      </c>
      <c r="W669" s="62" t="s">
        <v>90</v>
      </c>
      <c r="X669" s="62"/>
      <c r="Y669" s="62"/>
      <c r="Z669" s="63"/>
      <c r="AA669" s="62"/>
      <c r="AB669" s="64"/>
      <c r="AC669" s="62"/>
      <c r="AD669" s="62"/>
      <c r="AE669" s="62"/>
      <c r="AF669" s="85">
        <f>INDEX([4]人文社科项目!$G:$G,MATCH(B669,[4]人文社科项目!$B:$B,0))</f>
        <v>1</v>
      </c>
      <c r="AG669" s="85" t="s">
        <v>5493</v>
      </c>
      <c r="AH669" s="85">
        <f t="shared" si="60"/>
        <v>1</v>
      </c>
      <c r="AI669" s="79">
        <v>1</v>
      </c>
      <c r="AJ669" s="85" t="s">
        <v>5493</v>
      </c>
      <c r="AK669" s="85">
        <f t="shared" si="61"/>
        <v>1</v>
      </c>
      <c r="AL669" s="85" t="s">
        <v>5493</v>
      </c>
      <c r="AM669" s="85">
        <f t="shared" si="62"/>
        <v>1</v>
      </c>
      <c r="AN669" s="85" t="s">
        <v>5493</v>
      </c>
      <c r="AO669" s="85" t="s">
        <v>5493</v>
      </c>
      <c r="AP669" s="79" t="s">
        <v>4817</v>
      </c>
    </row>
    <row r="670" spans="1:42" ht="40.5" customHeight="1">
      <c r="A670" s="78" t="s">
        <v>3921</v>
      </c>
      <c r="B670" s="87">
        <v>300102230624</v>
      </c>
      <c r="C670" s="80" t="s">
        <v>3149</v>
      </c>
      <c r="D670" s="80" t="s">
        <v>5548</v>
      </c>
      <c r="E670" s="62"/>
      <c r="F670" s="62"/>
      <c r="G670" s="62" t="e">
        <f>INDEX(辅助数据!F:F,MATCH(项目信息统计表!F670,辅助数据!E:E,0))</f>
        <v>#N/A</v>
      </c>
      <c r="H670" s="62"/>
      <c r="I670" s="62" t="e">
        <f>INDEX(辅助数据!B:B,MATCH(项目信息统计表!H670,辅助数据!A:A,0))</f>
        <v>#N/A</v>
      </c>
      <c r="J670" s="66" t="str">
        <f t="shared" si="59"/>
        <v>2020-01</v>
      </c>
      <c r="K670" s="66">
        <v>44531</v>
      </c>
      <c r="L670" s="62" t="str">
        <f t="shared" si="63"/>
        <v>2020</v>
      </c>
      <c r="M670" s="62" t="s">
        <v>54</v>
      </c>
      <c r="N670" s="80" t="s">
        <v>4421</v>
      </c>
      <c r="O670" s="82" t="s">
        <v>4799</v>
      </c>
      <c r="P670" s="106" t="s">
        <v>5491</v>
      </c>
      <c r="Q670" s="80" t="s">
        <v>5016</v>
      </c>
      <c r="R670" s="79" t="s">
        <v>5017</v>
      </c>
      <c r="S670" s="62" t="s">
        <v>65</v>
      </c>
      <c r="T670" s="62" t="s">
        <v>1682</v>
      </c>
      <c r="U670" s="62" t="s">
        <v>70</v>
      </c>
      <c r="V670" s="62" t="s">
        <v>73</v>
      </c>
      <c r="W670" s="62" t="s">
        <v>3516</v>
      </c>
      <c r="X670" s="62" t="s">
        <v>5323</v>
      </c>
      <c r="Y670" s="62" t="s">
        <v>155</v>
      </c>
      <c r="Z670" s="63" t="s">
        <v>2559</v>
      </c>
      <c r="AA670" s="62" t="s">
        <v>5492</v>
      </c>
      <c r="AB670" s="64" t="s">
        <v>2335</v>
      </c>
      <c r="AC670" s="62" t="s">
        <v>90</v>
      </c>
      <c r="AD670" s="62" t="s">
        <v>5323</v>
      </c>
      <c r="AE670" s="62"/>
      <c r="AF670" s="85" t="s">
        <v>5480</v>
      </c>
      <c r="AG670" s="85" t="s">
        <v>5493</v>
      </c>
      <c r="AH670" s="85">
        <f t="shared" si="60"/>
        <v>0</v>
      </c>
      <c r="AI670" s="79">
        <v>4</v>
      </c>
      <c r="AJ670" s="85" t="s">
        <v>5493</v>
      </c>
      <c r="AK670" s="85">
        <f t="shared" si="61"/>
        <v>4</v>
      </c>
      <c r="AL670" s="85" t="s">
        <v>5493</v>
      </c>
      <c r="AM670" s="85">
        <f t="shared" si="62"/>
        <v>4</v>
      </c>
      <c r="AN670" s="85" t="s">
        <v>5493</v>
      </c>
      <c r="AO670" s="85" t="s">
        <v>5493</v>
      </c>
      <c r="AP670" s="79" t="s">
        <v>4818</v>
      </c>
    </row>
    <row r="671" spans="1:42" ht="40.5" customHeight="1">
      <c r="A671" s="78" t="s">
        <v>2426</v>
      </c>
      <c r="B671" s="79" t="s">
        <v>4353</v>
      </c>
      <c r="C671" s="80" t="s">
        <v>2432</v>
      </c>
      <c r="D671" s="80" t="s">
        <v>4420</v>
      </c>
      <c r="E671" s="62"/>
      <c r="F671" s="62"/>
      <c r="G671" s="62" t="e">
        <f>INDEX(辅助数据!F:F,MATCH(项目信息统计表!F671,辅助数据!E:E,0))</f>
        <v>#N/A</v>
      </c>
      <c r="H671" s="62"/>
      <c r="I671" s="62" t="e">
        <f>INDEX(辅助数据!B:B,MATCH(项目信息统计表!H671,辅助数据!A:A,0))</f>
        <v>#N/A</v>
      </c>
      <c r="J671" s="66" t="str">
        <f t="shared" si="59"/>
        <v>2023-01</v>
      </c>
      <c r="K671" s="66">
        <v>45261</v>
      </c>
      <c r="L671" s="62" t="str">
        <f t="shared" si="63"/>
        <v>2023</v>
      </c>
      <c r="M671" s="62" t="s">
        <v>54</v>
      </c>
      <c r="N671" s="80" t="s">
        <v>4432</v>
      </c>
      <c r="O671" s="82" t="s">
        <v>4799</v>
      </c>
      <c r="P671" s="76"/>
      <c r="Q671" s="80" t="s">
        <v>5260</v>
      </c>
      <c r="R671" s="79" t="s">
        <v>2361</v>
      </c>
      <c r="S671" s="62" t="s">
        <v>4816</v>
      </c>
      <c r="T671" s="62" t="s">
        <v>1680</v>
      </c>
      <c r="U671" s="62" t="s">
        <v>3518</v>
      </c>
      <c r="V671" s="62" t="s">
        <v>73</v>
      </c>
      <c r="W671" s="62" t="s">
        <v>90</v>
      </c>
      <c r="X671" s="62"/>
      <c r="Y671" s="62"/>
      <c r="Z671" s="63"/>
      <c r="AA671" s="62"/>
      <c r="AB671" s="64"/>
      <c r="AC671" s="62"/>
      <c r="AD671" s="62"/>
      <c r="AE671" s="62"/>
      <c r="AF671" s="90">
        <f>INDEX([4]学工部!$J:$J,MATCH(C671,[4]学工部!$F:$F,0))</f>
        <v>3.3000000000000007</v>
      </c>
      <c r="AG671" s="85" t="s">
        <v>5493</v>
      </c>
      <c r="AH671" s="85">
        <f t="shared" si="60"/>
        <v>3.3000000000000007</v>
      </c>
      <c r="AI671" s="79">
        <v>3.3000000000000007</v>
      </c>
      <c r="AJ671" s="85" t="s">
        <v>5493</v>
      </c>
      <c r="AK671" s="85">
        <f t="shared" si="61"/>
        <v>3.3000000000000007</v>
      </c>
      <c r="AL671" s="85" t="s">
        <v>5493</v>
      </c>
      <c r="AM671" s="85">
        <f t="shared" si="62"/>
        <v>3.3000000000000007</v>
      </c>
      <c r="AN671" s="85" t="s">
        <v>5493</v>
      </c>
      <c r="AO671" s="85" t="s">
        <v>5493</v>
      </c>
      <c r="AP671" s="79" t="s">
        <v>4817</v>
      </c>
    </row>
    <row r="672" spans="1:42" ht="40.5" customHeight="1">
      <c r="A672" s="78" t="s">
        <v>2810</v>
      </c>
      <c r="B672" s="79" t="s">
        <v>4348</v>
      </c>
      <c r="C672" s="80" t="s">
        <v>3123</v>
      </c>
      <c r="D672" s="80" t="s">
        <v>4420</v>
      </c>
      <c r="E672" s="62"/>
      <c r="F672" s="62"/>
      <c r="G672" s="62" t="e">
        <f>INDEX(辅助数据!F:F,MATCH(项目信息统计表!F672,辅助数据!E:E,0))</f>
        <v>#N/A</v>
      </c>
      <c r="H672" s="62"/>
      <c r="I672" s="62" t="e">
        <f>INDEX(辅助数据!B:B,MATCH(项目信息统计表!H672,辅助数据!A:A,0))</f>
        <v>#N/A</v>
      </c>
      <c r="J672" s="66" t="str">
        <f t="shared" si="59"/>
        <v>2023-01</v>
      </c>
      <c r="K672" s="66">
        <v>45261</v>
      </c>
      <c r="L672" s="62" t="str">
        <f t="shared" si="63"/>
        <v>2023</v>
      </c>
      <c r="M672" s="62" t="s">
        <v>54</v>
      </c>
      <c r="N672" s="80" t="s">
        <v>4432</v>
      </c>
      <c r="O672" s="82" t="s">
        <v>4799</v>
      </c>
      <c r="P672" s="105"/>
      <c r="Q672" s="80" t="s">
        <v>5256</v>
      </c>
      <c r="R672" s="79" t="s">
        <v>2357</v>
      </c>
      <c r="S672" s="62" t="s">
        <v>4816</v>
      </c>
      <c r="T672" s="62" t="s">
        <v>1652</v>
      </c>
      <c r="U672" s="62" t="s">
        <v>3518</v>
      </c>
      <c r="V672" s="62" t="s">
        <v>3517</v>
      </c>
      <c r="W672" s="62" t="s">
        <v>90</v>
      </c>
      <c r="X672" s="62"/>
      <c r="Y672" s="62"/>
      <c r="Z672" s="63"/>
      <c r="AA672" s="62"/>
      <c r="AB672" s="64"/>
      <c r="AC672" s="62"/>
      <c r="AD672" s="62"/>
      <c r="AE672" s="62"/>
      <c r="AF672" s="90">
        <f>INDEX([4]学工部!$J:$J,MATCH(C672,[4]学工部!$F:$F,0))</f>
        <v>4.7000000000000011</v>
      </c>
      <c r="AG672" s="85" t="s">
        <v>5493</v>
      </c>
      <c r="AH672" s="85">
        <f t="shared" si="60"/>
        <v>4.7000000000000011</v>
      </c>
      <c r="AI672" s="79">
        <v>4.7000000000000011</v>
      </c>
      <c r="AJ672" s="85" t="s">
        <v>5493</v>
      </c>
      <c r="AK672" s="85">
        <f t="shared" si="61"/>
        <v>4.7000000000000011</v>
      </c>
      <c r="AL672" s="85" t="s">
        <v>5493</v>
      </c>
      <c r="AM672" s="85">
        <f t="shared" si="62"/>
        <v>4.7000000000000011</v>
      </c>
      <c r="AN672" s="85" t="s">
        <v>5493</v>
      </c>
      <c r="AO672" s="85" t="s">
        <v>5493</v>
      </c>
      <c r="AP672" s="79" t="s">
        <v>4817</v>
      </c>
    </row>
    <row r="673" spans="1:42" ht="40.5" customHeight="1">
      <c r="A673" s="78" t="s">
        <v>2808</v>
      </c>
      <c r="B673" s="79" t="s">
        <v>4346</v>
      </c>
      <c r="C673" s="80" t="s">
        <v>3134</v>
      </c>
      <c r="D673" s="80" t="s">
        <v>4420</v>
      </c>
      <c r="E673" s="62"/>
      <c r="F673" s="62"/>
      <c r="G673" s="62" t="e">
        <f>INDEX(辅助数据!F:F,MATCH(项目信息统计表!F673,辅助数据!E:E,0))</f>
        <v>#N/A</v>
      </c>
      <c r="H673" s="62"/>
      <c r="I673" s="62" t="e">
        <f>INDEX(辅助数据!B:B,MATCH(项目信息统计表!H673,辅助数据!A:A,0))</f>
        <v>#N/A</v>
      </c>
      <c r="J673" s="66" t="str">
        <f t="shared" si="59"/>
        <v>2023-01</v>
      </c>
      <c r="K673" s="66">
        <v>45261</v>
      </c>
      <c r="L673" s="62" t="str">
        <f t="shared" si="63"/>
        <v>2023</v>
      </c>
      <c r="M673" s="62" t="s">
        <v>54</v>
      </c>
      <c r="N673" s="80" t="s">
        <v>4432</v>
      </c>
      <c r="O673" s="82" t="s">
        <v>4799</v>
      </c>
      <c r="P673" s="105"/>
      <c r="Q673" s="80" t="s">
        <v>5254</v>
      </c>
      <c r="R673" s="79">
        <v>120071</v>
      </c>
      <c r="S673" s="62" t="s">
        <v>65</v>
      </c>
      <c r="T673" s="62" t="s">
        <v>1689</v>
      </c>
      <c r="U673" s="62" t="s">
        <v>3518</v>
      </c>
      <c r="V673" s="62" t="s">
        <v>3517</v>
      </c>
      <c r="W673" s="62" t="s">
        <v>90</v>
      </c>
      <c r="X673" s="62"/>
      <c r="Y673" s="62"/>
      <c r="Z673" s="63"/>
      <c r="AA673" s="62"/>
      <c r="AB673" s="64"/>
      <c r="AC673" s="62"/>
      <c r="AD673" s="62"/>
      <c r="AE673" s="62"/>
      <c r="AF673" s="90">
        <f>INDEX([4]学工部!$J:$J,MATCH(C673,[4]学工部!$F:$F,0))</f>
        <v>2.5</v>
      </c>
      <c r="AG673" s="85" t="s">
        <v>5493</v>
      </c>
      <c r="AH673" s="85">
        <f t="shared" si="60"/>
        <v>2.5</v>
      </c>
      <c r="AI673" s="79">
        <v>2.5</v>
      </c>
      <c r="AJ673" s="85" t="s">
        <v>5493</v>
      </c>
      <c r="AK673" s="85">
        <f t="shared" si="61"/>
        <v>2.5</v>
      </c>
      <c r="AL673" s="85" t="s">
        <v>5493</v>
      </c>
      <c r="AM673" s="85">
        <f t="shared" si="62"/>
        <v>2.5</v>
      </c>
      <c r="AN673" s="85" t="s">
        <v>5493</v>
      </c>
      <c r="AO673" s="85" t="s">
        <v>5493</v>
      </c>
      <c r="AP673" s="79" t="s">
        <v>4817</v>
      </c>
    </row>
    <row r="674" spans="1:42" ht="40.5" customHeight="1">
      <c r="A674" s="78" t="s">
        <v>2822</v>
      </c>
      <c r="B674" s="79" t="s">
        <v>4362</v>
      </c>
      <c r="C674" s="80" t="s">
        <v>4415</v>
      </c>
      <c r="D674" s="80" t="s">
        <v>4420</v>
      </c>
      <c r="E674" s="62"/>
      <c r="F674" s="102"/>
      <c r="G674" s="62" t="e">
        <f>INDEX(辅助数据!F:F,MATCH(项目信息统计表!F674,辅助数据!E:E,0))</f>
        <v>#N/A</v>
      </c>
      <c r="H674" s="62"/>
      <c r="I674" s="62" t="e">
        <f>INDEX(辅助数据!B:B,MATCH(项目信息统计表!H674,辅助数据!A:A,0))</f>
        <v>#N/A</v>
      </c>
      <c r="J674" s="66" t="str">
        <f t="shared" si="59"/>
        <v>2023-01</v>
      </c>
      <c r="K674" s="66">
        <v>45261</v>
      </c>
      <c r="L674" s="62" t="str">
        <f t="shared" si="63"/>
        <v>2023</v>
      </c>
      <c r="M674" s="62" t="s">
        <v>54</v>
      </c>
      <c r="N674" s="80" t="s">
        <v>4432</v>
      </c>
      <c r="O674" s="82" t="s">
        <v>4799</v>
      </c>
      <c r="P674" s="105"/>
      <c r="Q674" s="108" t="s">
        <v>5270</v>
      </c>
      <c r="R674" s="79">
        <v>110041</v>
      </c>
      <c r="S674" s="62" t="s">
        <v>65</v>
      </c>
      <c r="T674" s="62" t="s">
        <v>1675</v>
      </c>
      <c r="U674" s="62" t="s">
        <v>3518</v>
      </c>
      <c r="V674" s="62" t="s">
        <v>73</v>
      </c>
      <c r="W674" s="62" t="s">
        <v>90</v>
      </c>
      <c r="X674" s="62"/>
      <c r="Y674" s="62"/>
      <c r="Z674" s="63"/>
      <c r="AA674" s="62"/>
      <c r="AB674" s="64"/>
      <c r="AC674" s="62"/>
      <c r="AD674" s="62"/>
      <c r="AE674" s="62"/>
      <c r="AF674" s="90">
        <f>INDEX([4]学工部!$J:$J,MATCH(C674,[4]学工部!$F:$F,0))</f>
        <v>2.9000000000000004</v>
      </c>
      <c r="AG674" s="85" t="s">
        <v>5493</v>
      </c>
      <c r="AH674" s="85">
        <f t="shared" si="60"/>
        <v>2.9000000000000004</v>
      </c>
      <c r="AI674" s="79">
        <v>2.9000000000000004</v>
      </c>
      <c r="AJ674" s="85" t="s">
        <v>5493</v>
      </c>
      <c r="AK674" s="85">
        <f t="shared" si="61"/>
        <v>2.9000000000000004</v>
      </c>
      <c r="AL674" s="85" t="s">
        <v>5493</v>
      </c>
      <c r="AM674" s="85">
        <f t="shared" si="62"/>
        <v>2.9000000000000004</v>
      </c>
      <c r="AN674" s="85" t="s">
        <v>5493</v>
      </c>
      <c r="AO674" s="85" t="s">
        <v>5493</v>
      </c>
      <c r="AP674" s="79" t="s">
        <v>4817</v>
      </c>
    </row>
    <row r="675" spans="1:42" ht="40.5" customHeight="1">
      <c r="A675" s="78" t="s">
        <v>2804</v>
      </c>
      <c r="B675" s="79" t="s">
        <v>4342</v>
      </c>
      <c r="C675" s="80" t="s">
        <v>3122</v>
      </c>
      <c r="D675" s="80" t="s">
        <v>4420</v>
      </c>
      <c r="E675" s="62"/>
      <c r="F675" s="62"/>
      <c r="G675" s="62" t="e">
        <f>INDEX(辅助数据!F:F,MATCH(项目信息统计表!F675,辅助数据!E:E,0))</f>
        <v>#N/A</v>
      </c>
      <c r="H675" s="62"/>
      <c r="I675" s="62" t="e">
        <f>INDEX(辅助数据!B:B,MATCH(项目信息统计表!H675,辅助数据!A:A,0))</f>
        <v>#N/A</v>
      </c>
      <c r="J675" s="66" t="str">
        <f t="shared" si="59"/>
        <v>2023-01</v>
      </c>
      <c r="K675" s="66">
        <v>45261</v>
      </c>
      <c r="L675" s="62" t="str">
        <f t="shared" si="63"/>
        <v>2023</v>
      </c>
      <c r="M675" s="62" t="s">
        <v>54</v>
      </c>
      <c r="N675" s="80" t="s">
        <v>4432</v>
      </c>
      <c r="O675" s="82" t="s">
        <v>4799</v>
      </c>
      <c r="P675" s="76"/>
      <c r="Q675" s="80" t="s">
        <v>5249</v>
      </c>
      <c r="R675" s="79" t="s">
        <v>2554</v>
      </c>
      <c r="S675" s="62" t="s">
        <v>65</v>
      </c>
      <c r="T675" s="62" t="s">
        <v>2075</v>
      </c>
      <c r="U675" s="62" t="s">
        <v>3518</v>
      </c>
      <c r="V675" s="62" t="s">
        <v>3517</v>
      </c>
      <c r="W675" s="62" t="s">
        <v>90</v>
      </c>
      <c r="X675" s="62"/>
      <c r="Y675" s="62"/>
      <c r="Z675" s="63"/>
      <c r="AA675" s="62"/>
      <c r="AB675" s="64"/>
      <c r="AC675" s="62"/>
      <c r="AD675" s="62"/>
      <c r="AE675" s="62"/>
      <c r="AF675" s="85" t="s">
        <v>5483</v>
      </c>
      <c r="AG675" s="85" t="s">
        <v>5493</v>
      </c>
      <c r="AH675" s="85">
        <f t="shared" si="60"/>
        <v>0</v>
      </c>
      <c r="AI675" s="79">
        <v>4.0000000000000009</v>
      </c>
      <c r="AJ675" s="85" t="s">
        <v>5493</v>
      </c>
      <c r="AK675" s="85">
        <f t="shared" si="61"/>
        <v>4.0000000000000009</v>
      </c>
      <c r="AL675" s="85" t="s">
        <v>5493</v>
      </c>
      <c r="AM675" s="85">
        <f t="shared" si="62"/>
        <v>4.0000000000000009</v>
      </c>
      <c r="AN675" s="85" t="s">
        <v>5493</v>
      </c>
      <c r="AO675" s="85" t="s">
        <v>5493</v>
      </c>
      <c r="AP675" s="79" t="s">
        <v>4817</v>
      </c>
    </row>
    <row r="676" spans="1:42" ht="40.5" customHeight="1">
      <c r="A676" s="78" t="s">
        <v>2806</v>
      </c>
      <c r="B676" s="79" t="s">
        <v>4344</v>
      </c>
      <c r="C676" s="80" t="s">
        <v>3131</v>
      </c>
      <c r="D676" s="80" t="s">
        <v>4420</v>
      </c>
      <c r="E676" s="62"/>
      <c r="F676" s="62"/>
      <c r="G676" s="62" t="e">
        <f>INDEX(辅助数据!F:F,MATCH(项目信息统计表!F676,辅助数据!E:E,0))</f>
        <v>#N/A</v>
      </c>
      <c r="H676" s="62"/>
      <c r="I676" s="62" t="e">
        <f>INDEX(辅助数据!B:B,MATCH(项目信息统计表!H676,辅助数据!A:A,0))</f>
        <v>#N/A</v>
      </c>
      <c r="J676" s="66" t="str">
        <f t="shared" si="59"/>
        <v>2023-01</v>
      </c>
      <c r="K676" s="66">
        <v>45261</v>
      </c>
      <c r="L676" s="62" t="str">
        <f t="shared" si="63"/>
        <v>2023</v>
      </c>
      <c r="M676" s="62" t="s">
        <v>54</v>
      </c>
      <c r="N676" s="80" t="s">
        <v>4432</v>
      </c>
      <c r="O676" s="82" t="s">
        <v>4799</v>
      </c>
      <c r="P676" s="76"/>
      <c r="Q676" s="80" t="s">
        <v>5252</v>
      </c>
      <c r="R676" s="79" t="s">
        <v>2355</v>
      </c>
      <c r="S676" s="62" t="s">
        <v>65</v>
      </c>
      <c r="T676" s="62" t="s">
        <v>2077</v>
      </c>
      <c r="U676" s="62" t="s">
        <v>3518</v>
      </c>
      <c r="V676" s="62" t="s">
        <v>73</v>
      </c>
      <c r="W676" s="62" t="s">
        <v>90</v>
      </c>
      <c r="X676" s="62"/>
      <c r="Y676" s="62"/>
      <c r="Z676" s="63"/>
      <c r="AA676" s="62"/>
      <c r="AB676" s="64"/>
      <c r="AC676" s="62"/>
      <c r="AD676" s="62"/>
      <c r="AE676" s="62"/>
      <c r="AF676" s="85" t="s">
        <v>5485</v>
      </c>
      <c r="AG676" s="85" t="s">
        <v>5493</v>
      </c>
      <c r="AH676" s="85">
        <f t="shared" si="60"/>
        <v>0</v>
      </c>
      <c r="AI676" s="79">
        <v>4.4000000000000012</v>
      </c>
      <c r="AJ676" s="85" t="s">
        <v>5493</v>
      </c>
      <c r="AK676" s="85">
        <f t="shared" si="61"/>
        <v>4.4000000000000012</v>
      </c>
      <c r="AL676" s="85" t="s">
        <v>5493</v>
      </c>
      <c r="AM676" s="85">
        <f t="shared" si="62"/>
        <v>4.4000000000000012</v>
      </c>
      <c r="AN676" s="85" t="s">
        <v>5493</v>
      </c>
      <c r="AO676" s="85" t="s">
        <v>5493</v>
      </c>
      <c r="AP676" s="79" t="s">
        <v>4817</v>
      </c>
    </row>
    <row r="677" spans="1:42" ht="40.5" customHeight="1">
      <c r="A677" s="78" t="s">
        <v>2812</v>
      </c>
      <c r="B677" s="79" t="s">
        <v>4350</v>
      </c>
      <c r="C677" s="80" t="s">
        <v>3124</v>
      </c>
      <c r="D677" s="80" t="s">
        <v>4420</v>
      </c>
      <c r="E677" s="62"/>
      <c r="F677" s="62"/>
      <c r="G677" s="62" t="e">
        <f>INDEX(辅助数据!F:F,MATCH(项目信息统计表!F677,辅助数据!E:E,0))</f>
        <v>#N/A</v>
      </c>
      <c r="H677" s="62"/>
      <c r="I677" s="62" t="e">
        <f>INDEX(辅助数据!B:B,MATCH(项目信息统计表!H677,辅助数据!A:A,0))</f>
        <v>#N/A</v>
      </c>
      <c r="J677" s="66" t="str">
        <f t="shared" si="59"/>
        <v>2023-01</v>
      </c>
      <c r="K677" s="66">
        <v>45261</v>
      </c>
      <c r="L677" s="62" t="str">
        <f t="shared" si="63"/>
        <v>2023</v>
      </c>
      <c r="M677" s="62" t="s">
        <v>54</v>
      </c>
      <c r="N677" s="80" t="s">
        <v>4432</v>
      </c>
      <c r="O677" s="82" t="s">
        <v>4799</v>
      </c>
      <c r="P677" s="76"/>
      <c r="Q677" s="80" t="s">
        <v>5258</v>
      </c>
      <c r="R677" s="79" t="s">
        <v>2359</v>
      </c>
      <c r="S677" s="62" t="s">
        <v>65</v>
      </c>
      <c r="T677" s="62" t="s">
        <v>1730</v>
      </c>
      <c r="U677" s="62" t="s">
        <v>3518</v>
      </c>
      <c r="V677" s="62" t="s">
        <v>3517</v>
      </c>
      <c r="W677" s="62" t="s">
        <v>90</v>
      </c>
      <c r="X677" s="62"/>
      <c r="Y677" s="62"/>
      <c r="Z677" s="63"/>
      <c r="AA677" s="62"/>
      <c r="AB677" s="64"/>
      <c r="AC677" s="62"/>
      <c r="AD677" s="62"/>
      <c r="AE677" s="62"/>
      <c r="AF677" s="90">
        <f>INDEX([4]学工部!$J:$J,MATCH(C677,[4]学工部!$F:$F,0))</f>
        <v>4.9000000000000021</v>
      </c>
      <c r="AG677" s="85" t="s">
        <v>5493</v>
      </c>
      <c r="AH677" s="85">
        <f t="shared" si="60"/>
        <v>4.9000000000000021</v>
      </c>
      <c r="AI677" s="79">
        <v>4.9000000000000021</v>
      </c>
      <c r="AJ677" s="85" t="s">
        <v>5493</v>
      </c>
      <c r="AK677" s="85">
        <f t="shared" si="61"/>
        <v>4.9000000000000021</v>
      </c>
      <c r="AL677" s="85" t="s">
        <v>5493</v>
      </c>
      <c r="AM677" s="85">
        <f t="shared" si="62"/>
        <v>4.9000000000000021</v>
      </c>
      <c r="AN677" s="85" t="s">
        <v>5493</v>
      </c>
      <c r="AO677" s="85" t="s">
        <v>5493</v>
      </c>
      <c r="AP677" s="79" t="s">
        <v>4817</v>
      </c>
    </row>
    <row r="678" spans="1:42" ht="40.5" customHeight="1">
      <c r="A678" s="78" t="s">
        <v>2814</v>
      </c>
      <c r="B678" s="79" t="s">
        <v>4352</v>
      </c>
      <c r="C678" s="80" t="s">
        <v>3140</v>
      </c>
      <c r="D678" s="80" t="s">
        <v>4420</v>
      </c>
      <c r="E678" s="62"/>
      <c r="F678" s="62"/>
      <c r="G678" s="62" t="e">
        <f>INDEX(辅助数据!F:F,MATCH(项目信息统计表!F678,辅助数据!E:E,0))</f>
        <v>#N/A</v>
      </c>
      <c r="H678" s="62"/>
      <c r="I678" s="62" t="e">
        <f>INDEX(辅助数据!B:B,MATCH(项目信息统计表!H678,辅助数据!A:A,0))</f>
        <v>#N/A</v>
      </c>
      <c r="J678" s="66" t="str">
        <f t="shared" si="59"/>
        <v>2023-01</v>
      </c>
      <c r="K678" s="66">
        <v>45261</v>
      </c>
      <c r="L678" s="62" t="str">
        <f t="shared" si="63"/>
        <v>2023</v>
      </c>
      <c r="M678" s="62" t="s">
        <v>54</v>
      </c>
      <c r="N678" s="80" t="s">
        <v>4432</v>
      </c>
      <c r="O678" s="82" t="s">
        <v>4799</v>
      </c>
      <c r="P678" s="76"/>
      <c r="Q678" s="80" t="s">
        <v>2348</v>
      </c>
      <c r="R678" s="79" t="s">
        <v>2556</v>
      </c>
      <c r="S678" s="62" t="s">
        <v>65</v>
      </c>
      <c r="T678" s="62" t="s">
        <v>1627</v>
      </c>
      <c r="U678" s="62" t="s">
        <v>3518</v>
      </c>
      <c r="V678" s="62" t="s">
        <v>3517</v>
      </c>
      <c r="W678" s="62" t="s">
        <v>90</v>
      </c>
      <c r="X678" s="62"/>
      <c r="Y678" s="62"/>
      <c r="Z678" s="63"/>
      <c r="AA678" s="62"/>
      <c r="AB678" s="64"/>
      <c r="AC678" s="62"/>
      <c r="AD678" s="62"/>
      <c r="AE678" s="62"/>
      <c r="AF678" s="90">
        <f>INDEX([4]学工部!$J:$J,MATCH(C678,[4]学工部!$F:$F,0))</f>
        <v>1.9</v>
      </c>
      <c r="AG678" s="85" t="s">
        <v>5493</v>
      </c>
      <c r="AH678" s="85">
        <f t="shared" si="60"/>
        <v>1.9</v>
      </c>
      <c r="AI678" s="79">
        <v>1.9</v>
      </c>
      <c r="AJ678" s="85" t="s">
        <v>5493</v>
      </c>
      <c r="AK678" s="85">
        <f t="shared" si="61"/>
        <v>1.9</v>
      </c>
      <c r="AL678" s="85" t="s">
        <v>5493</v>
      </c>
      <c r="AM678" s="85">
        <f t="shared" si="62"/>
        <v>1.9</v>
      </c>
      <c r="AN678" s="85" t="s">
        <v>5493</v>
      </c>
      <c r="AO678" s="85" t="s">
        <v>5493</v>
      </c>
      <c r="AP678" s="79" t="s">
        <v>4817</v>
      </c>
    </row>
    <row r="679" spans="1:42" ht="40.5" customHeight="1">
      <c r="A679" s="78" t="s">
        <v>2807</v>
      </c>
      <c r="B679" s="79" t="s">
        <v>4345</v>
      </c>
      <c r="C679" s="80" t="s">
        <v>3141</v>
      </c>
      <c r="D679" s="80" t="s">
        <v>4420</v>
      </c>
      <c r="E679" s="62"/>
      <c r="F679" s="62"/>
      <c r="G679" s="62" t="e">
        <f>INDEX(辅助数据!F:F,MATCH(项目信息统计表!F679,辅助数据!E:E,0))</f>
        <v>#N/A</v>
      </c>
      <c r="H679" s="62"/>
      <c r="I679" s="62" t="e">
        <f>INDEX(辅助数据!B:B,MATCH(项目信息统计表!H679,辅助数据!A:A,0))</f>
        <v>#N/A</v>
      </c>
      <c r="J679" s="66" t="str">
        <f t="shared" si="59"/>
        <v>2023-01</v>
      </c>
      <c r="K679" s="66">
        <v>45261</v>
      </c>
      <c r="L679" s="62" t="str">
        <f t="shared" si="63"/>
        <v>2023</v>
      </c>
      <c r="M679" s="62" t="s">
        <v>54</v>
      </c>
      <c r="N679" s="80" t="s">
        <v>4432</v>
      </c>
      <c r="O679" s="82" t="s">
        <v>4799</v>
      </c>
      <c r="P679" s="76"/>
      <c r="Q679" s="80" t="s">
        <v>5253</v>
      </c>
      <c r="R679" s="79" t="s">
        <v>2555</v>
      </c>
      <c r="S679" s="62" t="s">
        <v>65</v>
      </c>
      <c r="T679" s="62" t="s">
        <v>1726</v>
      </c>
      <c r="U679" s="62" t="s">
        <v>3518</v>
      </c>
      <c r="V679" s="62" t="s">
        <v>3517</v>
      </c>
      <c r="W679" s="62" t="s">
        <v>3516</v>
      </c>
      <c r="X679" s="62"/>
      <c r="Y679" s="62"/>
      <c r="Z679" s="63"/>
      <c r="AA679" s="62"/>
      <c r="AB679" s="64"/>
      <c r="AC679" s="62"/>
      <c r="AD679" s="62"/>
      <c r="AE679" s="62"/>
      <c r="AF679" s="85" t="s">
        <v>5486</v>
      </c>
      <c r="AG679" s="85" t="s">
        <v>5493</v>
      </c>
      <c r="AH679" s="85">
        <f t="shared" si="60"/>
        <v>0</v>
      </c>
      <c r="AI679" s="79">
        <v>3.600000000000001</v>
      </c>
      <c r="AJ679" s="85" t="s">
        <v>5493</v>
      </c>
      <c r="AK679" s="85">
        <f t="shared" si="61"/>
        <v>3.600000000000001</v>
      </c>
      <c r="AL679" s="85" t="s">
        <v>5493</v>
      </c>
      <c r="AM679" s="85">
        <f t="shared" si="62"/>
        <v>3.600000000000001</v>
      </c>
      <c r="AN679" s="85" t="s">
        <v>5493</v>
      </c>
      <c r="AO679" s="85" t="s">
        <v>5493</v>
      </c>
      <c r="AP679" s="79" t="s">
        <v>4817</v>
      </c>
    </row>
    <row r="680" spans="1:42" ht="40.5" customHeight="1">
      <c r="A680" s="78" t="s">
        <v>2819</v>
      </c>
      <c r="B680" s="79" t="s">
        <v>4359</v>
      </c>
      <c r="C680" s="80" t="s">
        <v>3133</v>
      </c>
      <c r="D680" s="80" t="s">
        <v>4420</v>
      </c>
      <c r="E680" s="62"/>
      <c r="F680" s="62"/>
      <c r="G680" s="62" t="e">
        <f>INDEX(辅助数据!F:F,MATCH(项目信息统计表!F680,辅助数据!E:E,0))</f>
        <v>#N/A</v>
      </c>
      <c r="H680" s="62"/>
      <c r="I680" s="62" t="e">
        <f>INDEX(辅助数据!B:B,MATCH(项目信息统计表!H680,辅助数据!A:A,0))</f>
        <v>#N/A</v>
      </c>
      <c r="J680" s="66" t="str">
        <f t="shared" si="59"/>
        <v>2023-01</v>
      </c>
      <c r="K680" s="66">
        <v>45261</v>
      </c>
      <c r="L680" s="62" t="str">
        <f t="shared" si="63"/>
        <v>2023</v>
      </c>
      <c r="M680" s="62" t="s">
        <v>54</v>
      </c>
      <c r="N680" s="80" t="s">
        <v>4432</v>
      </c>
      <c r="O680" s="82" t="s">
        <v>4799</v>
      </c>
      <c r="P680" s="76"/>
      <c r="Q680" s="80" t="s">
        <v>5267</v>
      </c>
      <c r="R680" s="79" t="s">
        <v>2364</v>
      </c>
      <c r="S680" s="62" t="s">
        <v>4816</v>
      </c>
      <c r="T680" s="62" t="s">
        <v>1623</v>
      </c>
      <c r="U680" s="62" t="s">
        <v>3518</v>
      </c>
      <c r="V680" s="62" t="s">
        <v>3517</v>
      </c>
      <c r="W680" s="62" t="s">
        <v>3516</v>
      </c>
      <c r="X680" s="62"/>
      <c r="Y680" s="62"/>
      <c r="Z680" s="63"/>
      <c r="AA680" s="62"/>
      <c r="AB680" s="64"/>
      <c r="AC680" s="62"/>
      <c r="AD680" s="62"/>
      <c r="AE680" s="62"/>
      <c r="AF680" s="90">
        <f>INDEX([4]学工部!$J:$J,MATCH(C680,[4]学工部!$F:$F,0))</f>
        <v>1.0999999999999999</v>
      </c>
      <c r="AG680" s="85" t="s">
        <v>5493</v>
      </c>
      <c r="AH680" s="85">
        <f t="shared" si="60"/>
        <v>1.0999999999999999</v>
      </c>
      <c r="AI680" s="79">
        <v>1.0999999999999999</v>
      </c>
      <c r="AJ680" s="85" t="s">
        <v>5493</v>
      </c>
      <c r="AK680" s="85">
        <f t="shared" si="61"/>
        <v>1.0999999999999999</v>
      </c>
      <c r="AL680" s="85" t="s">
        <v>5493</v>
      </c>
      <c r="AM680" s="85">
        <f t="shared" si="62"/>
        <v>1.0999999999999999</v>
      </c>
      <c r="AN680" s="85" t="s">
        <v>5493</v>
      </c>
      <c r="AO680" s="85" t="s">
        <v>5493</v>
      </c>
      <c r="AP680" s="79" t="s">
        <v>4817</v>
      </c>
    </row>
    <row r="681" spans="1:42" ht="40.5" customHeight="1">
      <c r="A681" s="78" t="s">
        <v>2817</v>
      </c>
      <c r="B681" s="79" t="s">
        <v>4357</v>
      </c>
      <c r="C681" s="80" t="s">
        <v>3145</v>
      </c>
      <c r="D681" s="80" t="s">
        <v>4420</v>
      </c>
      <c r="E681" s="62"/>
      <c r="F681" s="62"/>
      <c r="G681" s="62" t="e">
        <f>INDEX(辅助数据!F:F,MATCH(项目信息统计表!F681,辅助数据!E:E,0))</f>
        <v>#N/A</v>
      </c>
      <c r="H681" s="62"/>
      <c r="I681" s="62" t="e">
        <f>INDEX(辅助数据!B:B,MATCH(项目信息统计表!H681,辅助数据!A:A,0))</f>
        <v>#N/A</v>
      </c>
      <c r="J681" s="66" t="str">
        <f t="shared" si="59"/>
        <v>2023-01</v>
      </c>
      <c r="K681" s="66">
        <v>45261</v>
      </c>
      <c r="L681" s="62" t="str">
        <f t="shared" si="63"/>
        <v>2023</v>
      </c>
      <c r="M681" s="62" t="s">
        <v>54</v>
      </c>
      <c r="N681" s="80" t="s">
        <v>4432</v>
      </c>
      <c r="O681" s="82" t="s">
        <v>4799</v>
      </c>
      <c r="P681" s="76"/>
      <c r="Q681" s="80" t="s">
        <v>5265</v>
      </c>
      <c r="R681" s="79" t="s">
        <v>2362</v>
      </c>
      <c r="S681" s="62" t="s">
        <v>4816</v>
      </c>
      <c r="T681" s="62" t="s">
        <v>2089</v>
      </c>
      <c r="U681" s="62" t="s">
        <v>3518</v>
      </c>
      <c r="V681" s="62" t="s">
        <v>73</v>
      </c>
      <c r="W681" s="62" t="s">
        <v>90</v>
      </c>
      <c r="X681" s="62"/>
      <c r="Y681" s="62"/>
      <c r="Z681" s="63"/>
      <c r="AA681" s="62"/>
      <c r="AB681" s="64"/>
      <c r="AC681" s="62"/>
      <c r="AD681" s="62"/>
      <c r="AE681" s="62"/>
      <c r="AF681" s="90">
        <f>INDEX([4]学工部!$J:$J,MATCH(C681,[4]学工部!$F:$F,0))</f>
        <v>0.8</v>
      </c>
      <c r="AG681" s="85" t="s">
        <v>5493</v>
      </c>
      <c r="AH681" s="85">
        <f t="shared" si="60"/>
        <v>0.8</v>
      </c>
      <c r="AI681" s="79">
        <v>0.8</v>
      </c>
      <c r="AJ681" s="85" t="s">
        <v>5493</v>
      </c>
      <c r="AK681" s="85">
        <f t="shared" si="61"/>
        <v>0.8</v>
      </c>
      <c r="AL681" s="85" t="s">
        <v>5493</v>
      </c>
      <c r="AM681" s="85">
        <f t="shared" si="62"/>
        <v>0.8</v>
      </c>
      <c r="AN681" s="85" t="s">
        <v>5493</v>
      </c>
      <c r="AO681" s="85" t="s">
        <v>5493</v>
      </c>
      <c r="AP681" s="79" t="s">
        <v>4817</v>
      </c>
    </row>
    <row r="682" spans="1:42" ht="40.5" customHeight="1">
      <c r="A682" s="78" t="s">
        <v>3910</v>
      </c>
      <c r="B682" s="79" t="s">
        <v>4356</v>
      </c>
      <c r="C682" s="80" t="s">
        <v>4402</v>
      </c>
      <c r="D682" s="80" t="s">
        <v>4420</v>
      </c>
      <c r="E682" s="62"/>
      <c r="F682" s="62"/>
      <c r="G682" s="62" t="e">
        <f>INDEX(辅助数据!F:F,MATCH(项目信息统计表!F682,辅助数据!E:E,0))</f>
        <v>#N/A</v>
      </c>
      <c r="H682" s="62"/>
      <c r="I682" s="62" t="e">
        <f>INDEX(辅助数据!B:B,MATCH(项目信息统计表!H682,辅助数据!A:A,0))</f>
        <v>#N/A</v>
      </c>
      <c r="J682" s="66" t="str">
        <f t="shared" si="59"/>
        <v>2023-01</v>
      </c>
      <c r="K682" s="66">
        <v>45261</v>
      </c>
      <c r="L682" s="62" t="str">
        <f t="shared" ref="L682:L713" si="64">"202"&amp;MID(B682,9,1)</f>
        <v>2023</v>
      </c>
      <c r="M682" s="62" t="s">
        <v>54</v>
      </c>
      <c r="N682" s="80" t="s">
        <v>4432</v>
      </c>
      <c r="O682" s="82" t="s">
        <v>4799</v>
      </c>
      <c r="P682" s="76"/>
      <c r="Q682" s="80" t="s">
        <v>5264</v>
      </c>
      <c r="R682" s="79" t="s">
        <v>2354</v>
      </c>
      <c r="S682" s="62" t="s">
        <v>4816</v>
      </c>
      <c r="T682" s="62" t="s">
        <v>1678</v>
      </c>
      <c r="U682" s="62" t="s">
        <v>3518</v>
      </c>
      <c r="V682" s="62" t="s">
        <v>3517</v>
      </c>
      <c r="W682" s="62" t="s">
        <v>3516</v>
      </c>
      <c r="X682" s="62"/>
      <c r="Y682" s="62"/>
      <c r="Z682" s="63"/>
      <c r="AA682" s="62"/>
      <c r="AB682" s="64"/>
      <c r="AC682" s="62"/>
      <c r="AD682" s="62"/>
      <c r="AE682" s="62"/>
      <c r="AF682" s="90">
        <f>INDEX([4]学工部!$J:$J,MATCH(C682,[4]学工部!$F:$F,0))</f>
        <v>2.2999999999999998</v>
      </c>
      <c r="AG682" s="85" t="s">
        <v>5493</v>
      </c>
      <c r="AH682" s="85">
        <f t="shared" si="60"/>
        <v>2.2999999999999998</v>
      </c>
      <c r="AI682" s="79">
        <v>2.2999999999999998</v>
      </c>
      <c r="AJ682" s="85" t="s">
        <v>5493</v>
      </c>
      <c r="AK682" s="85">
        <f t="shared" si="61"/>
        <v>2.2999999999999998</v>
      </c>
      <c r="AL682" s="85" t="s">
        <v>5493</v>
      </c>
      <c r="AM682" s="85">
        <f t="shared" si="62"/>
        <v>2.2999999999999998</v>
      </c>
      <c r="AN682" s="85" t="s">
        <v>5493</v>
      </c>
      <c r="AO682" s="85" t="s">
        <v>5493</v>
      </c>
      <c r="AP682" s="79" t="s">
        <v>4817</v>
      </c>
    </row>
    <row r="683" spans="1:42" ht="40.5" customHeight="1">
      <c r="A683" s="78" t="s">
        <v>2805</v>
      </c>
      <c r="B683" s="79" t="s">
        <v>4343</v>
      </c>
      <c r="C683" s="80" t="s">
        <v>3125</v>
      </c>
      <c r="D683" s="80" t="s">
        <v>4420</v>
      </c>
      <c r="E683" s="62"/>
      <c r="F683" s="62"/>
      <c r="G683" s="62" t="e">
        <f>INDEX(辅助数据!F:F,MATCH(项目信息统计表!F683,辅助数据!E:E,0))</f>
        <v>#N/A</v>
      </c>
      <c r="H683" s="62"/>
      <c r="I683" s="62" t="e">
        <f>INDEX(辅助数据!B:B,MATCH(项目信息统计表!H683,辅助数据!A:A,0))</f>
        <v>#N/A</v>
      </c>
      <c r="J683" s="66" t="str">
        <f t="shared" si="59"/>
        <v>2023-01</v>
      </c>
      <c r="K683" s="66">
        <v>45261</v>
      </c>
      <c r="L683" s="62" t="str">
        <f t="shared" si="64"/>
        <v>2023</v>
      </c>
      <c r="M683" s="62" t="s">
        <v>54</v>
      </c>
      <c r="N683" s="80" t="s">
        <v>4432</v>
      </c>
      <c r="O683" s="82" t="s">
        <v>4799</v>
      </c>
      <c r="P683" s="76"/>
      <c r="Q683" s="80" t="s">
        <v>5250</v>
      </c>
      <c r="R683" s="79" t="s">
        <v>5251</v>
      </c>
      <c r="S683" s="62" t="s">
        <v>4816</v>
      </c>
      <c r="T683" s="62" t="s">
        <v>1640</v>
      </c>
      <c r="U683" s="62" t="s">
        <v>3518</v>
      </c>
      <c r="V683" s="62" t="s">
        <v>3517</v>
      </c>
      <c r="W683" s="62" t="s">
        <v>3516</v>
      </c>
      <c r="X683" s="62"/>
      <c r="Y683" s="62"/>
      <c r="Z683" s="63"/>
      <c r="AA683" s="62"/>
      <c r="AB683" s="64"/>
      <c r="AC683" s="62"/>
      <c r="AD683" s="62"/>
      <c r="AE683" s="62"/>
      <c r="AF683" s="85" t="s">
        <v>5484</v>
      </c>
      <c r="AG683" s="85" t="s">
        <v>5493</v>
      </c>
      <c r="AH683" s="85">
        <f t="shared" si="60"/>
        <v>0</v>
      </c>
      <c r="AI683" s="79">
        <v>2.9000000000000004</v>
      </c>
      <c r="AJ683" s="85" t="s">
        <v>5493</v>
      </c>
      <c r="AK683" s="85">
        <f t="shared" si="61"/>
        <v>2.9000000000000004</v>
      </c>
      <c r="AL683" s="85" t="s">
        <v>5493</v>
      </c>
      <c r="AM683" s="85">
        <f t="shared" si="62"/>
        <v>2.9000000000000004</v>
      </c>
      <c r="AN683" s="85" t="s">
        <v>5493</v>
      </c>
      <c r="AO683" s="85" t="s">
        <v>5493</v>
      </c>
      <c r="AP683" s="79" t="s">
        <v>4817</v>
      </c>
    </row>
    <row r="684" spans="1:42" ht="40.5" customHeight="1">
      <c r="A684" s="78" t="s">
        <v>2818</v>
      </c>
      <c r="B684" s="79" t="s">
        <v>4358</v>
      </c>
      <c r="C684" s="80" t="s">
        <v>3144</v>
      </c>
      <c r="D684" s="80" t="s">
        <v>4420</v>
      </c>
      <c r="E684" s="62"/>
      <c r="F684" s="62"/>
      <c r="G684" s="62" t="e">
        <f>INDEX(辅助数据!F:F,MATCH(项目信息统计表!F684,辅助数据!E:E,0))</f>
        <v>#N/A</v>
      </c>
      <c r="H684" s="62"/>
      <c r="I684" s="62" t="e">
        <f>INDEX(辅助数据!B:B,MATCH(项目信息统计表!H684,辅助数据!A:A,0))</f>
        <v>#N/A</v>
      </c>
      <c r="J684" s="66" t="str">
        <f t="shared" si="59"/>
        <v>2023-01</v>
      </c>
      <c r="K684" s="66">
        <v>45261</v>
      </c>
      <c r="L684" s="62" t="str">
        <f t="shared" si="64"/>
        <v>2023</v>
      </c>
      <c r="M684" s="62" t="s">
        <v>54</v>
      </c>
      <c r="N684" s="80" t="s">
        <v>4432</v>
      </c>
      <c r="O684" s="82" t="s">
        <v>4799</v>
      </c>
      <c r="P684" s="76"/>
      <c r="Q684" s="80" t="s">
        <v>5266</v>
      </c>
      <c r="R684" s="79" t="s">
        <v>2363</v>
      </c>
      <c r="S684" s="62" t="s">
        <v>65</v>
      </c>
      <c r="T684" s="62" t="s">
        <v>1612</v>
      </c>
      <c r="U684" s="62" t="s">
        <v>3518</v>
      </c>
      <c r="V684" s="62" t="s">
        <v>3517</v>
      </c>
      <c r="W684" s="62" t="s">
        <v>90</v>
      </c>
      <c r="X684" s="62"/>
      <c r="Y684" s="62"/>
      <c r="Z684" s="63"/>
      <c r="AA684" s="62"/>
      <c r="AB684" s="64"/>
      <c r="AC684" s="62"/>
      <c r="AD684" s="62"/>
      <c r="AE684" s="62"/>
      <c r="AF684" s="90">
        <f>INDEX([4]学工部!$J:$J,MATCH(C684,[4]学工部!$F:$F,0))</f>
        <v>2.0999999999999996</v>
      </c>
      <c r="AG684" s="85" t="s">
        <v>5493</v>
      </c>
      <c r="AH684" s="85">
        <f t="shared" si="60"/>
        <v>2.0999999999999996</v>
      </c>
      <c r="AI684" s="79">
        <v>2.0999999999999996</v>
      </c>
      <c r="AJ684" s="85" t="s">
        <v>5493</v>
      </c>
      <c r="AK684" s="85">
        <f t="shared" si="61"/>
        <v>2.0999999999999996</v>
      </c>
      <c r="AL684" s="85" t="s">
        <v>5493</v>
      </c>
      <c r="AM684" s="85">
        <f t="shared" si="62"/>
        <v>2.0999999999999996</v>
      </c>
      <c r="AN684" s="85" t="s">
        <v>5493</v>
      </c>
      <c r="AO684" s="85" t="s">
        <v>5493</v>
      </c>
      <c r="AP684" s="79" t="s">
        <v>4817</v>
      </c>
    </row>
    <row r="685" spans="1:42" ht="40.5" customHeight="1">
      <c r="A685" s="78" t="s">
        <v>2813</v>
      </c>
      <c r="B685" s="79" t="s">
        <v>4351</v>
      </c>
      <c r="C685" s="80" t="s">
        <v>3136</v>
      </c>
      <c r="D685" s="80" t="s">
        <v>4420</v>
      </c>
      <c r="E685" s="62"/>
      <c r="F685" s="62"/>
      <c r="G685" s="62" t="e">
        <f>INDEX(辅助数据!F:F,MATCH(项目信息统计表!F685,辅助数据!E:E,0))</f>
        <v>#N/A</v>
      </c>
      <c r="H685" s="62"/>
      <c r="I685" s="62" t="e">
        <f>INDEX(辅助数据!B:B,MATCH(项目信息统计表!H685,辅助数据!A:A,0))</f>
        <v>#N/A</v>
      </c>
      <c r="J685" s="66" t="str">
        <f t="shared" si="59"/>
        <v>2023-01</v>
      </c>
      <c r="K685" s="66">
        <v>45261</v>
      </c>
      <c r="L685" s="62" t="str">
        <f t="shared" si="64"/>
        <v>2023</v>
      </c>
      <c r="M685" s="62" t="s">
        <v>54</v>
      </c>
      <c r="N685" s="80" t="s">
        <v>4432</v>
      </c>
      <c r="O685" s="82" t="s">
        <v>4799</v>
      </c>
      <c r="P685" s="76"/>
      <c r="Q685" s="80" t="s">
        <v>5259</v>
      </c>
      <c r="R685" s="79" t="s">
        <v>2360</v>
      </c>
      <c r="S685" s="62" t="s">
        <v>4816</v>
      </c>
      <c r="T685" s="62" t="s">
        <v>2073</v>
      </c>
      <c r="U685" s="62" t="s">
        <v>3518</v>
      </c>
      <c r="V685" s="62" t="s">
        <v>3517</v>
      </c>
      <c r="W685" s="62" t="s">
        <v>90</v>
      </c>
      <c r="X685" s="62"/>
      <c r="Y685" s="62"/>
      <c r="Z685" s="63"/>
      <c r="AA685" s="62"/>
      <c r="AB685" s="64"/>
      <c r="AC685" s="62"/>
      <c r="AD685" s="62"/>
      <c r="AE685" s="62"/>
      <c r="AF685" s="90">
        <f>INDEX([4]学工部!$J:$J,MATCH(C685,[4]学工部!$F:$F,0))</f>
        <v>2.3000000000000003</v>
      </c>
      <c r="AG685" s="85" t="s">
        <v>5493</v>
      </c>
      <c r="AH685" s="85">
        <f t="shared" si="60"/>
        <v>2.3000000000000003</v>
      </c>
      <c r="AI685" s="79">
        <v>2.3000000000000003</v>
      </c>
      <c r="AJ685" s="85" t="s">
        <v>5493</v>
      </c>
      <c r="AK685" s="85">
        <f t="shared" si="61"/>
        <v>2.3000000000000003</v>
      </c>
      <c r="AL685" s="85" t="s">
        <v>5493</v>
      </c>
      <c r="AM685" s="85">
        <f t="shared" si="62"/>
        <v>2.3000000000000003</v>
      </c>
      <c r="AN685" s="85" t="s">
        <v>5493</v>
      </c>
      <c r="AO685" s="85" t="s">
        <v>5493</v>
      </c>
      <c r="AP685" s="79" t="s">
        <v>4817</v>
      </c>
    </row>
    <row r="686" spans="1:42" ht="40.5" customHeight="1">
      <c r="A686" s="78" t="s">
        <v>2821</v>
      </c>
      <c r="B686" s="79" t="s">
        <v>4361</v>
      </c>
      <c r="C686" s="80" t="s">
        <v>3150</v>
      </c>
      <c r="D686" s="80" t="s">
        <v>4420</v>
      </c>
      <c r="E686" s="62"/>
      <c r="F686" s="62"/>
      <c r="G686" s="62" t="e">
        <f>INDEX(辅助数据!F:F,MATCH(项目信息统计表!F686,辅助数据!E:E,0))</f>
        <v>#N/A</v>
      </c>
      <c r="H686" s="62"/>
      <c r="I686" s="62" t="e">
        <f>INDEX(辅助数据!B:B,MATCH(项目信息统计表!H686,辅助数据!A:A,0))</f>
        <v>#N/A</v>
      </c>
      <c r="J686" s="66" t="str">
        <f t="shared" si="59"/>
        <v>2023-01</v>
      </c>
      <c r="K686" s="66">
        <v>45261</v>
      </c>
      <c r="L686" s="62" t="str">
        <f t="shared" si="64"/>
        <v>2023</v>
      </c>
      <c r="M686" s="62" t="s">
        <v>54</v>
      </c>
      <c r="N686" s="80" t="s">
        <v>4432</v>
      </c>
      <c r="O686" s="82" t="s">
        <v>4799</v>
      </c>
      <c r="P686" s="76"/>
      <c r="Q686" s="80" t="s">
        <v>5269</v>
      </c>
      <c r="R686" s="79" t="s">
        <v>2366</v>
      </c>
      <c r="S686" s="62" t="s">
        <v>65</v>
      </c>
      <c r="T686" s="62" t="s">
        <v>1676</v>
      </c>
      <c r="U686" s="62" t="s">
        <v>3518</v>
      </c>
      <c r="V686" s="62" t="s">
        <v>3517</v>
      </c>
      <c r="W686" s="62" t="s">
        <v>90</v>
      </c>
      <c r="X686" s="62"/>
      <c r="Y686" s="62"/>
      <c r="Z686" s="63"/>
      <c r="AA686" s="62"/>
      <c r="AB686" s="64"/>
      <c r="AC686" s="62"/>
      <c r="AD686" s="62"/>
      <c r="AE686" s="62"/>
      <c r="AF686" s="90">
        <f>INDEX([4]学工部!$J:$J,MATCH(C686,[4]学工部!$F:$F,0))</f>
        <v>0.4</v>
      </c>
      <c r="AG686" s="85" t="s">
        <v>5493</v>
      </c>
      <c r="AH686" s="85">
        <f t="shared" si="60"/>
        <v>0.4</v>
      </c>
      <c r="AI686" s="79">
        <v>0.4</v>
      </c>
      <c r="AJ686" s="85" t="s">
        <v>5493</v>
      </c>
      <c r="AK686" s="85">
        <f t="shared" si="61"/>
        <v>0.4</v>
      </c>
      <c r="AL686" s="85" t="s">
        <v>5493</v>
      </c>
      <c r="AM686" s="85">
        <f t="shared" si="62"/>
        <v>0.4</v>
      </c>
      <c r="AN686" s="85" t="s">
        <v>5493</v>
      </c>
      <c r="AO686" s="85" t="s">
        <v>5493</v>
      </c>
      <c r="AP686" s="79" t="s">
        <v>4817</v>
      </c>
    </row>
    <row r="687" spans="1:42" ht="40.5" customHeight="1">
      <c r="A687" s="78" t="s">
        <v>2816</v>
      </c>
      <c r="B687" s="79" t="s">
        <v>4355</v>
      </c>
      <c r="C687" s="80" t="s">
        <v>3135</v>
      </c>
      <c r="D687" s="80" t="s">
        <v>4420</v>
      </c>
      <c r="E687" s="62"/>
      <c r="F687" s="62"/>
      <c r="G687" s="62" t="e">
        <f>INDEX(辅助数据!F:F,MATCH(项目信息统计表!F687,辅助数据!E:E,0))</f>
        <v>#N/A</v>
      </c>
      <c r="H687" s="62"/>
      <c r="I687" s="62" t="e">
        <f>INDEX(辅助数据!B:B,MATCH(项目信息统计表!H687,辅助数据!A:A,0))</f>
        <v>#N/A</v>
      </c>
      <c r="J687" s="66" t="str">
        <f t="shared" si="59"/>
        <v>2023-01</v>
      </c>
      <c r="K687" s="66">
        <v>45261</v>
      </c>
      <c r="L687" s="62" t="str">
        <f t="shared" si="64"/>
        <v>2023</v>
      </c>
      <c r="M687" s="62" t="s">
        <v>54</v>
      </c>
      <c r="N687" s="80" t="s">
        <v>4432</v>
      </c>
      <c r="O687" s="82" t="s">
        <v>4799</v>
      </c>
      <c r="P687" s="76"/>
      <c r="Q687" s="80" t="s">
        <v>5263</v>
      </c>
      <c r="R687" s="79" t="s">
        <v>2549</v>
      </c>
      <c r="S687" s="62" t="s">
        <v>65</v>
      </c>
      <c r="T687" s="62" t="s">
        <v>1671</v>
      </c>
      <c r="U687" s="62" t="s">
        <v>3518</v>
      </c>
      <c r="V687" s="62" t="s">
        <v>3517</v>
      </c>
      <c r="W687" s="62" t="s">
        <v>90</v>
      </c>
      <c r="X687" s="62"/>
      <c r="Y687" s="62"/>
      <c r="Z687" s="63"/>
      <c r="AA687" s="62"/>
      <c r="AB687" s="64"/>
      <c r="AC687" s="62"/>
      <c r="AD687" s="62"/>
      <c r="AE687" s="62"/>
      <c r="AF687" s="90">
        <f>INDEX([4]学工部!$J:$J,MATCH(C687,[4]学工部!$F:$F,0))</f>
        <v>0.8</v>
      </c>
      <c r="AG687" s="85" t="s">
        <v>5493</v>
      </c>
      <c r="AH687" s="85">
        <f t="shared" si="60"/>
        <v>0.8</v>
      </c>
      <c r="AI687" s="79">
        <v>0.8</v>
      </c>
      <c r="AJ687" s="85" t="s">
        <v>5493</v>
      </c>
      <c r="AK687" s="85">
        <f t="shared" si="61"/>
        <v>0.8</v>
      </c>
      <c r="AL687" s="85" t="s">
        <v>5493</v>
      </c>
      <c r="AM687" s="85">
        <f t="shared" si="62"/>
        <v>0.8</v>
      </c>
      <c r="AN687" s="85" t="s">
        <v>5493</v>
      </c>
      <c r="AO687" s="85" t="s">
        <v>5493</v>
      </c>
      <c r="AP687" s="79" t="s">
        <v>4817</v>
      </c>
    </row>
    <row r="688" spans="1:42" ht="40.5" customHeight="1">
      <c r="A688" s="78" t="s">
        <v>2820</v>
      </c>
      <c r="B688" s="79" t="s">
        <v>4360</v>
      </c>
      <c r="C688" s="80" t="s">
        <v>3148</v>
      </c>
      <c r="D688" s="80" t="s">
        <v>4420</v>
      </c>
      <c r="E688" s="62"/>
      <c r="F688" s="62"/>
      <c r="G688" s="62" t="e">
        <f>INDEX(辅助数据!F:F,MATCH(项目信息统计表!F688,辅助数据!E:E,0))</f>
        <v>#N/A</v>
      </c>
      <c r="H688" s="62"/>
      <c r="I688" s="62" t="e">
        <f>INDEX(辅助数据!B:B,MATCH(项目信息统计表!H688,辅助数据!A:A,0))</f>
        <v>#N/A</v>
      </c>
      <c r="J688" s="66" t="str">
        <f t="shared" si="59"/>
        <v>2023-01</v>
      </c>
      <c r="K688" s="66">
        <v>45261</v>
      </c>
      <c r="L688" s="62" t="str">
        <f t="shared" si="64"/>
        <v>2023</v>
      </c>
      <c r="M688" s="62" t="s">
        <v>54</v>
      </c>
      <c r="N688" s="80" t="s">
        <v>4432</v>
      </c>
      <c r="O688" s="82" t="s">
        <v>4799</v>
      </c>
      <c r="P688" s="76"/>
      <c r="Q688" s="80" t="s">
        <v>5268</v>
      </c>
      <c r="R688" s="79" t="s">
        <v>2365</v>
      </c>
      <c r="S688" s="62" t="s">
        <v>65</v>
      </c>
      <c r="T688" s="62" t="s">
        <v>2074</v>
      </c>
      <c r="U688" s="62" t="s">
        <v>3518</v>
      </c>
      <c r="V688" s="62" t="s">
        <v>3517</v>
      </c>
      <c r="W688" s="62" t="s">
        <v>90</v>
      </c>
      <c r="X688" s="62"/>
      <c r="Y688" s="62"/>
      <c r="Z688" s="63"/>
      <c r="AA688" s="62"/>
      <c r="AB688" s="64"/>
      <c r="AC688" s="62"/>
      <c r="AD688" s="62"/>
      <c r="AE688" s="62"/>
      <c r="AF688" s="90">
        <f>INDEX([4]学工部!$J:$J,MATCH(C688,[4]学工部!$F:$F,0))</f>
        <v>0.8</v>
      </c>
      <c r="AG688" s="85" t="s">
        <v>5493</v>
      </c>
      <c r="AH688" s="85">
        <f t="shared" si="60"/>
        <v>0.8</v>
      </c>
      <c r="AI688" s="79">
        <v>0.8</v>
      </c>
      <c r="AJ688" s="85" t="s">
        <v>5493</v>
      </c>
      <c r="AK688" s="85">
        <f t="shared" si="61"/>
        <v>0.8</v>
      </c>
      <c r="AL688" s="85" t="s">
        <v>5493</v>
      </c>
      <c r="AM688" s="85">
        <f t="shared" si="62"/>
        <v>0.8</v>
      </c>
      <c r="AN688" s="85" t="s">
        <v>5493</v>
      </c>
      <c r="AO688" s="85" t="s">
        <v>5493</v>
      </c>
      <c r="AP688" s="79" t="s">
        <v>4817</v>
      </c>
    </row>
    <row r="689" spans="1:42" ht="40.5" customHeight="1">
      <c r="A689" s="78" t="s">
        <v>3911</v>
      </c>
      <c r="B689" s="79" t="s">
        <v>4363</v>
      </c>
      <c r="C689" s="80" t="s">
        <v>3151</v>
      </c>
      <c r="D689" s="80" t="s">
        <v>4420</v>
      </c>
      <c r="E689" s="62"/>
      <c r="F689" s="62"/>
      <c r="G689" s="62" t="e">
        <f>INDEX(辅助数据!F:F,MATCH(项目信息统计表!F689,辅助数据!E:E,0))</f>
        <v>#N/A</v>
      </c>
      <c r="H689" s="62"/>
      <c r="I689" s="62" t="e">
        <f>INDEX(辅助数据!B:B,MATCH(项目信息统计表!H689,辅助数据!A:A,0))</f>
        <v>#N/A</v>
      </c>
      <c r="J689" s="66" t="str">
        <f t="shared" si="59"/>
        <v>2023-01</v>
      </c>
      <c r="K689" s="66">
        <v>45261</v>
      </c>
      <c r="L689" s="62" t="str">
        <f t="shared" si="64"/>
        <v>2023</v>
      </c>
      <c r="M689" s="62" t="s">
        <v>54</v>
      </c>
      <c r="N689" s="80" t="s">
        <v>4432</v>
      </c>
      <c r="O689" s="82" t="s">
        <v>4799</v>
      </c>
      <c r="P689" s="76"/>
      <c r="Q689" s="80" t="s">
        <v>5271</v>
      </c>
      <c r="R689" s="79" t="s">
        <v>3487</v>
      </c>
      <c r="S689" s="62" t="s">
        <v>4816</v>
      </c>
      <c r="T689" s="62" t="s">
        <v>1728</v>
      </c>
      <c r="U689" s="62" t="s">
        <v>3518</v>
      </c>
      <c r="V689" s="62" t="s">
        <v>73</v>
      </c>
      <c r="W689" s="62" t="s">
        <v>90</v>
      </c>
      <c r="X689" s="62"/>
      <c r="Y689" s="62"/>
      <c r="Z689" s="63"/>
      <c r="AA689" s="62"/>
      <c r="AB689" s="64"/>
      <c r="AC689" s="62"/>
      <c r="AD689" s="62"/>
      <c r="AE689" s="62"/>
      <c r="AF689" s="90">
        <f>INDEX([4]学工部!$J:$J,MATCH(C689,[4]学工部!$F:$F,0))</f>
        <v>4.4000000000000021</v>
      </c>
      <c r="AG689" s="85" t="s">
        <v>5493</v>
      </c>
      <c r="AH689" s="85">
        <f t="shared" si="60"/>
        <v>4.4000000000000021</v>
      </c>
      <c r="AI689" s="79">
        <v>4.4000000000000021</v>
      </c>
      <c r="AJ689" s="85" t="s">
        <v>5493</v>
      </c>
      <c r="AK689" s="85">
        <f t="shared" si="61"/>
        <v>4.4000000000000021</v>
      </c>
      <c r="AL689" s="85" t="s">
        <v>5493</v>
      </c>
      <c r="AM689" s="85">
        <f t="shared" si="62"/>
        <v>4.4000000000000021</v>
      </c>
      <c r="AN689" s="85" t="s">
        <v>5493</v>
      </c>
      <c r="AO689" s="85" t="s">
        <v>5493</v>
      </c>
      <c r="AP689" s="79" t="s">
        <v>4817</v>
      </c>
    </row>
    <row r="690" spans="1:42" ht="40.5" customHeight="1">
      <c r="A690" s="78" t="s">
        <v>2809</v>
      </c>
      <c r="B690" s="79" t="s">
        <v>4347</v>
      </c>
      <c r="C690" s="80" t="s">
        <v>3130</v>
      </c>
      <c r="D690" s="80" t="s">
        <v>4420</v>
      </c>
      <c r="E690" s="62"/>
      <c r="F690" s="62"/>
      <c r="G690" s="62" t="e">
        <f>INDEX(辅助数据!F:F,MATCH(项目信息统计表!F690,辅助数据!E:E,0))</f>
        <v>#N/A</v>
      </c>
      <c r="H690" s="62"/>
      <c r="I690" s="62" t="e">
        <f>INDEX(辅助数据!B:B,MATCH(项目信息统计表!H690,辅助数据!A:A,0))</f>
        <v>#N/A</v>
      </c>
      <c r="J690" s="66" t="str">
        <f t="shared" si="59"/>
        <v>2023-01</v>
      </c>
      <c r="K690" s="66">
        <v>45261</v>
      </c>
      <c r="L690" s="62" t="str">
        <f t="shared" si="64"/>
        <v>2023</v>
      </c>
      <c r="M690" s="62" t="s">
        <v>54</v>
      </c>
      <c r="N690" s="80" t="s">
        <v>4432</v>
      </c>
      <c r="O690" s="82" t="s">
        <v>4799</v>
      </c>
      <c r="P690" s="76"/>
      <c r="Q690" s="80" t="s">
        <v>5255</v>
      </c>
      <c r="R690" s="79" t="s">
        <v>2356</v>
      </c>
      <c r="S690" s="62" t="s">
        <v>4816</v>
      </c>
      <c r="T690" s="62" t="s">
        <v>1734</v>
      </c>
      <c r="U690" s="62" t="s">
        <v>3518</v>
      </c>
      <c r="V690" s="62" t="s">
        <v>3517</v>
      </c>
      <c r="W690" s="62" t="s">
        <v>90</v>
      </c>
      <c r="X690" s="62"/>
      <c r="Y690" s="62"/>
      <c r="Z690" s="63"/>
      <c r="AA690" s="62"/>
      <c r="AB690" s="64"/>
      <c r="AC690" s="62"/>
      <c r="AD690" s="62"/>
      <c r="AE690" s="62"/>
      <c r="AF690" s="90">
        <f>INDEX([4]学工部!$J:$J,MATCH(C690,[4]学工部!$F:$F,0))</f>
        <v>4.700000000000002</v>
      </c>
      <c r="AG690" s="85" t="s">
        <v>5493</v>
      </c>
      <c r="AH690" s="85">
        <f t="shared" si="60"/>
        <v>4.700000000000002</v>
      </c>
      <c r="AI690" s="79">
        <v>4.700000000000002</v>
      </c>
      <c r="AJ690" s="85" t="s">
        <v>5493</v>
      </c>
      <c r="AK690" s="85">
        <f t="shared" si="61"/>
        <v>4.700000000000002</v>
      </c>
      <c r="AL690" s="85" t="s">
        <v>5493</v>
      </c>
      <c r="AM690" s="85">
        <f t="shared" si="62"/>
        <v>4.700000000000002</v>
      </c>
      <c r="AN690" s="85" t="s">
        <v>5493</v>
      </c>
      <c r="AO690" s="85" t="s">
        <v>5493</v>
      </c>
      <c r="AP690" s="79" t="s">
        <v>4817</v>
      </c>
    </row>
    <row r="691" spans="1:42" ht="40.5" customHeight="1">
      <c r="A691" s="78" t="s">
        <v>2815</v>
      </c>
      <c r="B691" s="79" t="s">
        <v>4354</v>
      </c>
      <c r="C691" s="80" t="s">
        <v>3127</v>
      </c>
      <c r="D691" s="80" t="s">
        <v>4420</v>
      </c>
      <c r="E691" s="62"/>
      <c r="F691" s="62"/>
      <c r="G691" s="62" t="e">
        <f>INDEX(辅助数据!F:F,MATCH(项目信息统计表!F691,辅助数据!E:E,0))</f>
        <v>#N/A</v>
      </c>
      <c r="H691" s="62"/>
      <c r="I691" s="62" t="e">
        <f>INDEX(辅助数据!B:B,MATCH(项目信息统计表!H691,辅助数据!A:A,0))</f>
        <v>#N/A</v>
      </c>
      <c r="J691" s="66" t="str">
        <f t="shared" si="59"/>
        <v>2023-01</v>
      </c>
      <c r="K691" s="66">
        <v>45261</v>
      </c>
      <c r="L691" s="62" t="str">
        <f t="shared" si="64"/>
        <v>2023</v>
      </c>
      <c r="M691" s="62" t="s">
        <v>54</v>
      </c>
      <c r="N691" s="80" t="s">
        <v>4432</v>
      </c>
      <c r="O691" s="82" t="s">
        <v>4799</v>
      </c>
      <c r="P691" s="76"/>
      <c r="Q691" s="80" t="s">
        <v>5261</v>
      </c>
      <c r="R691" s="79" t="s">
        <v>5262</v>
      </c>
      <c r="S691" s="62" t="s">
        <v>4816</v>
      </c>
      <c r="T691" s="62" t="s">
        <v>2067</v>
      </c>
      <c r="U691" s="62" t="s">
        <v>3518</v>
      </c>
      <c r="V691" s="62" t="s">
        <v>3517</v>
      </c>
      <c r="W691" s="62" t="s">
        <v>3516</v>
      </c>
      <c r="X691" s="62"/>
      <c r="Y691" s="62"/>
      <c r="Z691" s="63"/>
      <c r="AA691" s="62"/>
      <c r="AB691" s="64"/>
      <c r="AC691" s="62"/>
      <c r="AD691" s="62"/>
      <c r="AE691" s="62"/>
      <c r="AF691" s="90">
        <f>INDEX([4]学工部!$J:$J,MATCH(C691,[4]学工部!$F:$F,0))</f>
        <v>3.3000000000000007</v>
      </c>
      <c r="AG691" s="85" t="s">
        <v>5493</v>
      </c>
      <c r="AH691" s="85">
        <f t="shared" si="60"/>
        <v>3.3000000000000007</v>
      </c>
      <c r="AI691" s="79">
        <v>3.3000000000000007</v>
      </c>
      <c r="AJ691" s="85" t="s">
        <v>5493</v>
      </c>
      <c r="AK691" s="85">
        <f t="shared" si="61"/>
        <v>3.3000000000000007</v>
      </c>
      <c r="AL691" s="85" t="s">
        <v>5493</v>
      </c>
      <c r="AM691" s="85">
        <f t="shared" si="62"/>
        <v>3.3000000000000007</v>
      </c>
      <c r="AN691" s="85" t="s">
        <v>5493</v>
      </c>
      <c r="AO691" s="85" t="s">
        <v>5493</v>
      </c>
      <c r="AP691" s="79" t="s">
        <v>4817</v>
      </c>
    </row>
    <row r="692" spans="1:42" ht="40.5" customHeight="1">
      <c r="A692" s="78" t="s">
        <v>2811</v>
      </c>
      <c r="B692" s="79" t="s">
        <v>4349</v>
      </c>
      <c r="C692" s="80" t="s">
        <v>3126</v>
      </c>
      <c r="D692" s="80" t="s">
        <v>4420</v>
      </c>
      <c r="E692" s="62"/>
      <c r="F692" s="62"/>
      <c r="G692" s="62" t="e">
        <f>INDEX(辅助数据!F:F,MATCH(项目信息统计表!F692,辅助数据!E:E,0))</f>
        <v>#N/A</v>
      </c>
      <c r="H692" s="62"/>
      <c r="I692" s="62" t="e">
        <f>INDEX(辅助数据!B:B,MATCH(项目信息统计表!H692,辅助数据!A:A,0))</f>
        <v>#N/A</v>
      </c>
      <c r="J692" s="66" t="str">
        <f t="shared" si="59"/>
        <v>2023-01</v>
      </c>
      <c r="K692" s="66">
        <v>45261</v>
      </c>
      <c r="L692" s="62" t="str">
        <f t="shared" si="64"/>
        <v>2023</v>
      </c>
      <c r="M692" s="62" t="s">
        <v>54</v>
      </c>
      <c r="N692" s="80" t="s">
        <v>4432</v>
      </c>
      <c r="O692" s="82" t="s">
        <v>4799</v>
      </c>
      <c r="P692" s="76"/>
      <c r="Q692" s="80" t="s">
        <v>5257</v>
      </c>
      <c r="R692" s="79" t="s">
        <v>2358</v>
      </c>
      <c r="S692" s="62" t="s">
        <v>65</v>
      </c>
      <c r="T692" s="62" t="s">
        <v>1623</v>
      </c>
      <c r="U692" s="62" t="s">
        <v>3518</v>
      </c>
      <c r="V692" s="62" t="s">
        <v>73</v>
      </c>
      <c r="W692" s="62" t="s">
        <v>76</v>
      </c>
      <c r="X692" s="62"/>
      <c r="Y692" s="62"/>
      <c r="Z692" s="63"/>
      <c r="AA692" s="62"/>
      <c r="AB692" s="64"/>
      <c r="AC692" s="62"/>
      <c r="AD692" s="62"/>
      <c r="AE692" s="62"/>
      <c r="AF692" s="90">
        <f>INDEX([4]学工部!$J:$J,MATCH(C692,[4]学工部!$F:$F,0))</f>
        <v>1.8999999999999997</v>
      </c>
      <c r="AG692" s="85" t="s">
        <v>5493</v>
      </c>
      <c r="AH692" s="85">
        <f t="shared" si="60"/>
        <v>1.8999999999999997</v>
      </c>
      <c r="AI692" s="79">
        <v>1.8999999999999997</v>
      </c>
      <c r="AJ692" s="85" t="s">
        <v>5493</v>
      </c>
      <c r="AK692" s="85">
        <f t="shared" si="61"/>
        <v>1.8999999999999997</v>
      </c>
      <c r="AL692" s="85" t="s">
        <v>5493</v>
      </c>
      <c r="AM692" s="85">
        <f t="shared" si="62"/>
        <v>1.8999999999999997</v>
      </c>
      <c r="AN692" s="85" t="s">
        <v>5493</v>
      </c>
      <c r="AO692" s="85" t="s">
        <v>5493</v>
      </c>
      <c r="AP692" s="79" t="s">
        <v>4817</v>
      </c>
    </row>
    <row r="693" spans="1:42" ht="40.5" customHeight="1">
      <c r="A693" s="78" t="s">
        <v>3897</v>
      </c>
      <c r="B693" s="79" t="s">
        <v>4329</v>
      </c>
      <c r="C693" s="80" t="s">
        <v>2432</v>
      </c>
      <c r="D693" s="80" t="s">
        <v>4419</v>
      </c>
      <c r="E693" s="62"/>
      <c r="F693" s="62"/>
      <c r="G693" s="62" t="e">
        <f>INDEX(辅助数据!F:F,MATCH(项目信息统计表!F693,辅助数据!E:E,0))</f>
        <v>#N/A</v>
      </c>
      <c r="H693" s="62"/>
      <c r="I693" s="62" t="e">
        <f>INDEX(辅助数据!B:B,MATCH(项目信息统计表!H693,辅助数据!A:A,0))</f>
        <v>#N/A</v>
      </c>
      <c r="J693" s="66" t="str">
        <f t="shared" si="59"/>
        <v>2023-01</v>
      </c>
      <c r="K693" s="66">
        <v>45627</v>
      </c>
      <c r="L693" s="62" t="str">
        <f t="shared" si="64"/>
        <v>2023</v>
      </c>
      <c r="M693" s="62" t="s">
        <v>54</v>
      </c>
      <c r="N693" s="80" t="s">
        <v>4431</v>
      </c>
      <c r="O693" s="82" t="s">
        <v>4799</v>
      </c>
      <c r="P693" s="76"/>
      <c r="Q693" s="80" t="s">
        <v>5236</v>
      </c>
      <c r="R693" s="79">
        <v>2020031008</v>
      </c>
      <c r="S693" s="62"/>
      <c r="T693" s="62" t="s">
        <v>5328</v>
      </c>
      <c r="U693" s="62" t="s">
        <v>3519</v>
      </c>
      <c r="V693" s="62" t="s">
        <v>73</v>
      </c>
      <c r="W693" s="62" t="s">
        <v>2349</v>
      </c>
      <c r="X693" s="62"/>
      <c r="Y693" s="62"/>
      <c r="Z693" s="63"/>
      <c r="AA693" s="62"/>
      <c r="AB693" s="64"/>
      <c r="AC693" s="62"/>
      <c r="AD693" s="62"/>
      <c r="AE693" s="62"/>
      <c r="AF693" s="85" t="s">
        <v>5487</v>
      </c>
      <c r="AG693" s="85" t="s">
        <v>5493</v>
      </c>
      <c r="AH693" s="85">
        <f t="shared" si="60"/>
        <v>0</v>
      </c>
      <c r="AI693" s="79">
        <v>1.3</v>
      </c>
      <c r="AJ693" s="85" t="s">
        <v>5493</v>
      </c>
      <c r="AK693" s="85">
        <f t="shared" si="61"/>
        <v>1.3</v>
      </c>
      <c r="AL693" s="85" t="s">
        <v>5493</v>
      </c>
      <c r="AM693" s="85">
        <f t="shared" si="62"/>
        <v>1.3</v>
      </c>
      <c r="AN693" s="85" t="s">
        <v>5493</v>
      </c>
      <c r="AO693" s="85" t="s">
        <v>5493</v>
      </c>
      <c r="AP693" s="79" t="s">
        <v>4817</v>
      </c>
    </row>
    <row r="694" spans="1:42" ht="40.5" customHeight="1">
      <c r="A694" s="78" t="s">
        <v>2792</v>
      </c>
      <c r="B694" s="79" t="s">
        <v>3101</v>
      </c>
      <c r="C694" s="80" t="s">
        <v>2432</v>
      </c>
      <c r="D694" s="80" t="s">
        <v>4419</v>
      </c>
      <c r="E694" s="62" t="s">
        <v>34</v>
      </c>
      <c r="F694" s="62" t="s">
        <v>1479</v>
      </c>
      <c r="G694" s="62" t="str">
        <f>INDEX(辅助数据!F:F,MATCH(项目信息统计表!F694,辅助数据!E:E,0))</f>
        <v>E48</v>
      </c>
      <c r="H694" s="62" t="s">
        <v>122</v>
      </c>
      <c r="I694" s="62">
        <f>INDEX(辅助数据!B:B,MATCH(项目信息统计表!H694,辅助数据!A:A,0))</f>
        <v>580</v>
      </c>
      <c r="J694" s="66" t="str">
        <f t="shared" si="59"/>
        <v>2022-01</v>
      </c>
      <c r="K694" s="66">
        <v>45261</v>
      </c>
      <c r="L694" s="62" t="str">
        <f t="shared" si="64"/>
        <v>2022</v>
      </c>
      <c r="M694" s="62" t="s">
        <v>54</v>
      </c>
      <c r="N694" s="80" t="s">
        <v>4431</v>
      </c>
      <c r="O694" s="82" t="s">
        <v>4799</v>
      </c>
      <c r="P694" s="76" t="s">
        <v>4695</v>
      </c>
      <c r="Q694" s="80" t="s">
        <v>3290</v>
      </c>
      <c r="R694" s="79">
        <v>2019031005</v>
      </c>
      <c r="S694" s="62" t="s">
        <v>4816</v>
      </c>
      <c r="T694" s="62" t="str">
        <f>INDEX([8]项目列表!$P$1:$P$65536,MATCH(B694,[8]项目列表!$C$1:$C$65536,0))</f>
        <v>1994-10</v>
      </c>
      <c r="U694" s="62" t="s">
        <v>3519</v>
      </c>
      <c r="V694" s="62" t="s">
        <v>73</v>
      </c>
      <c r="W694" s="62" t="s">
        <v>2349</v>
      </c>
      <c r="X694" s="62" t="s">
        <v>5323</v>
      </c>
      <c r="Y694" s="62" t="s">
        <v>155</v>
      </c>
      <c r="Z694" s="63" t="s">
        <v>202</v>
      </c>
      <c r="AA694" s="62" t="s">
        <v>5425</v>
      </c>
      <c r="AB694" s="64" t="s">
        <v>2325</v>
      </c>
      <c r="AC694" s="62" t="s">
        <v>76</v>
      </c>
      <c r="AD694" s="62" t="s">
        <v>5330</v>
      </c>
      <c r="AE694" s="62"/>
      <c r="AF694" s="85">
        <f>INDEX([8]项目列表!$AB$1:$AB$65536,MATCH(B694,[8]项目列表!$C$1:$C$65536,0))</f>
        <v>4</v>
      </c>
      <c r="AG694" s="85" t="s">
        <v>5493</v>
      </c>
      <c r="AH694" s="85">
        <f t="shared" si="60"/>
        <v>4</v>
      </c>
      <c r="AI694" s="79">
        <v>1.6</v>
      </c>
      <c r="AJ694" s="85" t="s">
        <v>5493</v>
      </c>
      <c r="AK694" s="85">
        <f t="shared" si="61"/>
        <v>1.6</v>
      </c>
      <c r="AL694" s="85" t="s">
        <v>5493</v>
      </c>
      <c r="AM694" s="85">
        <f t="shared" si="62"/>
        <v>1.6</v>
      </c>
      <c r="AN694" s="85" t="s">
        <v>5493</v>
      </c>
      <c r="AO694" s="85" t="s">
        <v>5493</v>
      </c>
      <c r="AP694" s="79" t="s">
        <v>4818</v>
      </c>
    </row>
    <row r="695" spans="1:42" ht="40.5" customHeight="1">
      <c r="A695" s="78" t="s">
        <v>3886</v>
      </c>
      <c r="B695" s="79" t="s">
        <v>4318</v>
      </c>
      <c r="C695" s="80" t="s">
        <v>3123</v>
      </c>
      <c r="D695" s="80" t="s">
        <v>4419</v>
      </c>
      <c r="E695" s="62"/>
      <c r="F695" s="62"/>
      <c r="G695" s="62" t="e">
        <f>INDEX(辅助数据!F:F,MATCH(项目信息统计表!F695,辅助数据!E:E,0))</f>
        <v>#N/A</v>
      </c>
      <c r="H695" s="62"/>
      <c r="I695" s="62" t="e">
        <f>INDEX(辅助数据!B:B,MATCH(项目信息统计表!H695,辅助数据!A:A,0))</f>
        <v>#N/A</v>
      </c>
      <c r="J695" s="66" t="str">
        <f t="shared" si="59"/>
        <v>2023-01</v>
      </c>
      <c r="K695" s="66">
        <v>45627</v>
      </c>
      <c r="L695" s="62" t="str">
        <f t="shared" si="64"/>
        <v>2023</v>
      </c>
      <c r="M695" s="62" t="s">
        <v>54</v>
      </c>
      <c r="N695" s="80" t="s">
        <v>4431</v>
      </c>
      <c r="O695" s="82" t="s">
        <v>4799</v>
      </c>
      <c r="P695" s="76"/>
      <c r="Q695" s="80" t="s">
        <v>5225</v>
      </c>
      <c r="R695" s="79">
        <v>2021026010</v>
      </c>
      <c r="S695" s="62"/>
      <c r="T695" s="62" t="s">
        <v>5328</v>
      </c>
      <c r="U695" s="62" t="s">
        <v>3519</v>
      </c>
      <c r="V695" s="62" t="s">
        <v>73</v>
      </c>
      <c r="W695" s="62" t="s">
        <v>2349</v>
      </c>
      <c r="X695" s="62"/>
      <c r="Y695" s="62"/>
      <c r="Z695" s="63"/>
      <c r="AA695" s="62"/>
      <c r="AB695" s="64"/>
      <c r="AC695" s="62"/>
      <c r="AD695" s="62"/>
      <c r="AE695" s="62"/>
      <c r="AF695" s="85" t="s">
        <v>5487</v>
      </c>
      <c r="AG695" s="85" t="s">
        <v>5493</v>
      </c>
      <c r="AH695" s="85">
        <f t="shared" si="60"/>
        <v>0</v>
      </c>
      <c r="AI695" s="79">
        <v>1.3</v>
      </c>
      <c r="AJ695" s="85" t="s">
        <v>5493</v>
      </c>
      <c r="AK695" s="85">
        <f t="shared" si="61"/>
        <v>1.3</v>
      </c>
      <c r="AL695" s="85" t="s">
        <v>5493</v>
      </c>
      <c r="AM695" s="85">
        <f t="shared" si="62"/>
        <v>1.3</v>
      </c>
      <c r="AN695" s="85" t="s">
        <v>5493</v>
      </c>
      <c r="AO695" s="85" t="s">
        <v>5493</v>
      </c>
      <c r="AP695" s="79" t="s">
        <v>4817</v>
      </c>
    </row>
    <row r="696" spans="1:42" ht="40.5" customHeight="1">
      <c r="A696" s="78" t="s">
        <v>3887</v>
      </c>
      <c r="B696" s="79" t="s">
        <v>4319</v>
      </c>
      <c r="C696" s="80" t="s">
        <v>3123</v>
      </c>
      <c r="D696" s="80" t="s">
        <v>4419</v>
      </c>
      <c r="E696" s="62"/>
      <c r="F696" s="62"/>
      <c r="G696" s="62" t="e">
        <f>INDEX(辅助数据!F:F,MATCH(项目信息统计表!F696,辅助数据!E:E,0))</f>
        <v>#N/A</v>
      </c>
      <c r="H696" s="62"/>
      <c r="I696" s="62" t="e">
        <f>INDEX(辅助数据!B:B,MATCH(项目信息统计表!H696,辅助数据!A:A,0))</f>
        <v>#N/A</v>
      </c>
      <c r="J696" s="66" t="str">
        <f t="shared" si="59"/>
        <v>2023-01</v>
      </c>
      <c r="K696" s="66">
        <v>45627</v>
      </c>
      <c r="L696" s="62" t="str">
        <f t="shared" si="64"/>
        <v>2023</v>
      </c>
      <c r="M696" s="62" t="s">
        <v>54</v>
      </c>
      <c r="N696" s="80" t="s">
        <v>4431</v>
      </c>
      <c r="O696" s="82" t="s">
        <v>4799</v>
      </c>
      <c r="P696" s="76"/>
      <c r="Q696" s="80" t="s">
        <v>5226</v>
      </c>
      <c r="R696" s="79">
        <v>2021026015</v>
      </c>
      <c r="S696" s="62"/>
      <c r="T696" s="62" t="s">
        <v>5328</v>
      </c>
      <c r="U696" s="62" t="s">
        <v>3519</v>
      </c>
      <c r="V696" s="62" t="s">
        <v>73</v>
      </c>
      <c r="W696" s="62" t="s">
        <v>2349</v>
      </c>
      <c r="X696" s="62"/>
      <c r="Y696" s="62"/>
      <c r="Z696" s="63"/>
      <c r="AA696" s="62"/>
      <c r="AB696" s="64"/>
      <c r="AC696" s="62"/>
      <c r="AD696" s="62"/>
      <c r="AE696" s="62"/>
      <c r="AF696" s="85" t="s">
        <v>5487</v>
      </c>
      <c r="AG696" s="85" t="s">
        <v>5493</v>
      </c>
      <c r="AH696" s="85">
        <f t="shared" si="60"/>
        <v>0</v>
      </c>
      <c r="AI696" s="79">
        <v>1.3</v>
      </c>
      <c r="AJ696" s="85" t="s">
        <v>5493</v>
      </c>
      <c r="AK696" s="85">
        <f t="shared" si="61"/>
        <v>1.3</v>
      </c>
      <c r="AL696" s="85" t="s">
        <v>5493</v>
      </c>
      <c r="AM696" s="85">
        <f t="shared" si="62"/>
        <v>1.3</v>
      </c>
      <c r="AN696" s="85" t="s">
        <v>5493</v>
      </c>
      <c r="AO696" s="85" t="s">
        <v>5493</v>
      </c>
      <c r="AP696" s="79" t="s">
        <v>4817</v>
      </c>
    </row>
    <row r="697" spans="1:42" ht="40.5" customHeight="1">
      <c r="A697" s="78" t="s">
        <v>3890</v>
      </c>
      <c r="B697" s="79" t="s">
        <v>4322</v>
      </c>
      <c r="C697" s="80" t="s">
        <v>3123</v>
      </c>
      <c r="D697" s="80" t="s">
        <v>4419</v>
      </c>
      <c r="E697" s="62"/>
      <c r="F697" s="62"/>
      <c r="G697" s="62" t="e">
        <f>INDEX(辅助数据!F:F,MATCH(项目信息统计表!F697,辅助数据!E:E,0))</f>
        <v>#N/A</v>
      </c>
      <c r="H697" s="62"/>
      <c r="I697" s="62" t="e">
        <f>INDEX(辅助数据!B:B,MATCH(项目信息统计表!H697,辅助数据!A:A,0))</f>
        <v>#N/A</v>
      </c>
      <c r="J697" s="66" t="str">
        <f t="shared" si="59"/>
        <v>2023-01</v>
      </c>
      <c r="K697" s="66">
        <v>45627</v>
      </c>
      <c r="L697" s="62" t="str">
        <f t="shared" si="64"/>
        <v>2023</v>
      </c>
      <c r="M697" s="62" t="s">
        <v>54</v>
      </c>
      <c r="N697" s="80" t="s">
        <v>4431</v>
      </c>
      <c r="O697" s="82" t="s">
        <v>4799</v>
      </c>
      <c r="P697" s="76"/>
      <c r="Q697" s="80" t="s">
        <v>5229</v>
      </c>
      <c r="R697" s="79">
        <v>2020026015</v>
      </c>
      <c r="S697" s="62"/>
      <c r="T697" s="62" t="s">
        <v>5328</v>
      </c>
      <c r="U697" s="62" t="s">
        <v>3519</v>
      </c>
      <c r="V697" s="62" t="s">
        <v>73</v>
      </c>
      <c r="W697" s="62" t="s">
        <v>2349</v>
      </c>
      <c r="X697" s="62"/>
      <c r="Y697" s="62"/>
      <c r="Z697" s="63"/>
      <c r="AA697" s="62"/>
      <c r="AB697" s="64"/>
      <c r="AC697" s="62"/>
      <c r="AD697" s="62"/>
      <c r="AE697" s="62"/>
      <c r="AF697" s="85" t="s">
        <v>5487</v>
      </c>
      <c r="AG697" s="85" t="s">
        <v>5493</v>
      </c>
      <c r="AH697" s="85">
        <f t="shared" si="60"/>
        <v>0</v>
      </c>
      <c r="AI697" s="79">
        <v>1.3</v>
      </c>
      <c r="AJ697" s="85" t="s">
        <v>5493</v>
      </c>
      <c r="AK697" s="85">
        <f t="shared" si="61"/>
        <v>1.3</v>
      </c>
      <c r="AL697" s="85" t="s">
        <v>5493</v>
      </c>
      <c r="AM697" s="85">
        <f t="shared" si="62"/>
        <v>1.3</v>
      </c>
      <c r="AN697" s="85" t="s">
        <v>5493</v>
      </c>
      <c r="AO697" s="85" t="s">
        <v>5493</v>
      </c>
      <c r="AP697" s="79" t="s">
        <v>4817</v>
      </c>
    </row>
    <row r="698" spans="1:42" ht="40.5" customHeight="1">
      <c r="A698" s="78" t="s">
        <v>3893</v>
      </c>
      <c r="B698" s="79" t="s">
        <v>4325</v>
      </c>
      <c r="C698" s="80" t="s">
        <v>3123</v>
      </c>
      <c r="D698" s="80" t="s">
        <v>4419</v>
      </c>
      <c r="E698" s="62"/>
      <c r="F698" s="62"/>
      <c r="G698" s="62" t="e">
        <f>INDEX(辅助数据!F:F,MATCH(项目信息统计表!F698,辅助数据!E:E,0))</f>
        <v>#N/A</v>
      </c>
      <c r="H698" s="62"/>
      <c r="I698" s="62" t="e">
        <f>INDEX(辅助数据!B:B,MATCH(项目信息统计表!H698,辅助数据!A:A,0))</f>
        <v>#N/A</v>
      </c>
      <c r="J698" s="66" t="str">
        <f t="shared" si="59"/>
        <v>2023-01</v>
      </c>
      <c r="K698" s="66">
        <v>45627</v>
      </c>
      <c r="L698" s="62" t="str">
        <f t="shared" si="64"/>
        <v>2023</v>
      </c>
      <c r="M698" s="62" t="s">
        <v>54</v>
      </c>
      <c r="N698" s="80" t="s">
        <v>4431</v>
      </c>
      <c r="O698" s="82" t="s">
        <v>4799</v>
      </c>
      <c r="P698" s="76"/>
      <c r="Q698" s="80" t="s">
        <v>5232</v>
      </c>
      <c r="R698" s="79">
        <v>2021026017</v>
      </c>
      <c r="S698" s="62"/>
      <c r="T698" s="62" t="s">
        <v>5328</v>
      </c>
      <c r="U698" s="62" t="s">
        <v>3519</v>
      </c>
      <c r="V698" s="62" t="s">
        <v>73</v>
      </c>
      <c r="W698" s="62" t="s">
        <v>2349</v>
      </c>
      <c r="X698" s="62"/>
      <c r="Y698" s="62"/>
      <c r="Z698" s="63"/>
      <c r="AA698" s="62"/>
      <c r="AB698" s="64"/>
      <c r="AC698" s="62"/>
      <c r="AD698" s="62"/>
      <c r="AE698" s="62"/>
      <c r="AF698" s="85" t="s">
        <v>5487</v>
      </c>
      <c r="AG698" s="85" t="s">
        <v>5493</v>
      </c>
      <c r="AH698" s="85">
        <f t="shared" si="60"/>
        <v>0</v>
      </c>
      <c r="AI698" s="79">
        <v>1.3</v>
      </c>
      <c r="AJ698" s="85" t="s">
        <v>5493</v>
      </c>
      <c r="AK698" s="85">
        <f t="shared" si="61"/>
        <v>1.3</v>
      </c>
      <c r="AL698" s="85" t="s">
        <v>5493</v>
      </c>
      <c r="AM698" s="85">
        <f t="shared" si="62"/>
        <v>1.3</v>
      </c>
      <c r="AN698" s="85" t="s">
        <v>5493</v>
      </c>
      <c r="AO698" s="85" t="s">
        <v>5493</v>
      </c>
      <c r="AP698" s="79" t="s">
        <v>4817</v>
      </c>
    </row>
    <row r="699" spans="1:42" ht="40.5" customHeight="1">
      <c r="A699" s="78" t="s">
        <v>3899</v>
      </c>
      <c r="B699" s="79" t="s">
        <v>4331</v>
      </c>
      <c r="C699" s="80" t="s">
        <v>3123</v>
      </c>
      <c r="D699" s="80" t="s">
        <v>4419</v>
      </c>
      <c r="E699" s="62"/>
      <c r="F699" s="62"/>
      <c r="G699" s="62" t="e">
        <f>INDEX(辅助数据!F:F,MATCH(项目信息统计表!F699,辅助数据!E:E,0))</f>
        <v>#N/A</v>
      </c>
      <c r="H699" s="62"/>
      <c r="I699" s="62" t="e">
        <f>INDEX(辅助数据!B:B,MATCH(项目信息统计表!H699,辅助数据!A:A,0))</f>
        <v>#N/A</v>
      </c>
      <c r="J699" s="66" t="str">
        <f t="shared" si="59"/>
        <v>2023-01</v>
      </c>
      <c r="K699" s="66">
        <v>45627</v>
      </c>
      <c r="L699" s="62" t="str">
        <f t="shared" si="64"/>
        <v>2023</v>
      </c>
      <c r="M699" s="62" t="s">
        <v>54</v>
      </c>
      <c r="N699" s="80" t="s">
        <v>4431</v>
      </c>
      <c r="O699" s="82" t="s">
        <v>4799</v>
      </c>
      <c r="P699" s="76"/>
      <c r="Q699" s="80" t="s">
        <v>5238</v>
      </c>
      <c r="R699" s="79">
        <v>2021026018</v>
      </c>
      <c r="S699" s="62"/>
      <c r="T699" s="62" t="s">
        <v>5328</v>
      </c>
      <c r="U699" s="62" t="s">
        <v>3519</v>
      </c>
      <c r="V699" s="62" t="s">
        <v>73</v>
      </c>
      <c r="W699" s="62" t="s">
        <v>2349</v>
      </c>
      <c r="X699" s="62"/>
      <c r="Y699" s="62"/>
      <c r="Z699" s="63"/>
      <c r="AA699" s="62"/>
      <c r="AB699" s="64"/>
      <c r="AC699" s="62"/>
      <c r="AD699" s="62"/>
      <c r="AE699" s="62"/>
      <c r="AF699" s="85" t="s">
        <v>5487</v>
      </c>
      <c r="AG699" s="85" t="s">
        <v>5493</v>
      </c>
      <c r="AH699" s="85">
        <f t="shared" si="60"/>
        <v>0</v>
      </c>
      <c r="AI699" s="79">
        <v>1.3</v>
      </c>
      <c r="AJ699" s="85" t="s">
        <v>5493</v>
      </c>
      <c r="AK699" s="85">
        <f t="shared" si="61"/>
        <v>1.3</v>
      </c>
      <c r="AL699" s="85" t="s">
        <v>5493</v>
      </c>
      <c r="AM699" s="85">
        <f t="shared" si="62"/>
        <v>1.3</v>
      </c>
      <c r="AN699" s="85" t="s">
        <v>5493</v>
      </c>
      <c r="AO699" s="85" t="s">
        <v>5493</v>
      </c>
      <c r="AP699" s="79" t="s">
        <v>4817</v>
      </c>
    </row>
    <row r="700" spans="1:42" ht="40.5" customHeight="1">
      <c r="A700" s="78" t="s">
        <v>3902</v>
      </c>
      <c r="B700" s="79" t="s">
        <v>4334</v>
      </c>
      <c r="C700" s="80" t="s">
        <v>3123</v>
      </c>
      <c r="D700" s="80" t="s">
        <v>4419</v>
      </c>
      <c r="E700" s="62"/>
      <c r="F700" s="62"/>
      <c r="G700" s="62" t="e">
        <f>INDEX(辅助数据!F:F,MATCH(项目信息统计表!F700,辅助数据!E:E,0))</f>
        <v>#N/A</v>
      </c>
      <c r="H700" s="62"/>
      <c r="I700" s="62" t="e">
        <f>INDEX(辅助数据!B:B,MATCH(项目信息统计表!H700,辅助数据!A:A,0))</f>
        <v>#N/A</v>
      </c>
      <c r="J700" s="66" t="str">
        <f t="shared" si="59"/>
        <v>2023-01</v>
      </c>
      <c r="K700" s="66">
        <v>45627</v>
      </c>
      <c r="L700" s="62" t="str">
        <f t="shared" si="64"/>
        <v>2023</v>
      </c>
      <c r="M700" s="62" t="s">
        <v>54</v>
      </c>
      <c r="N700" s="80" t="s">
        <v>4431</v>
      </c>
      <c r="O700" s="82" t="s">
        <v>4799</v>
      </c>
      <c r="P700" s="76"/>
      <c r="Q700" s="80" t="s">
        <v>5241</v>
      </c>
      <c r="R700" s="79">
        <v>2020026027</v>
      </c>
      <c r="S700" s="62"/>
      <c r="T700" s="62" t="s">
        <v>5328</v>
      </c>
      <c r="U700" s="62" t="s">
        <v>3519</v>
      </c>
      <c r="V700" s="62" t="s">
        <v>73</v>
      </c>
      <c r="W700" s="62" t="s">
        <v>2349</v>
      </c>
      <c r="X700" s="62"/>
      <c r="Y700" s="62"/>
      <c r="Z700" s="63"/>
      <c r="AA700" s="62"/>
      <c r="AB700" s="64"/>
      <c r="AC700" s="62"/>
      <c r="AD700" s="62"/>
      <c r="AE700" s="62"/>
      <c r="AF700" s="85" t="s">
        <v>5487</v>
      </c>
      <c r="AG700" s="85" t="s">
        <v>5493</v>
      </c>
      <c r="AH700" s="85">
        <f t="shared" si="60"/>
        <v>0</v>
      </c>
      <c r="AI700" s="79">
        <v>1.3</v>
      </c>
      <c r="AJ700" s="85" t="s">
        <v>5493</v>
      </c>
      <c r="AK700" s="85">
        <f t="shared" si="61"/>
        <v>1.3</v>
      </c>
      <c r="AL700" s="85" t="s">
        <v>5493</v>
      </c>
      <c r="AM700" s="85">
        <f t="shared" si="62"/>
        <v>1.3</v>
      </c>
      <c r="AN700" s="85" t="s">
        <v>5493</v>
      </c>
      <c r="AO700" s="85" t="s">
        <v>5493</v>
      </c>
      <c r="AP700" s="79" t="s">
        <v>4817</v>
      </c>
    </row>
    <row r="701" spans="1:42" ht="40.5" customHeight="1">
      <c r="A701" s="78" t="s">
        <v>2781</v>
      </c>
      <c r="B701" s="79" t="s">
        <v>3090</v>
      </c>
      <c r="C701" s="80" t="s">
        <v>3123</v>
      </c>
      <c r="D701" s="80" t="s">
        <v>4419</v>
      </c>
      <c r="E701" s="62" t="s">
        <v>5494</v>
      </c>
      <c r="F701" s="62" t="s">
        <v>1508</v>
      </c>
      <c r="G701" s="62" t="str">
        <f>INDEX(辅助数据!F:F,MATCH(项目信息统计表!F701,辅助数据!E:E,0))</f>
        <v>N77</v>
      </c>
      <c r="H701" s="62" t="s">
        <v>187</v>
      </c>
      <c r="I701" s="62">
        <f>INDEX(辅助数据!B:B,MATCH(项目信息统计表!H701,辅助数据!A:A,0))</f>
        <v>170</v>
      </c>
      <c r="J701" s="66" t="str">
        <f t="shared" si="59"/>
        <v>2022-01</v>
      </c>
      <c r="K701" s="66">
        <v>45261</v>
      </c>
      <c r="L701" s="62" t="str">
        <f t="shared" si="64"/>
        <v>2022</v>
      </c>
      <c r="M701" s="62" t="s">
        <v>54</v>
      </c>
      <c r="N701" s="80" t="s">
        <v>4431</v>
      </c>
      <c r="O701" s="82" t="s">
        <v>4799</v>
      </c>
      <c r="P701" s="76" t="s">
        <v>4684</v>
      </c>
      <c r="Q701" s="80" t="s">
        <v>3280</v>
      </c>
      <c r="R701" s="79">
        <v>2020026031</v>
      </c>
      <c r="S701" s="62" t="s">
        <v>65</v>
      </c>
      <c r="T701" s="62" t="str">
        <f>INDEX([8]项目列表!$P$1:$P$65536,MATCH(B701,[8]项目列表!$C$1:$C$65536,0))</f>
        <v>1994-11</v>
      </c>
      <c r="U701" s="62" t="s">
        <v>3519</v>
      </c>
      <c r="V701" s="62" t="s">
        <v>73</v>
      </c>
      <c r="W701" s="62" t="s">
        <v>2349</v>
      </c>
      <c r="X701" s="62" t="s">
        <v>5323</v>
      </c>
      <c r="Y701" s="62" t="s">
        <v>155</v>
      </c>
      <c r="Z701" s="63" t="s">
        <v>185</v>
      </c>
      <c r="AA701" s="89"/>
      <c r="AB701" s="64"/>
      <c r="AC701" s="62"/>
      <c r="AD701" s="62"/>
      <c r="AE701" s="62"/>
      <c r="AF701" s="85">
        <f>INDEX([8]项目列表!$AB$1:$AB$65536,MATCH(B701,[8]项目列表!$C$1:$C$65536,0))</f>
        <v>2</v>
      </c>
      <c r="AG701" s="85" t="s">
        <v>5493</v>
      </c>
      <c r="AH701" s="85">
        <f t="shared" si="60"/>
        <v>2</v>
      </c>
      <c r="AI701" s="79">
        <v>0.7</v>
      </c>
      <c r="AJ701" s="85" t="s">
        <v>5493</v>
      </c>
      <c r="AK701" s="85">
        <f t="shared" si="61"/>
        <v>0.7</v>
      </c>
      <c r="AL701" s="85" t="s">
        <v>5493</v>
      </c>
      <c r="AM701" s="85">
        <f t="shared" si="62"/>
        <v>0.7</v>
      </c>
      <c r="AN701" s="85" t="s">
        <v>5493</v>
      </c>
      <c r="AO701" s="85" t="s">
        <v>5493</v>
      </c>
      <c r="AP701" s="79" t="s">
        <v>4818</v>
      </c>
    </row>
    <row r="702" spans="1:42" ht="40.5" customHeight="1">
      <c r="A702" s="78" t="s">
        <v>2782</v>
      </c>
      <c r="B702" s="79" t="s">
        <v>3091</v>
      </c>
      <c r="C702" s="80" t="s">
        <v>3123</v>
      </c>
      <c r="D702" s="80" t="s">
        <v>4419</v>
      </c>
      <c r="E702" s="62" t="s">
        <v>5494</v>
      </c>
      <c r="F702" s="62" t="s">
        <v>1479</v>
      </c>
      <c r="G702" s="62" t="str">
        <f>INDEX(辅助数据!F:F,MATCH(项目信息统计表!F702,辅助数据!E:E,0))</f>
        <v>E48</v>
      </c>
      <c r="H702" s="62" t="s">
        <v>188</v>
      </c>
      <c r="I702" s="62">
        <f>INDEX(辅助数据!B:B,MATCH(项目信息统计表!H702,辅助数据!A:A,0))</f>
        <v>410</v>
      </c>
      <c r="J702" s="66" t="str">
        <f t="shared" si="59"/>
        <v>2022-01</v>
      </c>
      <c r="K702" s="66">
        <v>45261</v>
      </c>
      <c r="L702" s="62" t="str">
        <f t="shared" si="64"/>
        <v>2022</v>
      </c>
      <c r="M702" s="62" t="s">
        <v>54</v>
      </c>
      <c r="N702" s="80" t="s">
        <v>4431</v>
      </c>
      <c r="O702" s="82" t="s">
        <v>4799</v>
      </c>
      <c r="P702" s="76" t="s">
        <v>4685</v>
      </c>
      <c r="Q702" s="80" t="s">
        <v>3281</v>
      </c>
      <c r="R702" s="79">
        <v>2019026011</v>
      </c>
      <c r="S702" s="62" t="s">
        <v>4816</v>
      </c>
      <c r="T702" s="62" t="str">
        <f>INDEX([8]项目列表!$P$1:$P$65536,MATCH(B702,[8]项目列表!$C$1:$C$65536,0))</f>
        <v>1996-03</v>
      </c>
      <c r="U702" s="62" t="s">
        <v>3519</v>
      </c>
      <c r="V702" s="62" t="s">
        <v>73</v>
      </c>
      <c r="W702" s="62" t="s">
        <v>2349</v>
      </c>
      <c r="X702" s="62" t="s">
        <v>5323</v>
      </c>
      <c r="Y702" s="62" t="s">
        <v>155</v>
      </c>
      <c r="Z702" s="63" t="s">
        <v>185</v>
      </c>
      <c r="AA702" s="62" t="s">
        <v>5430</v>
      </c>
      <c r="AB702" s="64" t="s">
        <v>2341</v>
      </c>
      <c r="AC702" s="62" t="s">
        <v>2349</v>
      </c>
      <c r="AD702" s="62" t="s">
        <v>5323</v>
      </c>
      <c r="AE702" s="62"/>
      <c r="AF702" s="85">
        <f>INDEX([8]项目列表!$AB$1:$AB$65536,MATCH(B702,[8]项目列表!$C$1:$C$65536,0))</f>
        <v>2</v>
      </c>
      <c r="AG702" s="85" t="s">
        <v>5493</v>
      </c>
      <c r="AH702" s="85">
        <f t="shared" si="60"/>
        <v>2</v>
      </c>
      <c r="AI702" s="79">
        <v>0.7</v>
      </c>
      <c r="AJ702" s="85" t="s">
        <v>5493</v>
      </c>
      <c r="AK702" s="85">
        <f t="shared" si="61"/>
        <v>0.7</v>
      </c>
      <c r="AL702" s="85" t="s">
        <v>5493</v>
      </c>
      <c r="AM702" s="85">
        <f t="shared" si="62"/>
        <v>0.7</v>
      </c>
      <c r="AN702" s="85" t="s">
        <v>5493</v>
      </c>
      <c r="AO702" s="85" t="s">
        <v>5493</v>
      </c>
      <c r="AP702" s="79" t="s">
        <v>4818</v>
      </c>
    </row>
    <row r="703" spans="1:42" ht="40.5" customHeight="1">
      <c r="A703" s="78" t="s">
        <v>2784</v>
      </c>
      <c r="B703" s="79" t="s">
        <v>3093</v>
      </c>
      <c r="C703" s="80" t="s">
        <v>3123</v>
      </c>
      <c r="D703" s="80" t="s">
        <v>4419</v>
      </c>
      <c r="E703" s="62" t="s">
        <v>34</v>
      </c>
      <c r="F703" s="62" t="s">
        <v>1433</v>
      </c>
      <c r="G703" s="62" t="str">
        <f>INDEX(辅助数据!F:F,MATCH(项目信息统计表!F703,辅助数据!E:E,0))</f>
        <v>A01</v>
      </c>
      <c r="H703" s="62" t="s">
        <v>186</v>
      </c>
      <c r="I703" s="62">
        <f>INDEX(辅助数据!B:B,MATCH(项目信息统计表!H703,辅助数据!A:A,0))</f>
        <v>420</v>
      </c>
      <c r="J703" s="66" t="str">
        <f t="shared" si="59"/>
        <v>2022-01</v>
      </c>
      <c r="K703" s="66">
        <v>45261</v>
      </c>
      <c r="L703" s="62" t="str">
        <f t="shared" si="64"/>
        <v>2022</v>
      </c>
      <c r="M703" s="62" t="s">
        <v>54</v>
      </c>
      <c r="N703" s="80" t="s">
        <v>4431</v>
      </c>
      <c r="O703" s="82" t="s">
        <v>4799</v>
      </c>
      <c r="P703" s="76" t="s">
        <v>4687</v>
      </c>
      <c r="Q703" s="80" t="s">
        <v>3283</v>
      </c>
      <c r="R703" s="79">
        <v>2020026022</v>
      </c>
      <c r="S703" s="62" t="s">
        <v>4816</v>
      </c>
      <c r="T703" s="62" t="str">
        <f>INDEX([8]项目列表!$P$1:$P$65536,MATCH(B703,[8]项目列表!$C$1:$C$65536,0))</f>
        <v>1994-05</v>
      </c>
      <c r="U703" s="62" t="s">
        <v>3519</v>
      </c>
      <c r="V703" s="62" t="s">
        <v>73</v>
      </c>
      <c r="W703" s="62" t="s">
        <v>2349</v>
      </c>
      <c r="X703" s="62" t="s">
        <v>5323</v>
      </c>
      <c r="Y703" s="62" t="s">
        <v>5323</v>
      </c>
      <c r="Z703" s="63" t="s">
        <v>5323</v>
      </c>
      <c r="AA703" s="89"/>
      <c r="AB703" s="64"/>
      <c r="AC703" s="62"/>
      <c r="AD703" s="62"/>
      <c r="AE703" s="62"/>
      <c r="AF703" s="85">
        <f>INDEX([8]项目列表!$AB$1:$AB$65536,MATCH(B703,[8]项目列表!$C$1:$C$65536,0))</f>
        <v>4</v>
      </c>
      <c r="AG703" s="85" t="s">
        <v>5493</v>
      </c>
      <c r="AH703" s="85">
        <f t="shared" si="60"/>
        <v>4</v>
      </c>
      <c r="AI703" s="79">
        <v>1.6</v>
      </c>
      <c r="AJ703" s="85" t="s">
        <v>5493</v>
      </c>
      <c r="AK703" s="85">
        <f t="shared" si="61"/>
        <v>1.6</v>
      </c>
      <c r="AL703" s="85" t="s">
        <v>5493</v>
      </c>
      <c r="AM703" s="85">
        <f t="shared" si="62"/>
        <v>1.6</v>
      </c>
      <c r="AN703" s="85" t="s">
        <v>5493</v>
      </c>
      <c r="AO703" s="85" t="s">
        <v>5493</v>
      </c>
      <c r="AP703" s="79" t="s">
        <v>4818</v>
      </c>
    </row>
    <row r="704" spans="1:42" ht="40.5" customHeight="1">
      <c r="A704" s="78" t="s">
        <v>2786</v>
      </c>
      <c r="B704" s="79" t="s">
        <v>3095</v>
      </c>
      <c r="C704" s="80" t="s">
        <v>3123</v>
      </c>
      <c r="D704" s="80" t="s">
        <v>4419</v>
      </c>
      <c r="E704" s="62" t="s">
        <v>34</v>
      </c>
      <c r="F704" s="62" t="s">
        <v>1505</v>
      </c>
      <c r="G704" s="62" t="str">
        <f>INDEX(辅助数据!F:F,MATCH(项目信息统计表!F704,辅助数据!E:E,0))</f>
        <v>M74</v>
      </c>
      <c r="H704" s="62" t="s">
        <v>186</v>
      </c>
      <c r="I704" s="62">
        <f>INDEX(辅助数据!B:B,MATCH(项目信息统计表!H704,辅助数据!A:A,0))</f>
        <v>420</v>
      </c>
      <c r="J704" s="66" t="str">
        <f t="shared" si="59"/>
        <v>2022-01</v>
      </c>
      <c r="K704" s="66">
        <v>45261</v>
      </c>
      <c r="L704" s="62" t="str">
        <f t="shared" si="64"/>
        <v>2022</v>
      </c>
      <c r="M704" s="62" t="s">
        <v>54</v>
      </c>
      <c r="N704" s="80" t="s">
        <v>4431</v>
      </c>
      <c r="O704" s="82" t="s">
        <v>4799</v>
      </c>
      <c r="P704" s="76" t="s">
        <v>4689</v>
      </c>
      <c r="Q704" s="80" t="s">
        <v>3284</v>
      </c>
      <c r="R704" s="79">
        <v>2020026019</v>
      </c>
      <c r="S704" s="62" t="s">
        <v>4816</v>
      </c>
      <c r="T704" s="62" t="str">
        <f>INDEX([8]项目列表!$P$1:$P$65536,MATCH(B704,[8]项目列表!$C$1:$C$65536,0))</f>
        <v>1995-08</v>
      </c>
      <c r="U704" s="62" t="s">
        <v>3519</v>
      </c>
      <c r="V704" s="62" t="s">
        <v>73</v>
      </c>
      <c r="W704" s="62" t="s">
        <v>2349</v>
      </c>
      <c r="X704" s="62" t="s">
        <v>5323</v>
      </c>
      <c r="Y704" s="62" t="s">
        <v>5323</v>
      </c>
      <c r="Z704" s="63" t="s">
        <v>5323</v>
      </c>
      <c r="AA704" s="89"/>
      <c r="AB704" s="64"/>
      <c r="AC704" s="62"/>
      <c r="AD704" s="62"/>
      <c r="AE704" s="62"/>
      <c r="AF704" s="85">
        <f>INDEX([8]项目列表!$AB$1:$AB$65536,MATCH(B704,[8]项目列表!$C$1:$C$65536,0))</f>
        <v>2</v>
      </c>
      <c r="AG704" s="85" t="s">
        <v>5493</v>
      </c>
      <c r="AH704" s="85">
        <f t="shared" si="60"/>
        <v>2</v>
      </c>
      <c r="AI704" s="79">
        <v>0.7</v>
      </c>
      <c r="AJ704" s="85" t="s">
        <v>5493</v>
      </c>
      <c r="AK704" s="85">
        <f t="shared" si="61"/>
        <v>0.7</v>
      </c>
      <c r="AL704" s="85" t="s">
        <v>5493</v>
      </c>
      <c r="AM704" s="85">
        <f t="shared" si="62"/>
        <v>0.7</v>
      </c>
      <c r="AN704" s="85" t="s">
        <v>5493</v>
      </c>
      <c r="AO704" s="85" t="s">
        <v>5493</v>
      </c>
      <c r="AP704" s="79" t="s">
        <v>4818</v>
      </c>
    </row>
    <row r="705" spans="1:42" ht="40.5" customHeight="1">
      <c r="A705" s="78" t="s">
        <v>3881</v>
      </c>
      <c r="B705" s="79" t="s">
        <v>4313</v>
      </c>
      <c r="C705" s="80" t="s">
        <v>3134</v>
      </c>
      <c r="D705" s="80" t="s">
        <v>4419</v>
      </c>
      <c r="E705" s="62"/>
      <c r="F705" s="62"/>
      <c r="G705" s="62" t="e">
        <f>INDEX(辅助数据!F:F,MATCH(项目信息统计表!F705,辅助数据!E:E,0))</f>
        <v>#N/A</v>
      </c>
      <c r="H705" s="62"/>
      <c r="I705" s="62" t="e">
        <f>INDEX(辅助数据!B:B,MATCH(项目信息统计表!H705,辅助数据!A:A,0))</f>
        <v>#N/A</v>
      </c>
      <c r="J705" s="66" t="str">
        <f t="shared" ref="J705:J746" si="65">L705&amp;"-01"</f>
        <v>2023-01</v>
      </c>
      <c r="K705" s="66">
        <v>45627</v>
      </c>
      <c r="L705" s="62" t="str">
        <f t="shared" si="64"/>
        <v>2023</v>
      </c>
      <c r="M705" s="62" t="s">
        <v>54</v>
      </c>
      <c r="N705" s="80" t="s">
        <v>4431</v>
      </c>
      <c r="O705" s="82" t="s">
        <v>4799</v>
      </c>
      <c r="P705" s="76"/>
      <c r="Q705" s="80" t="s">
        <v>5220</v>
      </c>
      <c r="R705" s="79">
        <v>2020032004</v>
      </c>
      <c r="S705" s="62"/>
      <c r="T705" s="62" t="s">
        <v>5328</v>
      </c>
      <c r="U705" s="62" t="s">
        <v>3519</v>
      </c>
      <c r="V705" s="62" t="s">
        <v>73</v>
      </c>
      <c r="W705" s="62" t="s">
        <v>2349</v>
      </c>
      <c r="X705" s="62"/>
      <c r="Y705" s="62"/>
      <c r="Z705" s="63"/>
      <c r="AA705" s="62"/>
      <c r="AB705" s="64"/>
      <c r="AC705" s="62"/>
      <c r="AD705" s="62"/>
      <c r="AE705" s="62"/>
      <c r="AF705" s="85" t="s">
        <v>5487</v>
      </c>
      <c r="AG705" s="85" t="s">
        <v>5493</v>
      </c>
      <c r="AH705" s="85">
        <f t="shared" ref="AH705:AH746" si="66">SUM(AF705:AG705)</f>
        <v>0</v>
      </c>
      <c r="AI705" s="79">
        <v>1.3</v>
      </c>
      <c r="AJ705" s="85" t="s">
        <v>5493</v>
      </c>
      <c r="AK705" s="85">
        <f t="shared" ref="AK705:AK746" si="67">SUM(AI705:AJ705)</f>
        <v>1.3</v>
      </c>
      <c r="AL705" s="85" t="s">
        <v>5493</v>
      </c>
      <c r="AM705" s="85">
        <f t="shared" ref="AM705:AM746" si="68">SUM(AK705:AL705)</f>
        <v>1.3</v>
      </c>
      <c r="AN705" s="85" t="s">
        <v>5493</v>
      </c>
      <c r="AO705" s="85" t="s">
        <v>5493</v>
      </c>
      <c r="AP705" s="79" t="s">
        <v>4817</v>
      </c>
    </row>
    <row r="706" spans="1:42" ht="40.5" customHeight="1">
      <c r="A706" s="78" t="s">
        <v>3884</v>
      </c>
      <c r="B706" s="79" t="s">
        <v>4316</v>
      </c>
      <c r="C706" s="80" t="s">
        <v>3122</v>
      </c>
      <c r="D706" s="80" t="s">
        <v>4419</v>
      </c>
      <c r="E706" s="62"/>
      <c r="F706" s="62"/>
      <c r="G706" s="62" t="e">
        <f>INDEX(辅助数据!F:F,MATCH(项目信息统计表!F706,辅助数据!E:E,0))</f>
        <v>#N/A</v>
      </c>
      <c r="H706" s="62"/>
      <c r="I706" s="62" t="e">
        <f>INDEX(辅助数据!B:B,MATCH(项目信息统计表!H706,辅助数据!A:A,0))</f>
        <v>#N/A</v>
      </c>
      <c r="J706" s="66" t="str">
        <f t="shared" si="65"/>
        <v>2023-01</v>
      </c>
      <c r="K706" s="66">
        <v>45627</v>
      </c>
      <c r="L706" s="62" t="str">
        <f t="shared" si="64"/>
        <v>2023</v>
      </c>
      <c r="M706" s="62" t="s">
        <v>54</v>
      </c>
      <c r="N706" s="80" t="s">
        <v>4431</v>
      </c>
      <c r="O706" s="82" t="s">
        <v>4799</v>
      </c>
      <c r="P706" s="76"/>
      <c r="Q706" s="80" t="s">
        <v>5223</v>
      </c>
      <c r="R706" s="79">
        <v>2020021054</v>
      </c>
      <c r="S706" s="62"/>
      <c r="T706" s="62" t="s">
        <v>5328</v>
      </c>
      <c r="U706" s="62" t="s">
        <v>3519</v>
      </c>
      <c r="V706" s="62" t="s">
        <v>73</v>
      </c>
      <c r="W706" s="62" t="s">
        <v>2349</v>
      </c>
      <c r="X706" s="62"/>
      <c r="Y706" s="62"/>
      <c r="Z706" s="63"/>
      <c r="AA706" s="62"/>
      <c r="AB706" s="64"/>
      <c r="AC706" s="62"/>
      <c r="AD706" s="62"/>
      <c r="AE706" s="62"/>
      <c r="AF706" s="85" t="s">
        <v>5487</v>
      </c>
      <c r="AG706" s="85" t="s">
        <v>5493</v>
      </c>
      <c r="AH706" s="85">
        <f t="shared" si="66"/>
        <v>0</v>
      </c>
      <c r="AI706" s="79">
        <v>1.3</v>
      </c>
      <c r="AJ706" s="85" t="s">
        <v>5493</v>
      </c>
      <c r="AK706" s="85">
        <f t="shared" si="67"/>
        <v>1.3</v>
      </c>
      <c r="AL706" s="85" t="s">
        <v>5493</v>
      </c>
      <c r="AM706" s="85">
        <f t="shared" si="68"/>
        <v>1.3</v>
      </c>
      <c r="AN706" s="85" t="s">
        <v>5493</v>
      </c>
      <c r="AO706" s="85" t="s">
        <v>5493</v>
      </c>
      <c r="AP706" s="79" t="s">
        <v>4817</v>
      </c>
    </row>
    <row r="707" spans="1:42" s="67" customFormat="1" ht="40.5" customHeight="1">
      <c r="A707" s="78" t="s">
        <v>3885</v>
      </c>
      <c r="B707" s="79" t="s">
        <v>4317</v>
      </c>
      <c r="C707" s="80" t="s">
        <v>3122</v>
      </c>
      <c r="D707" s="80" t="s">
        <v>4419</v>
      </c>
      <c r="E707" s="62"/>
      <c r="F707" s="62"/>
      <c r="G707" s="62" t="e">
        <f>INDEX(辅助数据!F:F,MATCH(项目信息统计表!F707,辅助数据!E:E,0))</f>
        <v>#N/A</v>
      </c>
      <c r="H707" s="62"/>
      <c r="I707" s="62" t="e">
        <f>INDEX(辅助数据!B:B,MATCH(项目信息统计表!H707,辅助数据!A:A,0))</f>
        <v>#N/A</v>
      </c>
      <c r="J707" s="66" t="str">
        <f t="shared" si="65"/>
        <v>2023-01</v>
      </c>
      <c r="K707" s="66">
        <v>45627</v>
      </c>
      <c r="L707" s="62" t="str">
        <f t="shared" si="64"/>
        <v>2023</v>
      </c>
      <c r="M707" s="62" t="s">
        <v>54</v>
      </c>
      <c r="N707" s="80" t="s">
        <v>4431</v>
      </c>
      <c r="O707" s="82" t="s">
        <v>4799</v>
      </c>
      <c r="P707" s="76"/>
      <c r="Q707" s="80" t="s">
        <v>5224</v>
      </c>
      <c r="R707" s="79">
        <v>2021021023</v>
      </c>
      <c r="S707" s="62"/>
      <c r="T707" s="62" t="s">
        <v>5328</v>
      </c>
      <c r="U707" s="62" t="s">
        <v>3519</v>
      </c>
      <c r="V707" s="62" t="s">
        <v>73</v>
      </c>
      <c r="W707" s="62" t="s">
        <v>2349</v>
      </c>
      <c r="X707" s="62"/>
      <c r="Y707" s="62"/>
      <c r="Z707" s="63"/>
      <c r="AA707" s="62"/>
      <c r="AB707" s="64"/>
      <c r="AC707" s="62"/>
      <c r="AD707" s="62"/>
      <c r="AE707" s="62"/>
      <c r="AF707" s="85" t="s">
        <v>5487</v>
      </c>
      <c r="AG707" s="85" t="s">
        <v>5493</v>
      </c>
      <c r="AH707" s="85">
        <f t="shared" si="66"/>
        <v>0</v>
      </c>
      <c r="AI707" s="79">
        <v>1.3</v>
      </c>
      <c r="AJ707" s="85" t="s">
        <v>5493</v>
      </c>
      <c r="AK707" s="85">
        <f t="shared" si="67"/>
        <v>1.3</v>
      </c>
      <c r="AL707" s="85" t="s">
        <v>5493</v>
      </c>
      <c r="AM707" s="85">
        <f t="shared" si="68"/>
        <v>1.3</v>
      </c>
      <c r="AN707" s="85" t="s">
        <v>5493</v>
      </c>
      <c r="AO707" s="85" t="s">
        <v>5493</v>
      </c>
      <c r="AP707" s="79" t="s">
        <v>4817</v>
      </c>
    </row>
    <row r="708" spans="1:42" ht="40.5" customHeight="1">
      <c r="A708" s="78" t="s">
        <v>3894</v>
      </c>
      <c r="B708" s="79" t="s">
        <v>4326</v>
      </c>
      <c r="C708" s="80" t="s">
        <v>3122</v>
      </c>
      <c r="D708" s="80" t="s">
        <v>4419</v>
      </c>
      <c r="E708" s="62"/>
      <c r="F708" s="62"/>
      <c r="G708" s="62" t="e">
        <f>INDEX(辅助数据!F:F,MATCH(项目信息统计表!F708,辅助数据!E:E,0))</f>
        <v>#N/A</v>
      </c>
      <c r="H708" s="62"/>
      <c r="I708" s="62" t="e">
        <f>INDEX(辅助数据!B:B,MATCH(项目信息统计表!H708,辅助数据!A:A,0))</f>
        <v>#N/A</v>
      </c>
      <c r="J708" s="66" t="str">
        <f t="shared" si="65"/>
        <v>2023-01</v>
      </c>
      <c r="K708" s="66">
        <v>45627</v>
      </c>
      <c r="L708" s="62" t="str">
        <f t="shared" si="64"/>
        <v>2023</v>
      </c>
      <c r="M708" s="62" t="s">
        <v>54</v>
      </c>
      <c r="N708" s="80" t="s">
        <v>4431</v>
      </c>
      <c r="O708" s="82" t="s">
        <v>4799</v>
      </c>
      <c r="P708" s="76"/>
      <c r="Q708" s="80" t="s">
        <v>5233</v>
      </c>
      <c r="R708" s="79">
        <v>2020021015</v>
      </c>
      <c r="S708" s="62"/>
      <c r="T708" s="62" t="s">
        <v>5328</v>
      </c>
      <c r="U708" s="62" t="s">
        <v>3519</v>
      </c>
      <c r="V708" s="62" t="s">
        <v>73</v>
      </c>
      <c r="W708" s="62" t="s">
        <v>2349</v>
      </c>
      <c r="X708" s="62"/>
      <c r="Y708" s="62"/>
      <c r="Z708" s="63"/>
      <c r="AA708" s="62"/>
      <c r="AB708" s="64"/>
      <c r="AC708" s="62"/>
      <c r="AD708" s="62"/>
      <c r="AE708" s="62"/>
      <c r="AF708" s="85" t="s">
        <v>5487</v>
      </c>
      <c r="AG708" s="85" t="s">
        <v>5493</v>
      </c>
      <c r="AH708" s="85">
        <f t="shared" si="66"/>
        <v>0</v>
      </c>
      <c r="AI708" s="79">
        <v>1.3</v>
      </c>
      <c r="AJ708" s="85" t="s">
        <v>5493</v>
      </c>
      <c r="AK708" s="85">
        <f t="shared" si="67"/>
        <v>1.3</v>
      </c>
      <c r="AL708" s="85" t="s">
        <v>5493</v>
      </c>
      <c r="AM708" s="85">
        <f t="shared" si="68"/>
        <v>1.3</v>
      </c>
      <c r="AN708" s="85" t="s">
        <v>5493</v>
      </c>
      <c r="AO708" s="85" t="s">
        <v>5493</v>
      </c>
      <c r="AP708" s="79" t="s">
        <v>4817</v>
      </c>
    </row>
    <row r="709" spans="1:42" ht="40.5" customHeight="1">
      <c r="A709" s="78" t="s">
        <v>3895</v>
      </c>
      <c r="B709" s="79" t="s">
        <v>4327</v>
      </c>
      <c r="C709" s="80" t="s">
        <v>3122</v>
      </c>
      <c r="D709" s="80" t="s">
        <v>4419</v>
      </c>
      <c r="E709" s="71"/>
      <c r="F709" s="71"/>
      <c r="G709" s="62" t="e">
        <f>INDEX(辅助数据!F:F,MATCH(项目信息统计表!F709,辅助数据!E:E,0))</f>
        <v>#N/A</v>
      </c>
      <c r="H709" s="62"/>
      <c r="I709" s="62" t="e">
        <f>INDEX(辅助数据!B:B,MATCH(项目信息统计表!H709,辅助数据!A:A,0))</f>
        <v>#N/A</v>
      </c>
      <c r="J709" s="66" t="str">
        <f t="shared" si="65"/>
        <v>2023-01</v>
      </c>
      <c r="K709" s="66">
        <v>45627</v>
      </c>
      <c r="L709" s="62" t="str">
        <f t="shared" si="64"/>
        <v>2023</v>
      </c>
      <c r="M709" s="62" t="s">
        <v>54</v>
      </c>
      <c r="N709" s="80" t="s">
        <v>4431</v>
      </c>
      <c r="O709" s="82" t="s">
        <v>4799</v>
      </c>
      <c r="P709" s="76"/>
      <c r="Q709" s="80" t="s">
        <v>5234</v>
      </c>
      <c r="R709" s="79">
        <v>2020021064</v>
      </c>
      <c r="S709" s="62"/>
      <c r="T709" s="62" t="s">
        <v>5328</v>
      </c>
      <c r="U709" s="62" t="s">
        <v>3519</v>
      </c>
      <c r="V709" s="62" t="s">
        <v>73</v>
      </c>
      <c r="W709" s="62" t="s">
        <v>2349</v>
      </c>
      <c r="X709" s="62"/>
      <c r="Y709" s="62"/>
      <c r="Z709" s="63"/>
      <c r="AA709" s="62"/>
      <c r="AB709" s="64"/>
      <c r="AC709" s="62"/>
      <c r="AD709" s="62"/>
      <c r="AE709" s="62"/>
      <c r="AF709" s="85" t="s">
        <v>5487</v>
      </c>
      <c r="AG709" s="85" t="s">
        <v>5493</v>
      </c>
      <c r="AH709" s="85">
        <f t="shared" si="66"/>
        <v>0</v>
      </c>
      <c r="AI709" s="79">
        <v>1.3</v>
      </c>
      <c r="AJ709" s="85" t="s">
        <v>5493</v>
      </c>
      <c r="AK709" s="85">
        <f t="shared" si="67"/>
        <v>1.3</v>
      </c>
      <c r="AL709" s="85" t="s">
        <v>5493</v>
      </c>
      <c r="AM709" s="85">
        <f t="shared" si="68"/>
        <v>1.3</v>
      </c>
      <c r="AN709" s="85" t="s">
        <v>5493</v>
      </c>
      <c r="AO709" s="85" t="s">
        <v>5493</v>
      </c>
      <c r="AP709" s="79" t="s">
        <v>4817</v>
      </c>
    </row>
    <row r="710" spans="1:42" ht="40.5" customHeight="1">
      <c r="A710" s="78" t="s">
        <v>3896</v>
      </c>
      <c r="B710" s="79" t="s">
        <v>4328</v>
      </c>
      <c r="C710" s="80" t="s">
        <v>3122</v>
      </c>
      <c r="D710" s="80" t="s">
        <v>4419</v>
      </c>
      <c r="E710" s="62"/>
      <c r="F710" s="62"/>
      <c r="G710" s="62" t="e">
        <f>INDEX(辅助数据!F:F,MATCH(项目信息统计表!F710,辅助数据!E:E,0))</f>
        <v>#N/A</v>
      </c>
      <c r="H710" s="62"/>
      <c r="I710" s="62" t="e">
        <f>INDEX(辅助数据!B:B,MATCH(项目信息统计表!H710,辅助数据!A:A,0))</f>
        <v>#N/A</v>
      </c>
      <c r="J710" s="66" t="str">
        <f t="shared" si="65"/>
        <v>2023-01</v>
      </c>
      <c r="K710" s="66">
        <v>45627</v>
      </c>
      <c r="L710" s="62" t="str">
        <f t="shared" si="64"/>
        <v>2023</v>
      </c>
      <c r="M710" s="62" t="s">
        <v>54</v>
      </c>
      <c r="N710" s="80" t="s">
        <v>4431</v>
      </c>
      <c r="O710" s="82" t="s">
        <v>4799</v>
      </c>
      <c r="P710" s="76"/>
      <c r="Q710" s="80" t="s">
        <v>5235</v>
      </c>
      <c r="R710" s="79">
        <v>2020021089</v>
      </c>
      <c r="S710" s="62"/>
      <c r="T710" s="62" t="s">
        <v>5328</v>
      </c>
      <c r="U710" s="62" t="s">
        <v>3519</v>
      </c>
      <c r="V710" s="62" t="s">
        <v>73</v>
      </c>
      <c r="W710" s="62" t="s">
        <v>2349</v>
      </c>
      <c r="X710" s="62"/>
      <c r="Y710" s="62"/>
      <c r="Z710" s="63"/>
      <c r="AA710" s="62"/>
      <c r="AB710" s="64"/>
      <c r="AC710" s="62"/>
      <c r="AD710" s="62"/>
      <c r="AE710" s="62"/>
      <c r="AF710" s="85" t="s">
        <v>5487</v>
      </c>
      <c r="AG710" s="85" t="s">
        <v>5493</v>
      </c>
      <c r="AH710" s="85">
        <f t="shared" si="66"/>
        <v>0</v>
      </c>
      <c r="AI710" s="79">
        <v>1.3</v>
      </c>
      <c r="AJ710" s="85" t="s">
        <v>5493</v>
      </c>
      <c r="AK710" s="85">
        <f t="shared" si="67"/>
        <v>1.3</v>
      </c>
      <c r="AL710" s="85" t="s">
        <v>5493</v>
      </c>
      <c r="AM710" s="85">
        <f t="shared" si="68"/>
        <v>1.3</v>
      </c>
      <c r="AN710" s="85" t="s">
        <v>5493</v>
      </c>
      <c r="AO710" s="85" t="s">
        <v>5493</v>
      </c>
      <c r="AP710" s="79" t="s">
        <v>4817</v>
      </c>
    </row>
    <row r="711" spans="1:42" ht="40.5" customHeight="1">
      <c r="A711" s="78" t="s">
        <v>3900</v>
      </c>
      <c r="B711" s="79" t="s">
        <v>4332</v>
      </c>
      <c r="C711" s="80" t="s">
        <v>3122</v>
      </c>
      <c r="D711" s="80" t="s">
        <v>4419</v>
      </c>
      <c r="E711" s="62"/>
      <c r="F711" s="62"/>
      <c r="G711" s="62" t="e">
        <f>INDEX(辅助数据!F:F,MATCH(项目信息统计表!F711,辅助数据!E:E,0))</f>
        <v>#N/A</v>
      </c>
      <c r="H711" s="62"/>
      <c r="I711" s="62" t="e">
        <f>INDEX(辅助数据!B:B,MATCH(项目信息统计表!H711,辅助数据!A:A,0))</f>
        <v>#N/A</v>
      </c>
      <c r="J711" s="66" t="str">
        <f t="shared" si="65"/>
        <v>2023-01</v>
      </c>
      <c r="K711" s="66">
        <v>45627</v>
      </c>
      <c r="L711" s="62" t="str">
        <f t="shared" si="64"/>
        <v>2023</v>
      </c>
      <c r="M711" s="62" t="s">
        <v>54</v>
      </c>
      <c r="N711" s="80" t="s">
        <v>4431</v>
      </c>
      <c r="O711" s="82" t="s">
        <v>4799</v>
      </c>
      <c r="P711" s="76"/>
      <c r="Q711" s="80" t="s">
        <v>5239</v>
      </c>
      <c r="R711" s="79">
        <v>2021021037</v>
      </c>
      <c r="S711" s="62"/>
      <c r="T711" s="62" t="s">
        <v>5328</v>
      </c>
      <c r="U711" s="62" t="s">
        <v>3519</v>
      </c>
      <c r="V711" s="62" t="s">
        <v>73</v>
      </c>
      <c r="W711" s="62" t="s">
        <v>2349</v>
      </c>
      <c r="X711" s="62"/>
      <c r="Y711" s="62"/>
      <c r="Z711" s="63"/>
      <c r="AA711" s="62"/>
      <c r="AB711" s="64"/>
      <c r="AC711" s="62"/>
      <c r="AD711" s="62"/>
      <c r="AE711" s="62"/>
      <c r="AF711" s="85" t="s">
        <v>5487</v>
      </c>
      <c r="AG711" s="85" t="s">
        <v>5493</v>
      </c>
      <c r="AH711" s="85">
        <f t="shared" si="66"/>
        <v>0</v>
      </c>
      <c r="AI711" s="79">
        <v>1.3</v>
      </c>
      <c r="AJ711" s="85" t="s">
        <v>5493</v>
      </c>
      <c r="AK711" s="85">
        <f t="shared" si="67"/>
        <v>1.3</v>
      </c>
      <c r="AL711" s="85" t="s">
        <v>5493</v>
      </c>
      <c r="AM711" s="85">
        <f t="shared" si="68"/>
        <v>1.3</v>
      </c>
      <c r="AN711" s="85" t="s">
        <v>5493</v>
      </c>
      <c r="AO711" s="85" t="s">
        <v>5493</v>
      </c>
      <c r="AP711" s="79" t="s">
        <v>4817</v>
      </c>
    </row>
    <row r="712" spans="1:42" ht="40.5" customHeight="1">
      <c r="A712" s="78" t="s">
        <v>3901</v>
      </c>
      <c r="B712" s="79" t="s">
        <v>4333</v>
      </c>
      <c r="C712" s="80" t="s">
        <v>3122</v>
      </c>
      <c r="D712" s="80" t="s">
        <v>4419</v>
      </c>
      <c r="E712" s="62"/>
      <c r="F712" s="62"/>
      <c r="G712" s="62" t="e">
        <f>INDEX(辅助数据!F:F,MATCH(项目信息统计表!F712,辅助数据!E:E,0))</f>
        <v>#N/A</v>
      </c>
      <c r="H712" s="62"/>
      <c r="I712" s="62" t="e">
        <f>INDEX(辅助数据!B:B,MATCH(项目信息统计表!H712,辅助数据!A:A,0))</f>
        <v>#N/A</v>
      </c>
      <c r="J712" s="66" t="str">
        <f t="shared" si="65"/>
        <v>2023-01</v>
      </c>
      <c r="K712" s="66">
        <v>45627</v>
      </c>
      <c r="L712" s="62" t="str">
        <f t="shared" si="64"/>
        <v>2023</v>
      </c>
      <c r="M712" s="62" t="s">
        <v>54</v>
      </c>
      <c r="N712" s="80" t="s">
        <v>4431</v>
      </c>
      <c r="O712" s="82" t="s">
        <v>4799</v>
      </c>
      <c r="P712" s="76"/>
      <c r="Q712" s="80" t="s">
        <v>5240</v>
      </c>
      <c r="R712" s="79">
        <v>2020021023</v>
      </c>
      <c r="S712" s="62"/>
      <c r="T712" s="62" t="s">
        <v>5328</v>
      </c>
      <c r="U712" s="62" t="s">
        <v>3519</v>
      </c>
      <c r="V712" s="62" t="s">
        <v>73</v>
      </c>
      <c r="W712" s="62" t="s">
        <v>2349</v>
      </c>
      <c r="X712" s="62"/>
      <c r="Y712" s="62"/>
      <c r="Z712" s="63"/>
      <c r="AA712" s="62"/>
      <c r="AB712" s="64"/>
      <c r="AC712" s="62"/>
      <c r="AD712" s="62"/>
      <c r="AE712" s="62"/>
      <c r="AF712" s="85" t="s">
        <v>5487</v>
      </c>
      <c r="AG712" s="85" t="s">
        <v>5493</v>
      </c>
      <c r="AH712" s="85">
        <f t="shared" si="66"/>
        <v>0</v>
      </c>
      <c r="AI712" s="79">
        <v>1.3</v>
      </c>
      <c r="AJ712" s="85" t="s">
        <v>5493</v>
      </c>
      <c r="AK712" s="85">
        <f t="shared" si="67"/>
        <v>1.3</v>
      </c>
      <c r="AL712" s="85" t="s">
        <v>5493</v>
      </c>
      <c r="AM712" s="85">
        <f t="shared" si="68"/>
        <v>1.3</v>
      </c>
      <c r="AN712" s="85" t="s">
        <v>5493</v>
      </c>
      <c r="AO712" s="85" t="s">
        <v>5493</v>
      </c>
      <c r="AP712" s="79" t="s">
        <v>4817</v>
      </c>
    </row>
    <row r="713" spans="1:42" ht="40.5" customHeight="1">
      <c r="A713" s="78" t="s">
        <v>3906</v>
      </c>
      <c r="B713" s="79" t="s">
        <v>4338</v>
      </c>
      <c r="C713" s="80" t="s">
        <v>3122</v>
      </c>
      <c r="D713" s="80" t="s">
        <v>4419</v>
      </c>
      <c r="E713" s="62"/>
      <c r="F713" s="62"/>
      <c r="G713" s="62" t="e">
        <f>INDEX(辅助数据!F:F,MATCH(项目信息统计表!F713,辅助数据!E:E,0))</f>
        <v>#N/A</v>
      </c>
      <c r="H713" s="62"/>
      <c r="I713" s="62" t="e">
        <f>INDEX(辅助数据!B:B,MATCH(项目信息统计表!H713,辅助数据!A:A,0))</f>
        <v>#N/A</v>
      </c>
      <c r="J713" s="66" t="str">
        <f t="shared" si="65"/>
        <v>2023-01</v>
      </c>
      <c r="K713" s="66">
        <v>45627</v>
      </c>
      <c r="L713" s="62" t="str">
        <f t="shared" si="64"/>
        <v>2023</v>
      </c>
      <c r="M713" s="62" t="s">
        <v>54</v>
      </c>
      <c r="N713" s="80" t="s">
        <v>4431</v>
      </c>
      <c r="O713" s="82" t="s">
        <v>4799</v>
      </c>
      <c r="P713" s="76"/>
      <c r="Q713" s="80" t="s">
        <v>5245</v>
      </c>
      <c r="R713" s="79">
        <v>2021021067</v>
      </c>
      <c r="S713" s="62"/>
      <c r="T713" s="62"/>
      <c r="U713" s="62" t="s">
        <v>3519</v>
      </c>
      <c r="V713" s="62" t="s">
        <v>3517</v>
      </c>
      <c r="W713" s="62" t="s">
        <v>2349</v>
      </c>
      <c r="X713" s="62"/>
      <c r="Y713" s="62"/>
      <c r="Z713" s="63"/>
      <c r="AA713" s="62"/>
      <c r="AB713" s="64"/>
      <c r="AC713" s="62"/>
      <c r="AD713" s="62"/>
      <c r="AE713" s="62"/>
      <c r="AF713" s="85" t="s">
        <v>5487</v>
      </c>
      <c r="AG713" s="85" t="s">
        <v>5493</v>
      </c>
      <c r="AH713" s="85">
        <f t="shared" si="66"/>
        <v>0</v>
      </c>
      <c r="AI713" s="79">
        <v>1</v>
      </c>
      <c r="AJ713" s="85" t="s">
        <v>5493</v>
      </c>
      <c r="AK713" s="85">
        <f t="shared" si="67"/>
        <v>1</v>
      </c>
      <c r="AL713" s="85" t="s">
        <v>5493</v>
      </c>
      <c r="AM713" s="85">
        <f t="shared" si="68"/>
        <v>1</v>
      </c>
      <c r="AN713" s="85" t="s">
        <v>5493</v>
      </c>
      <c r="AO713" s="85" t="s">
        <v>5493</v>
      </c>
      <c r="AP713" s="79" t="s">
        <v>4817</v>
      </c>
    </row>
    <row r="714" spans="1:42" ht="40.5" customHeight="1">
      <c r="A714" s="78" t="s">
        <v>2790</v>
      </c>
      <c r="B714" s="79" t="s">
        <v>3099</v>
      </c>
      <c r="C714" s="80" t="s">
        <v>3122</v>
      </c>
      <c r="D714" s="80" t="s">
        <v>4419</v>
      </c>
      <c r="E714" s="62" t="s">
        <v>34</v>
      </c>
      <c r="F714" s="62" t="s">
        <v>1479</v>
      </c>
      <c r="G714" s="62" t="str">
        <f>INDEX(辅助数据!F:F,MATCH(项目信息统计表!F714,辅助数据!E:E,0))</f>
        <v>E48</v>
      </c>
      <c r="H714" s="62" t="s">
        <v>122</v>
      </c>
      <c r="I714" s="62">
        <f>INDEX(辅助数据!B:B,MATCH(项目信息统计表!H714,辅助数据!A:A,0))</f>
        <v>580</v>
      </c>
      <c r="J714" s="66" t="str">
        <f t="shared" si="65"/>
        <v>2022-01</v>
      </c>
      <c r="K714" s="66">
        <v>45261</v>
      </c>
      <c r="L714" s="62" t="str">
        <f t="shared" ref="L714:L746" si="69">"202"&amp;MID(B714,9,1)</f>
        <v>2022</v>
      </c>
      <c r="M714" s="62" t="s">
        <v>54</v>
      </c>
      <c r="N714" s="80" t="s">
        <v>4431</v>
      </c>
      <c r="O714" s="82" t="s">
        <v>4799</v>
      </c>
      <c r="P714" s="76" t="s">
        <v>4693</v>
      </c>
      <c r="Q714" s="80" t="s">
        <v>3288</v>
      </c>
      <c r="R714" s="79">
        <v>2019021002</v>
      </c>
      <c r="S714" s="62" t="s">
        <v>65</v>
      </c>
      <c r="T714" s="62" t="str">
        <f>INDEX([8]项目列表!$P$1:$P$65536,MATCH(B714,[8]项目列表!$C$1:$C$65536,0))</f>
        <v>1993-04</v>
      </c>
      <c r="U714" s="62" t="s">
        <v>3519</v>
      </c>
      <c r="V714" s="62" t="s">
        <v>73</v>
      </c>
      <c r="W714" s="62" t="s">
        <v>2349</v>
      </c>
      <c r="X714" s="62" t="s">
        <v>5323</v>
      </c>
      <c r="Y714" s="62" t="s">
        <v>116</v>
      </c>
      <c r="Z714" s="63" t="s">
        <v>164</v>
      </c>
      <c r="AA714" s="62" t="s">
        <v>5433</v>
      </c>
      <c r="AB714" s="64" t="s">
        <v>89</v>
      </c>
      <c r="AC714" s="62" t="s">
        <v>76</v>
      </c>
      <c r="AD714" s="62" t="s">
        <v>5323</v>
      </c>
      <c r="AE714" s="62"/>
      <c r="AF714" s="85">
        <f>INDEX([8]项目列表!$AB$1:$AB$65536,MATCH(B714,[8]项目列表!$C$1:$C$65536,0))</f>
        <v>2</v>
      </c>
      <c r="AG714" s="85" t="s">
        <v>5493</v>
      </c>
      <c r="AH714" s="85">
        <f t="shared" si="66"/>
        <v>2</v>
      </c>
      <c r="AI714" s="79">
        <v>0.8</v>
      </c>
      <c r="AJ714" s="85" t="s">
        <v>5493</v>
      </c>
      <c r="AK714" s="85">
        <f t="shared" si="67"/>
        <v>0.8</v>
      </c>
      <c r="AL714" s="85" t="s">
        <v>5493</v>
      </c>
      <c r="AM714" s="85">
        <f t="shared" si="68"/>
        <v>0.8</v>
      </c>
      <c r="AN714" s="85" t="s">
        <v>5493</v>
      </c>
      <c r="AO714" s="85" t="s">
        <v>5493</v>
      </c>
      <c r="AP714" s="79" t="s">
        <v>4818</v>
      </c>
    </row>
    <row r="715" spans="1:42" ht="40.5" customHeight="1">
      <c r="A715" s="78" t="s">
        <v>2793</v>
      </c>
      <c r="B715" s="79" t="s">
        <v>3102</v>
      </c>
      <c r="C715" s="80" t="s">
        <v>3122</v>
      </c>
      <c r="D715" s="80" t="s">
        <v>4419</v>
      </c>
      <c r="E715" s="62" t="s">
        <v>5494</v>
      </c>
      <c r="F715" s="62" t="s">
        <v>1479</v>
      </c>
      <c r="G715" s="62" t="str">
        <f>INDEX(辅助数据!F:F,MATCH(项目信息统计表!F715,辅助数据!E:E,0))</f>
        <v>E48</v>
      </c>
      <c r="H715" s="62" t="s">
        <v>122</v>
      </c>
      <c r="I715" s="62">
        <f>INDEX(辅助数据!B:B,MATCH(项目信息统计表!H715,辅助数据!A:A,0))</f>
        <v>580</v>
      </c>
      <c r="J715" s="66" t="str">
        <f t="shared" si="65"/>
        <v>2022-01</v>
      </c>
      <c r="K715" s="66">
        <v>45261</v>
      </c>
      <c r="L715" s="62" t="str">
        <f t="shared" si="69"/>
        <v>2022</v>
      </c>
      <c r="M715" s="62" t="s">
        <v>54</v>
      </c>
      <c r="N715" s="80" t="s">
        <v>4431</v>
      </c>
      <c r="O715" s="82" t="s">
        <v>4799</v>
      </c>
      <c r="P715" s="76" t="s">
        <v>4696</v>
      </c>
      <c r="Q715" s="80" t="s">
        <v>3291</v>
      </c>
      <c r="R715" s="79">
        <v>2019021007</v>
      </c>
      <c r="S715" s="62" t="s">
        <v>65</v>
      </c>
      <c r="T715" s="62" t="str">
        <f>INDEX([8]项目列表!$P$1:$P$65536,MATCH(B715,[8]项目列表!$C$1:$C$65536,0))</f>
        <v>1993-09</v>
      </c>
      <c r="U715" s="62" t="s">
        <v>3519</v>
      </c>
      <c r="V715" s="62" t="s">
        <v>73</v>
      </c>
      <c r="W715" s="62" t="s">
        <v>2349</v>
      </c>
      <c r="X715" s="62" t="s">
        <v>5323</v>
      </c>
      <c r="Y715" s="62" t="s">
        <v>155</v>
      </c>
      <c r="Z715" s="63" t="s">
        <v>156</v>
      </c>
      <c r="AA715" s="89"/>
      <c r="AB715" s="64"/>
      <c r="AC715" s="62"/>
      <c r="AD715" s="62"/>
      <c r="AE715" s="62"/>
      <c r="AF715" s="85">
        <f>INDEX([8]项目列表!$AB$1:$AB$65536,MATCH(B715,[8]项目列表!$C$1:$C$65536,0))</f>
        <v>4</v>
      </c>
      <c r="AG715" s="85" t="s">
        <v>5493</v>
      </c>
      <c r="AH715" s="85">
        <f t="shared" si="66"/>
        <v>4</v>
      </c>
      <c r="AI715" s="79">
        <v>1.6</v>
      </c>
      <c r="AJ715" s="85" t="s">
        <v>5493</v>
      </c>
      <c r="AK715" s="85">
        <f t="shared" si="67"/>
        <v>1.6</v>
      </c>
      <c r="AL715" s="85" t="s">
        <v>5493</v>
      </c>
      <c r="AM715" s="85">
        <f t="shared" si="68"/>
        <v>1.6</v>
      </c>
      <c r="AN715" s="85" t="s">
        <v>5493</v>
      </c>
      <c r="AO715" s="85" t="s">
        <v>5493</v>
      </c>
      <c r="AP715" s="79" t="s">
        <v>4818</v>
      </c>
    </row>
    <row r="716" spans="1:42" ht="40.5" customHeight="1">
      <c r="A716" s="78" t="s">
        <v>2797</v>
      </c>
      <c r="B716" s="79" t="s">
        <v>3106</v>
      </c>
      <c r="C716" s="80" t="s">
        <v>3122</v>
      </c>
      <c r="D716" s="80" t="s">
        <v>4419</v>
      </c>
      <c r="E716" s="62" t="s">
        <v>5494</v>
      </c>
      <c r="F716" s="62" t="s">
        <v>1484</v>
      </c>
      <c r="G716" s="62" t="str">
        <f>INDEX(辅助数据!F:F,MATCH(项目信息统计表!F716,辅助数据!E:E,0))</f>
        <v>G53</v>
      </c>
      <c r="H716" s="62" t="s">
        <v>122</v>
      </c>
      <c r="I716" s="62">
        <f>INDEX(辅助数据!B:B,MATCH(项目信息统计表!H716,辅助数据!A:A,0))</f>
        <v>580</v>
      </c>
      <c r="J716" s="66" t="str">
        <f t="shared" si="65"/>
        <v>2022-01</v>
      </c>
      <c r="K716" s="66">
        <v>45261</v>
      </c>
      <c r="L716" s="62" t="str">
        <f t="shared" si="69"/>
        <v>2022</v>
      </c>
      <c r="M716" s="62" t="s">
        <v>54</v>
      </c>
      <c r="N716" s="80" t="s">
        <v>4431</v>
      </c>
      <c r="O716" s="82" t="s">
        <v>4799</v>
      </c>
      <c r="P716" s="76" t="s">
        <v>4700</v>
      </c>
      <c r="Q716" s="80" t="s">
        <v>3295</v>
      </c>
      <c r="R716" s="79">
        <v>2019021001</v>
      </c>
      <c r="S716" s="62" t="s">
        <v>65</v>
      </c>
      <c r="T716" s="62" t="str">
        <f>INDEX([8]项目列表!$P$1:$P$65536,MATCH(B716,[8]项目列表!$C$1:$C$65536,0))</f>
        <v>1994-10</v>
      </c>
      <c r="U716" s="62" t="s">
        <v>3519</v>
      </c>
      <c r="V716" s="62" t="s">
        <v>73</v>
      </c>
      <c r="W716" s="62" t="s">
        <v>2349</v>
      </c>
      <c r="X716" s="62" t="s">
        <v>5323</v>
      </c>
      <c r="Y716" s="62" t="s">
        <v>5323</v>
      </c>
      <c r="Z716" s="63" t="s">
        <v>5323</v>
      </c>
      <c r="AA716" s="62" t="s">
        <v>5435</v>
      </c>
      <c r="AB716" s="64" t="s">
        <v>2309</v>
      </c>
      <c r="AC716" s="62" t="s">
        <v>76</v>
      </c>
      <c r="AD716" s="62" t="s">
        <v>5323</v>
      </c>
      <c r="AE716" s="62"/>
      <c r="AF716" s="85">
        <f>INDEX([8]项目列表!$AB$1:$AB$65536,MATCH(B716,[8]项目列表!$C$1:$C$65536,0))</f>
        <v>2</v>
      </c>
      <c r="AG716" s="85" t="s">
        <v>5493</v>
      </c>
      <c r="AH716" s="85">
        <f t="shared" si="66"/>
        <v>2</v>
      </c>
      <c r="AI716" s="79">
        <v>0.8</v>
      </c>
      <c r="AJ716" s="85" t="s">
        <v>5493</v>
      </c>
      <c r="AK716" s="85">
        <f t="shared" si="67"/>
        <v>0.8</v>
      </c>
      <c r="AL716" s="85" t="s">
        <v>5493</v>
      </c>
      <c r="AM716" s="85">
        <f t="shared" si="68"/>
        <v>0.8</v>
      </c>
      <c r="AN716" s="85" t="s">
        <v>5493</v>
      </c>
      <c r="AO716" s="85" t="s">
        <v>5493</v>
      </c>
      <c r="AP716" s="79" t="s">
        <v>4818</v>
      </c>
    </row>
    <row r="717" spans="1:42" ht="40.5" customHeight="1">
      <c r="A717" s="78" t="s">
        <v>2798</v>
      </c>
      <c r="B717" s="79" t="s">
        <v>3107</v>
      </c>
      <c r="C717" s="80" t="s">
        <v>3122</v>
      </c>
      <c r="D717" s="80" t="s">
        <v>4419</v>
      </c>
      <c r="E717" s="62" t="s">
        <v>5494</v>
      </c>
      <c r="F717" s="62" t="s">
        <v>1479</v>
      </c>
      <c r="G717" s="62" t="str">
        <f>INDEX(辅助数据!F:F,MATCH(项目信息统计表!F717,辅助数据!E:E,0))</f>
        <v>E48</v>
      </c>
      <c r="H717" s="62" t="s">
        <v>122</v>
      </c>
      <c r="I717" s="62">
        <f>INDEX(辅助数据!B:B,MATCH(项目信息统计表!H717,辅助数据!A:A,0))</f>
        <v>580</v>
      </c>
      <c r="J717" s="66" t="str">
        <f t="shared" si="65"/>
        <v>2022-01</v>
      </c>
      <c r="K717" s="66">
        <v>45261</v>
      </c>
      <c r="L717" s="62" t="str">
        <f t="shared" si="69"/>
        <v>2022</v>
      </c>
      <c r="M717" s="62" t="s">
        <v>54</v>
      </c>
      <c r="N717" s="80" t="s">
        <v>4431</v>
      </c>
      <c r="O717" s="82" t="s">
        <v>4799</v>
      </c>
      <c r="P717" s="76" t="s">
        <v>4701</v>
      </c>
      <c r="Q717" s="80" t="s">
        <v>3296</v>
      </c>
      <c r="R717" s="79">
        <v>2020021072</v>
      </c>
      <c r="S717" s="62" t="s">
        <v>65</v>
      </c>
      <c r="T717" s="62" t="str">
        <f>INDEX([8]项目列表!$P$1:$P$65536,MATCH(B717,[8]项目列表!$C$1:$C$65536,0))</f>
        <v>1905-06</v>
      </c>
      <c r="U717" s="62" t="s">
        <v>3519</v>
      </c>
      <c r="V717" s="62" t="s">
        <v>73</v>
      </c>
      <c r="W717" s="62" t="s">
        <v>2349</v>
      </c>
      <c r="X717" s="62" t="s">
        <v>5323</v>
      </c>
      <c r="Y717" s="62" t="s">
        <v>155</v>
      </c>
      <c r="Z717" s="63" t="s">
        <v>156</v>
      </c>
      <c r="AA717" s="62" t="s">
        <v>5163</v>
      </c>
      <c r="AB717" s="64" t="s">
        <v>2325</v>
      </c>
      <c r="AC717" s="62" t="s">
        <v>76</v>
      </c>
      <c r="AD717" s="62" t="s">
        <v>5330</v>
      </c>
      <c r="AE717" s="62"/>
      <c r="AF717" s="85">
        <f>INDEX([8]项目列表!$AB$1:$AB$65536,MATCH(B717,[8]项目列表!$C$1:$C$65536,0))</f>
        <v>2</v>
      </c>
      <c r="AG717" s="85" t="s">
        <v>5493</v>
      </c>
      <c r="AH717" s="85">
        <f t="shared" si="66"/>
        <v>2</v>
      </c>
      <c r="AI717" s="79">
        <v>0.8</v>
      </c>
      <c r="AJ717" s="85" t="s">
        <v>5493</v>
      </c>
      <c r="AK717" s="85">
        <f t="shared" si="67"/>
        <v>0.8</v>
      </c>
      <c r="AL717" s="85" t="s">
        <v>5493</v>
      </c>
      <c r="AM717" s="85">
        <f t="shared" si="68"/>
        <v>0.8</v>
      </c>
      <c r="AN717" s="85" t="s">
        <v>5493</v>
      </c>
      <c r="AO717" s="85" t="s">
        <v>5493</v>
      </c>
      <c r="AP717" s="79" t="s">
        <v>4818</v>
      </c>
    </row>
    <row r="718" spans="1:42" ht="40.5" customHeight="1">
      <c r="A718" s="78" t="s">
        <v>2799</v>
      </c>
      <c r="B718" s="79" t="s">
        <v>3108</v>
      </c>
      <c r="C718" s="80" t="s">
        <v>3122</v>
      </c>
      <c r="D718" s="80" t="s">
        <v>4419</v>
      </c>
      <c r="E718" s="62" t="s">
        <v>34</v>
      </c>
      <c r="F718" s="62" t="s">
        <v>1479</v>
      </c>
      <c r="G718" s="62" t="str">
        <f>INDEX(辅助数据!F:F,MATCH(项目信息统计表!F718,辅助数据!E:E,0))</f>
        <v>E48</v>
      </c>
      <c r="H718" s="62" t="s">
        <v>122</v>
      </c>
      <c r="I718" s="62">
        <f>INDEX(辅助数据!B:B,MATCH(项目信息统计表!H718,辅助数据!A:A,0))</f>
        <v>580</v>
      </c>
      <c r="J718" s="66" t="str">
        <f t="shared" si="65"/>
        <v>2022-01</v>
      </c>
      <c r="K718" s="66">
        <v>45261</v>
      </c>
      <c r="L718" s="62" t="str">
        <f t="shared" si="69"/>
        <v>2022</v>
      </c>
      <c r="M718" s="62" t="s">
        <v>54</v>
      </c>
      <c r="N718" s="80" t="s">
        <v>4431</v>
      </c>
      <c r="O718" s="82" t="s">
        <v>4799</v>
      </c>
      <c r="P718" s="76" t="s">
        <v>4702</v>
      </c>
      <c r="Q718" s="80" t="s">
        <v>3297</v>
      </c>
      <c r="R718" s="79">
        <v>2019021054</v>
      </c>
      <c r="S718" s="62" t="s">
        <v>65</v>
      </c>
      <c r="T718" s="62" t="str">
        <f>INDEX([8]项目列表!$P$1:$P$65536,MATCH(B718,[8]项目列表!$C$1:$C$65536,0))</f>
        <v>1995-03</v>
      </c>
      <c r="U718" s="62" t="s">
        <v>3519</v>
      </c>
      <c r="V718" s="62" t="s">
        <v>73</v>
      </c>
      <c r="W718" s="62" t="s">
        <v>2349</v>
      </c>
      <c r="X718" s="62" t="s">
        <v>5323</v>
      </c>
      <c r="Y718" s="62" t="s">
        <v>155</v>
      </c>
      <c r="Z718" s="63" t="s">
        <v>156</v>
      </c>
      <c r="AA718" s="62" t="s">
        <v>3303</v>
      </c>
      <c r="AB718" s="64" t="s">
        <v>2324</v>
      </c>
      <c r="AC718" s="62" t="s">
        <v>76</v>
      </c>
      <c r="AD718" s="62" t="s">
        <v>79</v>
      </c>
      <c r="AE718" s="62"/>
      <c r="AF718" s="85">
        <f>INDEX([8]项目列表!$AB$1:$AB$65536,MATCH(B718,[8]项目列表!$C$1:$C$65536,0))</f>
        <v>2</v>
      </c>
      <c r="AG718" s="85" t="s">
        <v>5493</v>
      </c>
      <c r="AH718" s="85">
        <f t="shared" si="66"/>
        <v>2</v>
      </c>
      <c r="AI718" s="79">
        <v>0.8</v>
      </c>
      <c r="AJ718" s="85" t="s">
        <v>5493</v>
      </c>
      <c r="AK718" s="85">
        <f t="shared" si="67"/>
        <v>0.8</v>
      </c>
      <c r="AL718" s="85" t="s">
        <v>5493</v>
      </c>
      <c r="AM718" s="85">
        <f t="shared" si="68"/>
        <v>0.8</v>
      </c>
      <c r="AN718" s="85" t="s">
        <v>5493</v>
      </c>
      <c r="AO718" s="85" t="s">
        <v>5493</v>
      </c>
      <c r="AP718" s="79" t="s">
        <v>4818</v>
      </c>
    </row>
    <row r="719" spans="1:42" ht="40.5" customHeight="1">
      <c r="A719" s="78" t="s">
        <v>2801</v>
      </c>
      <c r="B719" s="79" t="s">
        <v>3110</v>
      </c>
      <c r="C719" s="80" t="s">
        <v>3122</v>
      </c>
      <c r="D719" s="80" t="s">
        <v>4419</v>
      </c>
      <c r="E719" s="62" t="s">
        <v>34</v>
      </c>
      <c r="F719" s="62" t="s">
        <v>1479</v>
      </c>
      <c r="G719" s="62" t="str">
        <f>INDEX(辅助数据!F:F,MATCH(项目信息统计表!F719,辅助数据!E:E,0))</f>
        <v>E48</v>
      </c>
      <c r="H719" s="62" t="s">
        <v>122</v>
      </c>
      <c r="I719" s="62">
        <f>INDEX(辅助数据!B:B,MATCH(项目信息统计表!H719,辅助数据!A:A,0))</f>
        <v>580</v>
      </c>
      <c r="J719" s="66" t="str">
        <f t="shared" si="65"/>
        <v>2022-01</v>
      </c>
      <c r="K719" s="66">
        <v>45261</v>
      </c>
      <c r="L719" s="62" t="str">
        <f t="shared" si="69"/>
        <v>2022</v>
      </c>
      <c r="M719" s="62" t="s">
        <v>54</v>
      </c>
      <c r="N719" s="80" t="s">
        <v>4431</v>
      </c>
      <c r="O719" s="82" t="s">
        <v>4799</v>
      </c>
      <c r="P719" s="76" t="s">
        <v>4704</v>
      </c>
      <c r="Q719" s="80" t="s">
        <v>3299</v>
      </c>
      <c r="R719" s="79">
        <v>2020021037</v>
      </c>
      <c r="S719" s="62" t="s">
        <v>65</v>
      </c>
      <c r="T719" s="62" t="str">
        <f>INDEX([8]项目列表!$P$1:$P$65536,MATCH(B719,[8]项目列表!$C$1:$C$65536,0))</f>
        <v>1994-10</v>
      </c>
      <c r="U719" s="62" t="s">
        <v>3519</v>
      </c>
      <c r="V719" s="62" t="s">
        <v>73</v>
      </c>
      <c r="W719" s="62" t="s">
        <v>2349</v>
      </c>
      <c r="X719" s="62" t="s">
        <v>5323</v>
      </c>
      <c r="Y719" s="62" t="s">
        <v>116</v>
      </c>
      <c r="Z719" s="63" t="s">
        <v>164</v>
      </c>
      <c r="AA719" s="62" t="s">
        <v>5433</v>
      </c>
      <c r="AB719" s="64" t="s">
        <v>89</v>
      </c>
      <c r="AC719" s="62" t="s">
        <v>76</v>
      </c>
      <c r="AD719" s="62" t="s">
        <v>5323</v>
      </c>
      <c r="AE719" s="62"/>
      <c r="AF719" s="85">
        <f>INDEX([8]项目列表!$AB$1:$AB$65536,MATCH(B719,[8]项目列表!$C$1:$C$65536,0))</f>
        <v>2</v>
      </c>
      <c r="AG719" s="85" t="s">
        <v>5493</v>
      </c>
      <c r="AH719" s="85">
        <f t="shared" si="66"/>
        <v>2</v>
      </c>
      <c r="AI719" s="79">
        <v>0.8</v>
      </c>
      <c r="AJ719" s="85" t="s">
        <v>5493</v>
      </c>
      <c r="AK719" s="85">
        <f t="shared" si="67"/>
        <v>0.8</v>
      </c>
      <c r="AL719" s="85" t="s">
        <v>5493</v>
      </c>
      <c r="AM719" s="85">
        <f t="shared" si="68"/>
        <v>0.8</v>
      </c>
      <c r="AN719" s="85" t="s">
        <v>5493</v>
      </c>
      <c r="AO719" s="85" t="s">
        <v>5493</v>
      </c>
      <c r="AP719" s="79" t="s">
        <v>4818</v>
      </c>
    </row>
    <row r="720" spans="1:42" ht="40.5" customHeight="1">
      <c r="A720" s="78" t="s">
        <v>2802</v>
      </c>
      <c r="B720" s="79" t="s">
        <v>3111</v>
      </c>
      <c r="C720" s="80" t="s">
        <v>3122</v>
      </c>
      <c r="D720" s="80" t="s">
        <v>4419</v>
      </c>
      <c r="E720" s="62" t="s">
        <v>34</v>
      </c>
      <c r="F720" s="62" t="s">
        <v>1485</v>
      </c>
      <c r="G720" s="62" t="str">
        <f>INDEX(辅助数据!F:F,MATCH(项目信息统计表!F720,辅助数据!E:E,0))</f>
        <v>G54</v>
      </c>
      <c r="H720" s="62" t="s">
        <v>122</v>
      </c>
      <c r="I720" s="62">
        <f>INDEX(辅助数据!B:B,MATCH(项目信息统计表!H720,辅助数据!A:A,0))</f>
        <v>580</v>
      </c>
      <c r="J720" s="66" t="str">
        <f t="shared" si="65"/>
        <v>2022-01</v>
      </c>
      <c r="K720" s="66">
        <v>45261</v>
      </c>
      <c r="L720" s="62" t="str">
        <f t="shared" si="69"/>
        <v>2022</v>
      </c>
      <c r="M720" s="62" t="s">
        <v>54</v>
      </c>
      <c r="N720" s="80" t="s">
        <v>4431</v>
      </c>
      <c r="O720" s="82" t="s">
        <v>4799</v>
      </c>
      <c r="P720" s="76" t="s">
        <v>4705</v>
      </c>
      <c r="Q720" s="80" t="s">
        <v>3300</v>
      </c>
      <c r="R720" s="79">
        <v>2020021067</v>
      </c>
      <c r="S720" s="62" t="s">
        <v>65</v>
      </c>
      <c r="T720" s="62" t="str">
        <f>INDEX([8]项目列表!$P$1:$P$65536,MATCH(B720,[8]项目列表!$C$1:$C$65536,0))</f>
        <v>1993-10</v>
      </c>
      <c r="U720" s="62" t="s">
        <v>3519</v>
      </c>
      <c r="V720" s="62" t="s">
        <v>73</v>
      </c>
      <c r="W720" s="62" t="s">
        <v>2349</v>
      </c>
      <c r="X720" s="62" t="s">
        <v>5323</v>
      </c>
      <c r="Y720" s="62" t="s">
        <v>116</v>
      </c>
      <c r="Z720" s="63" t="s">
        <v>2280</v>
      </c>
      <c r="AA720" s="62" t="s">
        <v>3260</v>
      </c>
      <c r="AB720" s="64" t="s">
        <v>2333</v>
      </c>
      <c r="AC720" s="62" t="s">
        <v>3516</v>
      </c>
      <c r="AD720" s="62" t="s">
        <v>5330</v>
      </c>
      <c r="AE720" s="62"/>
      <c r="AF720" s="85">
        <f>INDEX([8]项目列表!$AB$1:$AB$65536,MATCH(B720,[8]项目列表!$C$1:$C$65536,0))</f>
        <v>2</v>
      </c>
      <c r="AG720" s="85" t="s">
        <v>5493</v>
      </c>
      <c r="AH720" s="85">
        <f t="shared" si="66"/>
        <v>2</v>
      </c>
      <c r="AI720" s="79">
        <v>0.8</v>
      </c>
      <c r="AJ720" s="85" t="s">
        <v>5493</v>
      </c>
      <c r="AK720" s="85">
        <f t="shared" si="67"/>
        <v>0.8</v>
      </c>
      <c r="AL720" s="85" t="s">
        <v>5493</v>
      </c>
      <c r="AM720" s="85">
        <f t="shared" si="68"/>
        <v>0.8</v>
      </c>
      <c r="AN720" s="85" t="s">
        <v>5493</v>
      </c>
      <c r="AO720" s="85" t="s">
        <v>5493</v>
      </c>
      <c r="AP720" s="79" t="s">
        <v>4818</v>
      </c>
    </row>
    <row r="721" spans="1:42" ht="40.5" customHeight="1">
      <c r="A721" s="78" t="s">
        <v>2803</v>
      </c>
      <c r="B721" s="79" t="s">
        <v>3112</v>
      </c>
      <c r="C721" s="80" t="s">
        <v>3122</v>
      </c>
      <c r="D721" s="80" t="s">
        <v>4419</v>
      </c>
      <c r="E721" s="62" t="s">
        <v>5494</v>
      </c>
      <c r="F721" s="62" t="s">
        <v>1479</v>
      </c>
      <c r="G721" s="62" t="str">
        <f>INDEX(辅助数据!F:F,MATCH(项目信息统计表!F721,辅助数据!E:E,0))</f>
        <v>E48</v>
      </c>
      <c r="H721" s="62" t="s">
        <v>122</v>
      </c>
      <c r="I721" s="62">
        <f>INDEX(辅助数据!B:B,MATCH(项目信息统计表!H721,辅助数据!A:A,0))</f>
        <v>580</v>
      </c>
      <c r="J721" s="66" t="str">
        <f t="shared" si="65"/>
        <v>2022-01</v>
      </c>
      <c r="K721" s="66">
        <v>45261</v>
      </c>
      <c r="L721" s="62" t="str">
        <f t="shared" si="69"/>
        <v>2022</v>
      </c>
      <c r="M721" s="62" t="s">
        <v>54</v>
      </c>
      <c r="N721" s="80" t="s">
        <v>4431</v>
      </c>
      <c r="O721" s="82" t="s">
        <v>4799</v>
      </c>
      <c r="P721" s="76" t="s">
        <v>4706</v>
      </c>
      <c r="Q721" s="80" t="s">
        <v>3301</v>
      </c>
      <c r="R721" s="79">
        <v>2019021035</v>
      </c>
      <c r="S721" s="62" t="s">
        <v>65</v>
      </c>
      <c r="T721" s="62" t="str">
        <f>INDEX([8]项目列表!$P$1:$P$65536,MATCH(B721,[8]项目列表!$C$1:$C$65536,0))</f>
        <v>1995-05</v>
      </c>
      <c r="U721" s="62" t="s">
        <v>3519</v>
      </c>
      <c r="V721" s="62" t="s">
        <v>73</v>
      </c>
      <c r="W721" s="62" t="s">
        <v>2349</v>
      </c>
      <c r="X721" s="62" t="s">
        <v>5323</v>
      </c>
      <c r="Y721" s="62" t="s">
        <v>155</v>
      </c>
      <c r="Z721" s="63" t="s">
        <v>156</v>
      </c>
      <c r="AA721" s="62" t="s">
        <v>5436</v>
      </c>
      <c r="AB721" s="64" t="s">
        <v>2343</v>
      </c>
      <c r="AC721" s="62" t="s">
        <v>2349</v>
      </c>
      <c r="AD721" s="62" t="s">
        <v>5323</v>
      </c>
      <c r="AE721" s="62"/>
      <c r="AF721" s="85">
        <f>INDEX([8]项目列表!$AB$1:$AB$65536,MATCH(B721,[8]项目列表!$C$1:$C$65536,0))</f>
        <v>2</v>
      </c>
      <c r="AG721" s="85" t="s">
        <v>5493</v>
      </c>
      <c r="AH721" s="85">
        <f t="shared" si="66"/>
        <v>2</v>
      </c>
      <c r="AI721" s="79">
        <v>0.8</v>
      </c>
      <c r="AJ721" s="85" t="s">
        <v>5493</v>
      </c>
      <c r="AK721" s="85">
        <f t="shared" si="67"/>
        <v>0.8</v>
      </c>
      <c r="AL721" s="85" t="s">
        <v>5493</v>
      </c>
      <c r="AM721" s="85">
        <f t="shared" si="68"/>
        <v>0.8</v>
      </c>
      <c r="AN721" s="85" t="s">
        <v>5493</v>
      </c>
      <c r="AO721" s="85" t="s">
        <v>5493</v>
      </c>
      <c r="AP721" s="79" t="s">
        <v>4818</v>
      </c>
    </row>
    <row r="722" spans="1:42" ht="40.5" customHeight="1">
      <c r="A722" s="78" t="s">
        <v>3883</v>
      </c>
      <c r="B722" s="79" t="s">
        <v>4315</v>
      </c>
      <c r="C722" s="80" t="s">
        <v>3131</v>
      </c>
      <c r="D722" s="80" t="s">
        <v>4419</v>
      </c>
      <c r="E722" s="62"/>
      <c r="F722" s="62"/>
      <c r="G722" s="62" t="e">
        <f>INDEX(辅助数据!F:F,MATCH(项目信息统计表!F722,辅助数据!E:E,0))</f>
        <v>#N/A</v>
      </c>
      <c r="H722" s="62"/>
      <c r="I722" s="62" t="e">
        <f>INDEX(辅助数据!B:B,MATCH(项目信息统计表!H722,辅助数据!A:A,0))</f>
        <v>#N/A</v>
      </c>
      <c r="J722" s="66" t="str">
        <f t="shared" si="65"/>
        <v>2023-01</v>
      </c>
      <c r="K722" s="66">
        <v>45627</v>
      </c>
      <c r="L722" s="62" t="str">
        <f t="shared" si="69"/>
        <v>2023</v>
      </c>
      <c r="M722" s="62" t="s">
        <v>54</v>
      </c>
      <c r="N722" s="80" t="s">
        <v>4431</v>
      </c>
      <c r="O722" s="82" t="s">
        <v>4799</v>
      </c>
      <c r="P722" s="76"/>
      <c r="Q722" s="80" t="s">
        <v>5222</v>
      </c>
      <c r="R722" s="79">
        <v>2020025009</v>
      </c>
      <c r="S722" s="62"/>
      <c r="T722" s="62" t="s">
        <v>5328</v>
      </c>
      <c r="U722" s="62" t="s">
        <v>3519</v>
      </c>
      <c r="V722" s="62" t="s">
        <v>73</v>
      </c>
      <c r="W722" s="62" t="s">
        <v>2349</v>
      </c>
      <c r="X722" s="62"/>
      <c r="Y722" s="62"/>
      <c r="Z722" s="63"/>
      <c r="AA722" s="62"/>
      <c r="AB722" s="64"/>
      <c r="AC722" s="62"/>
      <c r="AD722" s="62"/>
      <c r="AE722" s="62"/>
      <c r="AF722" s="85" t="s">
        <v>5487</v>
      </c>
      <c r="AG722" s="85" t="s">
        <v>5493</v>
      </c>
      <c r="AH722" s="85">
        <f t="shared" si="66"/>
        <v>0</v>
      </c>
      <c r="AI722" s="79">
        <v>1.3</v>
      </c>
      <c r="AJ722" s="85" t="s">
        <v>5493</v>
      </c>
      <c r="AK722" s="85">
        <f t="shared" si="67"/>
        <v>1.3</v>
      </c>
      <c r="AL722" s="85" t="s">
        <v>5493</v>
      </c>
      <c r="AM722" s="85">
        <f t="shared" si="68"/>
        <v>1.3</v>
      </c>
      <c r="AN722" s="85" t="s">
        <v>5493</v>
      </c>
      <c r="AO722" s="85" t="s">
        <v>5493</v>
      </c>
      <c r="AP722" s="79" t="s">
        <v>4817</v>
      </c>
    </row>
    <row r="723" spans="1:42" ht="40.5" customHeight="1">
      <c r="A723" s="78" t="s">
        <v>3889</v>
      </c>
      <c r="B723" s="79" t="s">
        <v>4321</v>
      </c>
      <c r="C723" s="80" t="s">
        <v>3131</v>
      </c>
      <c r="D723" s="80" t="s">
        <v>4419</v>
      </c>
      <c r="E723" s="62"/>
      <c r="F723" s="62"/>
      <c r="G723" s="62" t="e">
        <f>INDEX(辅助数据!F:F,MATCH(项目信息统计表!F723,辅助数据!E:E,0))</f>
        <v>#N/A</v>
      </c>
      <c r="H723" s="62"/>
      <c r="I723" s="62" t="e">
        <f>INDEX(辅助数据!B:B,MATCH(项目信息统计表!H723,辅助数据!A:A,0))</f>
        <v>#N/A</v>
      </c>
      <c r="J723" s="66" t="str">
        <f t="shared" si="65"/>
        <v>2023-01</v>
      </c>
      <c r="K723" s="66">
        <v>45627</v>
      </c>
      <c r="L723" s="62" t="str">
        <f t="shared" si="69"/>
        <v>2023</v>
      </c>
      <c r="M723" s="62" t="s">
        <v>54</v>
      </c>
      <c r="N723" s="80" t="s">
        <v>4431</v>
      </c>
      <c r="O723" s="82" t="s">
        <v>4799</v>
      </c>
      <c r="P723" s="76"/>
      <c r="Q723" s="80" t="s">
        <v>5228</v>
      </c>
      <c r="R723" s="79">
        <v>2021025009</v>
      </c>
      <c r="S723" s="62"/>
      <c r="T723" s="62" t="s">
        <v>5328</v>
      </c>
      <c r="U723" s="62" t="s">
        <v>3519</v>
      </c>
      <c r="V723" s="62" t="s">
        <v>73</v>
      </c>
      <c r="W723" s="62" t="s">
        <v>2349</v>
      </c>
      <c r="X723" s="62"/>
      <c r="Y723" s="62"/>
      <c r="Z723" s="63"/>
      <c r="AA723" s="62"/>
      <c r="AB723" s="64"/>
      <c r="AC723" s="62"/>
      <c r="AD723" s="62"/>
      <c r="AE723" s="62"/>
      <c r="AF723" s="85" t="s">
        <v>5487</v>
      </c>
      <c r="AG723" s="85" t="s">
        <v>5493</v>
      </c>
      <c r="AH723" s="85">
        <f t="shared" si="66"/>
        <v>0</v>
      </c>
      <c r="AI723" s="79">
        <v>1.3</v>
      </c>
      <c r="AJ723" s="85" t="s">
        <v>5493</v>
      </c>
      <c r="AK723" s="85">
        <f t="shared" si="67"/>
        <v>1.3</v>
      </c>
      <c r="AL723" s="85" t="s">
        <v>5493</v>
      </c>
      <c r="AM723" s="85">
        <f t="shared" si="68"/>
        <v>1.3</v>
      </c>
      <c r="AN723" s="85" t="s">
        <v>5493</v>
      </c>
      <c r="AO723" s="85" t="s">
        <v>5493</v>
      </c>
      <c r="AP723" s="79" t="s">
        <v>4817</v>
      </c>
    </row>
    <row r="724" spans="1:42" ht="40.5" customHeight="1">
      <c r="A724" s="78" t="s">
        <v>2789</v>
      </c>
      <c r="B724" s="79" t="s">
        <v>3098</v>
      </c>
      <c r="C724" s="80" t="s">
        <v>3131</v>
      </c>
      <c r="D724" s="80" t="s">
        <v>4419</v>
      </c>
      <c r="E724" s="62" t="s">
        <v>34</v>
      </c>
      <c r="F724" s="62" t="s">
        <v>1470</v>
      </c>
      <c r="G724" s="62" t="str">
        <f>INDEX(辅助数据!F:F,MATCH(项目信息统计表!F724,辅助数据!E:E,0))</f>
        <v>C38</v>
      </c>
      <c r="H724" s="62" t="s">
        <v>167</v>
      </c>
      <c r="I724" s="62">
        <f>INDEX(辅助数据!B:B,MATCH(项目信息统计表!H724,辅助数据!A:A,0))</f>
        <v>460</v>
      </c>
      <c r="J724" s="66" t="str">
        <f t="shared" si="65"/>
        <v>2022-01</v>
      </c>
      <c r="K724" s="66">
        <v>45261</v>
      </c>
      <c r="L724" s="62" t="str">
        <f t="shared" si="69"/>
        <v>2022</v>
      </c>
      <c r="M724" s="62" t="s">
        <v>54</v>
      </c>
      <c r="N724" s="80" t="s">
        <v>4431</v>
      </c>
      <c r="O724" s="82" t="s">
        <v>4799</v>
      </c>
      <c r="P724" s="76" t="s">
        <v>4692</v>
      </c>
      <c r="Q724" s="80" t="s">
        <v>3287</v>
      </c>
      <c r="R724" s="79">
        <v>2020025007</v>
      </c>
      <c r="S724" s="62" t="s">
        <v>65</v>
      </c>
      <c r="T724" s="62" t="str">
        <f>INDEX([8]项目列表!$P$1:$P$65536,MATCH(B724,[8]项目列表!$C$1:$C$65536,0))</f>
        <v>1996-12</v>
      </c>
      <c r="U724" s="62" t="s">
        <v>3519</v>
      </c>
      <c r="V724" s="62" t="s">
        <v>73</v>
      </c>
      <c r="W724" s="62" t="s">
        <v>2349</v>
      </c>
      <c r="X724" s="102" t="s">
        <v>5323</v>
      </c>
      <c r="Y724" s="62" t="s">
        <v>5331</v>
      </c>
      <c r="Z724" s="63" t="s">
        <v>184</v>
      </c>
      <c r="AA724" s="62" t="s">
        <v>5432</v>
      </c>
      <c r="AB724" s="64" t="s">
        <v>2325</v>
      </c>
      <c r="AC724" s="62" t="s">
        <v>76</v>
      </c>
      <c r="AD724" s="62" t="s">
        <v>5330</v>
      </c>
      <c r="AE724" s="62"/>
      <c r="AF724" s="85">
        <f>INDEX([8]项目列表!$AB$1:$AB$65536,MATCH(B724,[8]项目列表!$C$1:$C$65536,0))</f>
        <v>2</v>
      </c>
      <c r="AG724" s="85" t="s">
        <v>5493</v>
      </c>
      <c r="AH724" s="85">
        <f t="shared" si="66"/>
        <v>2</v>
      </c>
      <c r="AI724" s="79">
        <v>0.8</v>
      </c>
      <c r="AJ724" s="85" t="s">
        <v>5493</v>
      </c>
      <c r="AK724" s="85">
        <f t="shared" si="67"/>
        <v>0.8</v>
      </c>
      <c r="AL724" s="85" t="s">
        <v>5493</v>
      </c>
      <c r="AM724" s="85">
        <f t="shared" si="68"/>
        <v>0.8</v>
      </c>
      <c r="AN724" s="85" t="s">
        <v>5493</v>
      </c>
      <c r="AO724" s="85" t="s">
        <v>5493</v>
      </c>
      <c r="AP724" s="79" t="s">
        <v>4818</v>
      </c>
    </row>
    <row r="725" spans="1:42" ht="40.5" customHeight="1">
      <c r="A725" s="78" t="s">
        <v>3892</v>
      </c>
      <c r="B725" s="79" t="s">
        <v>4324</v>
      </c>
      <c r="C725" s="80" t="s">
        <v>3124</v>
      </c>
      <c r="D725" s="80" t="s">
        <v>4419</v>
      </c>
      <c r="E725" s="62"/>
      <c r="F725" s="62"/>
      <c r="G725" s="62" t="e">
        <f>INDEX(辅助数据!F:F,MATCH(项目信息统计表!F725,辅助数据!E:E,0))</f>
        <v>#N/A</v>
      </c>
      <c r="H725" s="62"/>
      <c r="I725" s="62" t="e">
        <f>INDEX(辅助数据!B:B,MATCH(项目信息统计表!H725,辅助数据!A:A,0))</f>
        <v>#N/A</v>
      </c>
      <c r="J725" s="66" t="str">
        <f t="shared" si="65"/>
        <v>2023-01</v>
      </c>
      <c r="K725" s="66">
        <v>45627</v>
      </c>
      <c r="L725" s="62" t="str">
        <f t="shared" si="69"/>
        <v>2023</v>
      </c>
      <c r="M725" s="62" t="s">
        <v>54</v>
      </c>
      <c r="N725" s="80" t="s">
        <v>4431</v>
      </c>
      <c r="O725" s="82" t="s">
        <v>4799</v>
      </c>
      <c r="P725" s="76"/>
      <c r="Q725" s="80" t="s">
        <v>5231</v>
      </c>
      <c r="R725" s="79">
        <v>2021028002</v>
      </c>
      <c r="S725" s="62"/>
      <c r="T725" s="62" t="s">
        <v>5328</v>
      </c>
      <c r="U725" s="62" t="s">
        <v>3519</v>
      </c>
      <c r="V725" s="62" t="s">
        <v>73</v>
      </c>
      <c r="W725" s="62" t="s">
        <v>2349</v>
      </c>
      <c r="X725" s="102"/>
      <c r="Y725" s="62"/>
      <c r="Z725" s="63"/>
      <c r="AA725" s="62"/>
      <c r="AB725" s="64"/>
      <c r="AC725" s="62"/>
      <c r="AD725" s="62"/>
      <c r="AE725" s="62"/>
      <c r="AF725" s="85" t="s">
        <v>5487</v>
      </c>
      <c r="AG725" s="85" t="s">
        <v>5493</v>
      </c>
      <c r="AH725" s="85">
        <f t="shared" si="66"/>
        <v>0</v>
      </c>
      <c r="AI725" s="79">
        <v>1.3</v>
      </c>
      <c r="AJ725" s="85" t="s">
        <v>5493</v>
      </c>
      <c r="AK725" s="85">
        <f t="shared" si="67"/>
        <v>1.3</v>
      </c>
      <c r="AL725" s="85" t="s">
        <v>5493</v>
      </c>
      <c r="AM725" s="85">
        <f t="shared" si="68"/>
        <v>1.3</v>
      </c>
      <c r="AN725" s="85" t="s">
        <v>5493</v>
      </c>
      <c r="AO725" s="85" t="s">
        <v>5493</v>
      </c>
      <c r="AP725" s="79" t="s">
        <v>4817</v>
      </c>
    </row>
    <row r="726" spans="1:42" ht="40.5" customHeight="1">
      <c r="A726" s="78" t="s">
        <v>3898</v>
      </c>
      <c r="B726" s="79" t="s">
        <v>4330</v>
      </c>
      <c r="C726" s="80" t="s">
        <v>3124</v>
      </c>
      <c r="D726" s="80" t="s">
        <v>4419</v>
      </c>
      <c r="E726" s="62"/>
      <c r="F726" s="62"/>
      <c r="G726" s="62" t="e">
        <f>INDEX(辅助数据!F:F,MATCH(项目信息统计表!F726,辅助数据!E:E,0))</f>
        <v>#N/A</v>
      </c>
      <c r="H726" s="62"/>
      <c r="I726" s="62" t="e">
        <f>INDEX(辅助数据!B:B,MATCH(项目信息统计表!H726,辅助数据!A:A,0))</f>
        <v>#N/A</v>
      </c>
      <c r="J726" s="66" t="str">
        <f t="shared" si="65"/>
        <v>2023-01</v>
      </c>
      <c r="K726" s="103">
        <v>45627</v>
      </c>
      <c r="L726" s="62" t="str">
        <f t="shared" si="69"/>
        <v>2023</v>
      </c>
      <c r="M726" s="62" t="s">
        <v>54</v>
      </c>
      <c r="N726" s="80" t="s">
        <v>4431</v>
      </c>
      <c r="O726" s="82" t="s">
        <v>4799</v>
      </c>
      <c r="P726" s="76"/>
      <c r="Q726" s="80" t="s">
        <v>5237</v>
      </c>
      <c r="R726" s="79">
        <v>2021028013</v>
      </c>
      <c r="S726" s="62"/>
      <c r="T726" s="62" t="s">
        <v>5328</v>
      </c>
      <c r="U726" s="62" t="s">
        <v>3519</v>
      </c>
      <c r="V726" s="62" t="s">
        <v>73</v>
      </c>
      <c r="W726" s="62" t="s">
        <v>2349</v>
      </c>
      <c r="X726" s="62"/>
      <c r="Y726" s="62"/>
      <c r="Z726" s="63"/>
      <c r="AA726" s="62"/>
      <c r="AB726" s="64"/>
      <c r="AC726" s="62"/>
      <c r="AD726" s="62"/>
      <c r="AE726" s="62"/>
      <c r="AF726" s="85" t="s">
        <v>5487</v>
      </c>
      <c r="AG726" s="85" t="s">
        <v>5493</v>
      </c>
      <c r="AH726" s="85">
        <f t="shared" si="66"/>
        <v>0</v>
      </c>
      <c r="AI726" s="79">
        <v>1.3</v>
      </c>
      <c r="AJ726" s="85" t="s">
        <v>5493</v>
      </c>
      <c r="AK726" s="85">
        <f t="shared" si="67"/>
        <v>1.3</v>
      </c>
      <c r="AL726" s="85" t="s">
        <v>5493</v>
      </c>
      <c r="AM726" s="85">
        <f t="shared" si="68"/>
        <v>1.3</v>
      </c>
      <c r="AN726" s="85" t="s">
        <v>5493</v>
      </c>
      <c r="AO726" s="85" t="s">
        <v>5493</v>
      </c>
      <c r="AP726" s="79" t="s">
        <v>4817</v>
      </c>
    </row>
    <row r="727" spans="1:42" ht="40.5" customHeight="1">
      <c r="A727" s="78" t="s">
        <v>3907</v>
      </c>
      <c r="B727" s="79" t="s">
        <v>4339</v>
      </c>
      <c r="C727" s="80" t="s">
        <v>3124</v>
      </c>
      <c r="D727" s="80" t="s">
        <v>4419</v>
      </c>
      <c r="E727" s="62"/>
      <c r="F727" s="62"/>
      <c r="G727" s="62" t="e">
        <f>INDEX(辅助数据!F:F,MATCH(项目信息统计表!F727,辅助数据!E:E,0))</f>
        <v>#N/A</v>
      </c>
      <c r="H727" s="62"/>
      <c r="I727" s="62" t="e">
        <f>INDEX(辅助数据!B:B,MATCH(项目信息统计表!H727,辅助数据!A:A,0))</f>
        <v>#N/A</v>
      </c>
      <c r="J727" s="66" t="str">
        <f t="shared" si="65"/>
        <v>2023-01</v>
      </c>
      <c r="K727" s="66">
        <v>45627</v>
      </c>
      <c r="L727" s="62" t="str">
        <f t="shared" si="69"/>
        <v>2023</v>
      </c>
      <c r="M727" s="62" t="s">
        <v>54</v>
      </c>
      <c r="N727" s="80" t="s">
        <v>4431</v>
      </c>
      <c r="O727" s="82" t="s">
        <v>4799</v>
      </c>
      <c r="P727" s="76"/>
      <c r="Q727" s="80" t="s">
        <v>5246</v>
      </c>
      <c r="R727" s="79">
        <v>2020028003</v>
      </c>
      <c r="S727" s="62"/>
      <c r="T727" s="62" t="s">
        <v>5328</v>
      </c>
      <c r="U727" s="62" t="s">
        <v>3519</v>
      </c>
      <c r="V727" s="62" t="s">
        <v>73</v>
      </c>
      <c r="W727" s="62" t="s">
        <v>2349</v>
      </c>
      <c r="X727" s="62"/>
      <c r="Y727" s="62"/>
      <c r="Z727" s="63"/>
      <c r="AA727" s="62"/>
      <c r="AB727" s="64"/>
      <c r="AC727" s="62"/>
      <c r="AD727" s="62"/>
      <c r="AE727" s="62"/>
      <c r="AF727" s="85" t="s">
        <v>5487</v>
      </c>
      <c r="AG727" s="85" t="s">
        <v>5493</v>
      </c>
      <c r="AH727" s="85">
        <f t="shared" si="66"/>
        <v>0</v>
      </c>
      <c r="AI727" s="79">
        <v>1</v>
      </c>
      <c r="AJ727" s="85" t="s">
        <v>5493</v>
      </c>
      <c r="AK727" s="85">
        <f t="shared" si="67"/>
        <v>1</v>
      </c>
      <c r="AL727" s="85" t="s">
        <v>5493</v>
      </c>
      <c r="AM727" s="85">
        <f t="shared" si="68"/>
        <v>1</v>
      </c>
      <c r="AN727" s="85" t="s">
        <v>5493</v>
      </c>
      <c r="AO727" s="85" t="s">
        <v>5493</v>
      </c>
      <c r="AP727" s="79" t="s">
        <v>4817</v>
      </c>
    </row>
    <row r="728" spans="1:42" ht="40.5" customHeight="1">
      <c r="A728" s="78" t="s">
        <v>2795</v>
      </c>
      <c r="B728" s="79" t="s">
        <v>3104</v>
      </c>
      <c r="C728" s="80" t="s">
        <v>3124</v>
      </c>
      <c r="D728" s="80" t="s">
        <v>4419</v>
      </c>
      <c r="E728" s="62" t="s">
        <v>34</v>
      </c>
      <c r="F728" s="62" t="s">
        <v>1479</v>
      </c>
      <c r="G728" s="62" t="str">
        <f>INDEX(辅助数据!F:F,MATCH(项目信息统计表!F728,辅助数据!E:E,0))</f>
        <v>E48</v>
      </c>
      <c r="H728" s="62" t="s">
        <v>192</v>
      </c>
      <c r="I728" s="62">
        <f>INDEX(辅助数据!B:B,MATCH(项目信息统计表!H728,辅助数据!A:A,0))</f>
        <v>560</v>
      </c>
      <c r="J728" s="66" t="str">
        <f t="shared" si="65"/>
        <v>2022-01</v>
      </c>
      <c r="K728" s="66">
        <v>45261</v>
      </c>
      <c r="L728" s="62" t="str">
        <f t="shared" si="69"/>
        <v>2022</v>
      </c>
      <c r="M728" s="62" t="s">
        <v>54</v>
      </c>
      <c r="N728" s="80" t="s">
        <v>4431</v>
      </c>
      <c r="O728" s="82" t="s">
        <v>4799</v>
      </c>
      <c r="P728" s="76" t="s">
        <v>4698</v>
      </c>
      <c r="Q728" s="80" t="s">
        <v>3293</v>
      </c>
      <c r="R728" s="79">
        <v>2020028005</v>
      </c>
      <c r="S728" s="62" t="s">
        <v>4816</v>
      </c>
      <c r="T728" s="62" t="str">
        <f>INDEX([8]项目列表!$P$1:$P$65536,MATCH(B728,[8]项目列表!$C$1:$C$65536,0))</f>
        <v>1995-11</v>
      </c>
      <c r="U728" s="62" t="s">
        <v>3519</v>
      </c>
      <c r="V728" s="62" t="s">
        <v>73</v>
      </c>
      <c r="W728" s="62" t="s">
        <v>2349</v>
      </c>
      <c r="X728" s="62" t="s">
        <v>5323</v>
      </c>
      <c r="Y728" s="62" t="s">
        <v>116</v>
      </c>
      <c r="Z728" s="63" t="s">
        <v>2574</v>
      </c>
      <c r="AA728" s="62" t="s">
        <v>4464</v>
      </c>
      <c r="AB728" s="64" t="s">
        <v>2331</v>
      </c>
      <c r="AC728" s="62" t="s">
        <v>2349</v>
      </c>
      <c r="AD728" s="62" t="s">
        <v>5323</v>
      </c>
      <c r="AE728" s="62"/>
      <c r="AF728" s="85">
        <f>INDEX([8]项目列表!$AB$1:$AB$65536,MATCH(B728,[8]项目列表!$C$1:$C$65536,0))</f>
        <v>2</v>
      </c>
      <c r="AG728" s="85" t="s">
        <v>5493</v>
      </c>
      <c r="AH728" s="85">
        <f t="shared" si="66"/>
        <v>2</v>
      </c>
      <c r="AI728" s="79">
        <v>0.8</v>
      </c>
      <c r="AJ728" s="85" t="s">
        <v>5493</v>
      </c>
      <c r="AK728" s="85">
        <f t="shared" si="67"/>
        <v>0.8</v>
      </c>
      <c r="AL728" s="85" t="s">
        <v>5493</v>
      </c>
      <c r="AM728" s="85">
        <f t="shared" si="68"/>
        <v>0.8</v>
      </c>
      <c r="AN728" s="85" t="s">
        <v>5493</v>
      </c>
      <c r="AO728" s="85" t="s">
        <v>5493</v>
      </c>
      <c r="AP728" s="79" t="s">
        <v>4818</v>
      </c>
    </row>
    <row r="729" spans="1:42" ht="40.5" customHeight="1">
      <c r="A729" s="78" t="s">
        <v>2796</v>
      </c>
      <c r="B729" s="79" t="s">
        <v>3105</v>
      </c>
      <c r="C729" s="80" t="s">
        <v>3124</v>
      </c>
      <c r="D729" s="80" t="s">
        <v>4419</v>
      </c>
      <c r="E729" s="62" t="s">
        <v>5495</v>
      </c>
      <c r="F729" s="62" t="s">
        <v>1479</v>
      </c>
      <c r="G729" s="62" t="str">
        <f>INDEX(辅助数据!F:F,MATCH(项目信息统计表!F729,辅助数据!E:E,0))</f>
        <v>E48</v>
      </c>
      <c r="H729" s="62" t="s">
        <v>192</v>
      </c>
      <c r="I729" s="62">
        <f>INDEX(辅助数据!B:B,MATCH(项目信息统计表!H729,辅助数据!A:A,0))</f>
        <v>560</v>
      </c>
      <c r="J729" s="66" t="str">
        <f t="shared" si="65"/>
        <v>2022-01</v>
      </c>
      <c r="K729" s="66">
        <v>45261</v>
      </c>
      <c r="L729" s="62" t="str">
        <f t="shared" si="69"/>
        <v>2022</v>
      </c>
      <c r="M729" s="62" t="s">
        <v>54</v>
      </c>
      <c r="N729" s="80" t="s">
        <v>4431</v>
      </c>
      <c r="O729" s="82" t="s">
        <v>4799</v>
      </c>
      <c r="P729" s="76" t="s">
        <v>4699</v>
      </c>
      <c r="Q729" s="80" t="s">
        <v>3294</v>
      </c>
      <c r="R729" s="79">
        <v>2020028012</v>
      </c>
      <c r="S729" s="62" t="s">
        <v>4816</v>
      </c>
      <c r="T729" s="62" t="str">
        <f>INDEX([8]项目列表!$P$1:$P$65536,MATCH(B729,[8]项目列表!$C$1:$C$65536,0))</f>
        <v>1997-09</v>
      </c>
      <c r="U729" s="62" t="s">
        <v>3519</v>
      </c>
      <c r="V729" s="62" t="s">
        <v>73</v>
      </c>
      <c r="W729" s="62" t="s">
        <v>2349</v>
      </c>
      <c r="X729" s="62" t="s">
        <v>5323</v>
      </c>
      <c r="Y729" s="62" t="s">
        <v>5323</v>
      </c>
      <c r="Z729" s="63" t="s">
        <v>5323</v>
      </c>
      <c r="AA729" s="89"/>
      <c r="AB729" s="64"/>
      <c r="AC729" s="62"/>
      <c r="AD729" s="62"/>
      <c r="AE729" s="62"/>
      <c r="AF729" s="85">
        <f>INDEX([8]项目列表!$AB$1:$AB$65536,MATCH(B729,[8]项目列表!$C$1:$C$65536,0))</f>
        <v>4</v>
      </c>
      <c r="AG729" s="85" t="s">
        <v>5493</v>
      </c>
      <c r="AH729" s="85">
        <f t="shared" si="66"/>
        <v>4</v>
      </c>
      <c r="AI729" s="79">
        <v>1.6</v>
      </c>
      <c r="AJ729" s="85" t="s">
        <v>5493</v>
      </c>
      <c r="AK729" s="85">
        <f t="shared" si="67"/>
        <v>1.6</v>
      </c>
      <c r="AL729" s="85" t="s">
        <v>5493</v>
      </c>
      <c r="AM729" s="85">
        <f t="shared" si="68"/>
        <v>1.6</v>
      </c>
      <c r="AN729" s="85" t="s">
        <v>5493</v>
      </c>
      <c r="AO729" s="85" t="s">
        <v>5493</v>
      </c>
      <c r="AP729" s="79" t="s">
        <v>4818</v>
      </c>
    </row>
    <row r="730" spans="1:42" ht="40.5" customHeight="1">
      <c r="A730" s="78" t="s">
        <v>2800</v>
      </c>
      <c r="B730" s="79" t="s">
        <v>3109</v>
      </c>
      <c r="C730" s="80" t="s">
        <v>3124</v>
      </c>
      <c r="D730" s="80" t="s">
        <v>4419</v>
      </c>
      <c r="E730" s="62" t="s">
        <v>5494</v>
      </c>
      <c r="F730" s="62" t="s">
        <v>1479</v>
      </c>
      <c r="G730" s="62" t="str">
        <f>INDEX(辅助数据!F:F,MATCH(项目信息统计表!F730,辅助数据!E:E,0))</f>
        <v>E48</v>
      </c>
      <c r="H730" s="62" t="s">
        <v>192</v>
      </c>
      <c r="I730" s="62">
        <f>INDEX(辅助数据!B:B,MATCH(项目信息统计表!H730,辅助数据!A:A,0))</f>
        <v>560</v>
      </c>
      <c r="J730" s="66" t="str">
        <f t="shared" si="65"/>
        <v>2022-01</v>
      </c>
      <c r="K730" s="103">
        <v>45261</v>
      </c>
      <c r="L730" s="62" t="str">
        <f t="shared" si="69"/>
        <v>2022</v>
      </c>
      <c r="M730" s="62" t="s">
        <v>54</v>
      </c>
      <c r="N730" s="80" t="s">
        <v>4431</v>
      </c>
      <c r="O730" s="82" t="s">
        <v>4799</v>
      </c>
      <c r="P730" s="76" t="s">
        <v>4703</v>
      </c>
      <c r="Q730" s="80" t="s">
        <v>3298</v>
      </c>
      <c r="R730" s="79">
        <v>2020002800</v>
      </c>
      <c r="S730" s="62" t="s">
        <v>4816</v>
      </c>
      <c r="T730" s="62" t="str">
        <f>INDEX([8]项目列表!$P$1:$P$65536,MATCH(B730,[8]项目列表!$C$1:$C$65536,0))</f>
        <v>1995-04</v>
      </c>
      <c r="U730" s="62" t="s">
        <v>3519</v>
      </c>
      <c r="V730" s="62" t="s">
        <v>73</v>
      </c>
      <c r="W730" s="62" t="s">
        <v>2349</v>
      </c>
      <c r="X730" s="62" t="s">
        <v>5323</v>
      </c>
      <c r="Y730" s="62" t="s">
        <v>155</v>
      </c>
      <c r="Z730" s="63" t="s">
        <v>185</v>
      </c>
      <c r="AA730" s="89"/>
      <c r="AB730" s="64"/>
      <c r="AC730" s="62"/>
      <c r="AD730" s="62"/>
      <c r="AE730" s="62"/>
      <c r="AF730" s="85">
        <f>INDEX([8]项目列表!$AB$1:$AB$65536,MATCH(B730,[8]项目列表!$C$1:$C$65536,0))</f>
        <v>2</v>
      </c>
      <c r="AG730" s="85" t="s">
        <v>5493</v>
      </c>
      <c r="AH730" s="85">
        <f t="shared" si="66"/>
        <v>2</v>
      </c>
      <c r="AI730" s="79">
        <v>0.8</v>
      </c>
      <c r="AJ730" s="85" t="s">
        <v>5493</v>
      </c>
      <c r="AK730" s="85">
        <f t="shared" si="67"/>
        <v>0.8</v>
      </c>
      <c r="AL730" s="85" t="s">
        <v>5493</v>
      </c>
      <c r="AM730" s="85">
        <f t="shared" si="68"/>
        <v>0.8</v>
      </c>
      <c r="AN730" s="85" t="s">
        <v>5493</v>
      </c>
      <c r="AO730" s="85" t="s">
        <v>5493</v>
      </c>
      <c r="AP730" s="79" t="s">
        <v>4818</v>
      </c>
    </row>
    <row r="731" spans="1:42" ht="40.5" customHeight="1">
      <c r="A731" s="78" t="s">
        <v>2791</v>
      </c>
      <c r="B731" s="79" t="s">
        <v>3100</v>
      </c>
      <c r="C731" s="80" t="s">
        <v>3140</v>
      </c>
      <c r="D731" s="80" t="s">
        <v>4419</v>
      </c>
      <c r="E731" s="62" t="s">
        <v>5494</v>
      </c>
      <c r="F731" s="62" t="s">
        <v>1479</v>
      </c>
      <c r="G731" s="62" t="str">
        <f>INDEX(辅助数据!F:F,MATCH(项目信息统计表!F731,辅助数据!E:E,0))</f>
        <v>E48</v>
      </c>
      <c r="H731" s="62" t="s">
        <v>192</v>
      </c>
      <c r="I731" s="62">
        <f>INDEX(辅助数据!B:B,MATCH(项目信息统计表!H731,辅助数据!A:A,0))</f>
        <v>560</v>
      </c>
      <c r="J731" s="66" t="str">
        <f t="shared" si="65"/>
        <v>2022-01</v>
      </c>
      <c r="K731" s="66">
        <v>45261</v>
      </c>
      <c r="L731" s="62" t="str">
        <f t="shared" si="69"/>
        <v>2022</v>
      </c>
      <c r="M731" s="62" t="s">
        <v>54</v>
      </c>
      <c r="N731" s="80" t="s">
        <v>4431</v>
      </c>
      <c r="O731" s="82" t="s">
        <v>4799</v>
      </c>
      <c r="P731" s="76" t="s">
        <v>4694</v>
      </c>
      <c r="Q731" s="80" t="s">
        <v>3289</v>
      </c>
      <c r="R731" s="79">
        <v>2020041002</v>
      </c>
      <c r="S731" s="62" t="s">
        <v>65</v>
      </c>
      <c r="T731" s="62" t="str">
        <f>INDEX([8]项目列表!$P$1:$P$65536,MATCH(B731,[8]项目列表!$C$1:$C$65536,0))</f>
        <v>1992-12</v>
      </c>
      <c r="U731" s="62" t="s">
        <v>3519</v>
      </c>
      <c r="V731" s="62" t="s">
        <v>73</v>
      </c>
      <c r="W731" s="62" t="s">
        <v>2349</v>
      </c>
      <c r="X731" s="62" t="s">
        <v>5323</v>
      </c>
      <c r="Y731" s="62" t="s">
        <v>5323</v>
      </c>
      <c r="Z731" s="63" t="s">
        <v>5323</v>
      </c>
      <c r="AA731" s="89"/>
      <c r="AB731" s="64"/>
      <c r="AC731" s="62"/>
      <c r="AD731" s="62"/>
      <c r="AE731" s="62"/>
      <c r="AF731" s="85">
        <f>INDEX([8]项目列表!$AB$1:$AB$65536,MATCH(B731,[8]项目列表!$C$1:$C$65536,0))</f>
        <v>2</v>
      </c>
      <c r="AG731" s="85" t="s">
        <v>5493</v>
      </c>
      <c r="AH731" s="85">
        <f t="shared" si="66"/>
        <v>2</v>
      </c>
      <c r="AI731" s="79">
        <v>0.8</v>
      </c>
      <c r="AJ731" s="85" t="s">
        <v>5493</v>
      </c>
      <c r="AK731" s="85">
        <f t="shared" si="67"/>
        <v>0.8</v>
      </c>
      <c r="AL731" s="85" t="s">
        <v>5493</v>
      </c>
      <c r="AM731" s="85">
        <f t="shared" si="68"/>
        <v>0.8</v>
      </c>
      <c r="AN731" s="85" t="s">
        <v>5493</v>
      </c>
      <c r="AO731" s="85" t="s">
        <v>5493</v>
      </c>
      <c r="AP731" s="79" t="s">
        <v>4818</v>
      </c>
    </row>
    <row r="732" spans="1:42" ht="40.5" customHeight="1">
      <c r="A732" s="78" t="s">
        <v>3882</v>
      </c>
      <c r="B732" s="79" t="s">
        <v>4314</v>
      </c>
      <c r="C732" s="80" t="s">
        <v>3136</v>
      </c>
      <c r="D732" s="80" t="s">
        <v>4419</v>
      </c>
      <c r="E732" s="62"/>
      <c r="F732" s="62"/>
      <c r="G732" s="62" t="e">
        <f>INDEX(辅助数据!F:F,MATCH(项目信息统计表!F732,辅助数据!E:E,0))</f>
        <v>#N/A</v>
      </c>
      <c r="H732" s="62"/>
      <c r="I732" s="62" t="e">
        <f>INDEX(辅助数据!B:B,MATCH(项目信息统计表!H732,辅助数据!A:A,0))</f>
        <v>#N/A</v>
      </c>
      <c r="J732" s="66" t="str">
        <f t="shared" si="65"/>
        <v>2023-01</v>
      </c>
      <c r="K732" s="66">
        <v>45627</v>
      </c>
      <c r="L732" s="62" t="str">
        <f t="shared" si="69"/>
        <v>2023</v>
      </c>
      <c r="M732" s="62" t="s">
        <v>54</v>
      </c>
      <c r="N732" s="80" t="s">
        <v>4431</v>
      </c>
      <c r="O732" s="82" t="s">
        <v>4799</v>
      </c>
      <c r="P732" s="76"/>
      <c r="Q732" s="80" t="s">
        <v>5221</v>
      </c>
      <c r="R732" s="79">
        <v>2020029009</v>
      </c>
      <c r="S732" s="62"/>
      <c r="T732" s="62" t="s">
        <v>5328</v>
      </c>
      <c r="U732" s="62" t="s">
        <v>3519</v>
      </c>
      <c r="V732" s="62" t="s">
        <v>73</v>
      </c>
      <c r="W732" s="62" t="s">
        <v>2349</v>
      </c>
      <c r="X732" s="62"/>
      <c r="Y732" s="62"/>
      <c r="Z732" s="63"/>
      <c r="AA732" s="62"/>
      <c r="AB732" s="64"/>
      <c r="AC732" s="62"/>
      <c r="AD732" s="62"/>
      <c r="AE732" s="62"/>
      <c r="AF732" s="85" t="s">
        <v>5487</v>
      </c>
      <c r="AG732" s="85" t="s">
        <v>5493</v>
      </c>
      <c r="AH732" s="85">
        <f t="shared" si="66"/>
        <v>0</v>
      </c>
      <c r="AI732" s="79">
        <v>1.3</v>
      </c>
      <c r="AJ732" s="85" t="s">
        <v>5493</v>
      </c>
      <c r="AK732" s="85">
        <f t="shared" si="67"/>
        <v>1.3</v>
      </c>
      <c r="AL732" s="85" t="s">
        <v>5493</v>
      </c>
      <c r="AM732" s="85">
        <f t="shared" si="68"/>
        <v>1.3</v>
      </c>
      <c r="AN732" s="85" t="s">
        <v>5493</v>
      </c>
      <c r="AO732" s="85" t="s">
        <v>5493</v>
      </c>
      <c r="AP732" s="79" t="s">
        <v>4817</v>
      </c>
    </row>
    <row r="733" spans="1:42" ht="40.5" customHeight="1">
      <c r="A733" s="78" t="s">
        <v>3904</v>
      </c>
      <c r="B733" s="79" t="s">
        <v>4336</v>
      </c>
      <c r="C733" s="80" t="s">
        <v>3136</v>
      </c>
      <c r="D733" s="80" t="s">
        <v>4419</v>
      </c>
      <c r="E733" s="62"/>
      <c r="F733" s="62"/>
      <c r="G733" s="62" t="e">
        <f>INDEX(辅助数据!F:F,MATCH(项目信息统计表!F733,辅助数据!E:E,0))</f>
        <v>#N/A</v>
      </c>
      <c r="H733" s="62"/>
      <c r="I733" s="62" t="e">
        <f>INDEX(辅助数据!B:B,MATCH(项目信息统计表!H733,辅助数据!A:A,0))</f>
        <v>#N/A</v>
      </c>
      <c r="J733" s="66" t="str">
        <f t="shared" si="65"/>
        <v>2023-01</v>
      </c>
      <c r="K733" s="66">
        <v>45627</v>
      </c>
      <c r="L733" s="62" t="str">
        <f t="shared" si="69"/>
        <v>2023</v>
      </c>
      <c r="M733" s="62" t="s">
        <v>54</v>
      </c>
      <c r="N733" s="80" t="s">
        <v>4431</v>
      </c>
      <c r="O733" s="82" t="s">
        <v>4799</v>
      </c>
      <c r="P733" s="76"/>
      <c r="Q733" s="80" t="s">
        <v>5243</v>
      </c>
      <c r="R733" s="79">
        <v>2020029010</v>
      </c>
      <c r="S733" s="62"/>
      <c r="T733" s="62" t="s">
        <v>5328</v>
      </c>
      <c r="U733" s="62" t="s">
        <v>3519</v>
      </c>
      <c r="V733" s="62" t="s">
        <v>73</v>
      </c>
      <c r="W733" s="62" t="s">
        <v>2349</v>
      </c>
      <c r="X733" s="62"/>
      <c r="Y733" s="62"/>
      <c r="Z733" s="63"/>
      <c r="AA733" s="62"/>
      <c r="AB733" s="64"/>
      <c r="AC733" s="62"/>
      <c r="AD733" s="62"/>
      <c r="AE733" s="62"/>
      <c r="AF733" s="85" t="s">
        <v>5487</v>
      </c>
      <c r="AG733" s="85" t="s">
        <v>5493</v>
      </c>
      <c r="AH733" s="85">
        <f t="shared" si="66"/>
        <v>0</v>
      </c>
      <c r="AI733" s="79">
        <v>1.3</v>
      </c>
      <c r="AJ733" s="85" t="s">
        <v>5493</v>
      </c>
      <c r="AK733" s="85">
        <f t="shared" si="67"/>
        <v>1.3</v>
      </c>
      <c r="AL733" s="85" t="s">
        <v>5493</v>
      </c>
      <c r="AM733" s="85">
        <f t="shared" si="68"/>
        <v>1.3</v>
      </c>
      <c r="AN733" s="85" t="s">
        <v>5493</v>
      </c>
      <c r="AO733" s="85" t="s">
        <v>5493</v>
      </c>
      <c r="AP733" s="79" t="s">
        <v>4817</v>
      </c>
    </row>
    <row r="734" spans="1:42" ht="40.5" customHeight="1">
      <c r="A734" s="78" t="s">
        <v>3905</v>
      </c>
      <c r="B734" s="79" t="s">
        <v>4337</v>
      </c>
      <c r="C734" s="80" t="s">
        <v>3136</v>
      </c>
      <c r="D734" s="80" t="s">
        <v>4419</v>
      </c>
      <c r="E734" s="62"/>
      <c r="F734" s="62"/>
      <c r="G734" s="62" t="e">
        <f>INDEX(辅助数据!F:F,MATCH(项目信息统计表!F734,辅助数据!E:E,0))</f>
        <v>#N/A</v>
      </c>
      <c r="H734" s="62"/>
      <c r="I734" s="62" t="e">
        <f>INDEX(辅助数据!B:B,MATCH(项目信息统计表!H734,辅助数据!A:A,0))</f>
        <v>#N/A</v>
      </c>
      <c r="J734" s="66" t="str">
        <f t="shared" si="65"/>
        <v>2023-01</v>
      </c>
      <c r="K734" s="103">
        <v>45627</v>
      </c>
      <c r="L734" s="62" t="str">
        <f t="shared" si="69"/>
        <v>2023</v>
      </c>
      <c r="M734" s="62" t="s">
        <v>54</v>
      </c>
      <c r="N734" s="80" t="s">
        <v>4431</v>
      </c>
      <c r="O734" s="82" t="s">
        <v>4799</v>
      </c>
      <c r="P734" s="76"/>
      <c r="Q734" s="80" t="s">
        <v>5244</v>
      </c>
      <c r="R734" s="79">
        <v>2020029003</v>
      </c>
      <c r="S734" s="62"/>
      <c r="T734" s="62" t="s">
        <v>5328</v>
      </c>
      <c r="U734" s="62" t="s">
        <v>3519</v>
      </c>
      <c r="V734" s="62" t="s">
        <v>73</v>
      </c>
      <c r="W734" s="62" t="s">
        <v>2349</v>
      </c>
      <c r="X734" s="62"/>
      <c r="Y734" s="62"/>
      <c r="Z734" s="63"/>
      <c r="AA734" s="62"/>
      <c r="AB734" s="64"/>
      <c r="AC734" s="62"/>
      <c r="AD734" s="62"/>
      <c r="AE734" s="62"/>
      <c r="AF734" s="85" t="s">
        <v>5487</v>
      </c>
      <c r="AG734" s="85" t="s">
        <v>5493</v>
      </c>
      <c r="AH734" s="85">
        <f t="shared" si="66"/>
        <v>0</v>
      </c>
      <c r="AI734" s="79">
        <v>1</v>
      </c>
      <c r="AJ734" s="85" t="s">
        <v>5493</v>
      </c>
      <c r="AK734" s="85">
        <f t="shared" si="67"/>
        <v>1</v>
      </c>
      <c r="AL734" s="85" t="s">
        <v>5493</v>
      </c>
      <c r="AM734" s="85">
        <f t="shared" si="68"/>
        <v>1</v>
      </c>
      <c r="AN734" s="85" t="s">
        <v>5493</v>
      </c>
      <c r="AO734" s="85" t="s">
        <v>5493</v>
      </c>
      <c r="AP734" s="79" t="s">
        <v>4817</v>
      </c>
    </row>
    <row r="735" spans="1:42" ht="40.5" customHeight="1">
      <c r="A735" s="78" t="s">
        <v>3909</v>
      </c>
      <c r="B735" s="79" t="s">
        <v>4341</v>
      </c>
      <c r="C735" s="80" t="s">
        <v>3136</v>
      </c>
      <c r="D735" s="80" t="s">
        <v>4419</v>
      </c>
      <c r="E735" s="62"/>
      <c r="F735" s="62"/>
      <c r="G735" s="62" t="e">
        <f>INDEX(辅助数据!F:F,MATCH(项目信息统计表!F735,辅助数据!E:E,0))</f>
        <v>#N/A</v>
      </c>
      <c r="H735" s="62"/>
      <c r="I735" s="62" t="e">
        <f>INDEX(辅助数据!B:B,MATCH(项目信息统计表!H735,辅助数据!A:A,0))</f>
        <v>#N/A</v>
      </c>
      <c r="J735" s="66" t="str">
        <f t="shared" si="65"/>
        <v>2023-01</v>
      </c>
      <c r="K735" s="66">
        <v>45627</v>
      </c>
      <c r="L735" s="62" t="str">
        <f t="shared" si="69"/>
        <v>2023</v>
      </c>
      <c r="M735" s="62" t="s">
        <v>54</v>
      </c>
      <c r="N735" s="80" t="s">
        <v>4431</v>
      </c>
      <c r="O735" s="82" t="s">
        <v>4799</v>
      </c>
      <c r="P735" s="76"/>
      <c r="Q735" s="80" t="s">
        <v>5248</v>
      </c>
      <c r="R735" s="79">
        <v>2021029014</v>
      </c>
      <c r="S735" s="62"/>
      <c r="T735" s="62" t="s">
        <v>5328</v>
      </c>
      <c r="U735" s="62" t="s">
        <v>3519</v>
      </c>
      <c r="V735" s="62" t="s">
        <v>73</v>
      </c>
      <c r="W735" s="62" t="s">
        <v>2349</v>
      </c>
      <c r="X735" s="62"/>
      <c r="Y735" s="62"/>
      <c r="Z735" s="63"/>
      <c r="AA735" s="62"/>
      <c r="AB735" s="64"/>
      <c r="AC735" s="62"/>
      <c r="AD735" s="62"/>
      <c r="AE735" s="62"/>
      <c r="AF735" s="85" t="s">
        <v>5487</v>
      </c>
      <c r="AG735" s="85" t="s">
        <v>5493</v>
      </c>
      <c r="AH735" s="85">
        <f t="shared" si="66"/>
        <v>0</v>
      </c>
      <c r="AI735" s="79">
        <v>1</v>
      </c>
      <c r="AJ735" s="85" t="s">
        <v>5493</v>
      </c>
      <c r="AK735" s="85">
        <f t="shared" si="67"/>
        <v>1</v>
      </c>
      <c r="AL735" s="85" t="s">
        <v>5493</v>
      </c>
      <c r="AM735" s="85">
        <f t="shared" si="68"/>
        <v>1</v>
      </c>
      <c r="AN735" s="85" t="s">
        <v>5493</v>
      </c>
      <c r="AO735" s="85" t="s">
        <v>5493</v>
      </c>
      <c r="AP735" s="79" t="s">
        <v>4817</v>
      </c>
    </row>
    <row r="736" spans="1:42" ht="40.5" customHeight="1">
      <c r="A736" s="78" t="s">
        <v>2780</v>
      </c>
      <c r="B736" s="79" t="s">
        <v>3089</v>
      </c>
      <c r="C736" s="80" t="s">
        <v>3136</v>
      </c>
      <c r="D736" s="80" t="s">
        <v>4419</v>
      </c>
      <c r="E736" s="62" t="s">
        <v>34</v>
      </c>
      <c r="F736" s="62" t="s">
        <v>1508</v>
      </c>
      <c r="G736" s="62" t="str">
        <f>INDEX(辅助数据!F:F,MATCH(项目信息统计表!F736,辅助数据!E:E,0))</f>
        <v>N77</v>
      </c>
      <c r="H736" s="62" t="s">
        <v>196</v>
      </c>
      <c r="I736" s="62">
        <f>INDEX(辅助数据!B:B,MATCH(项目信息统计表!H736,辅助数据!A:A,0))</f>
        <v>610</v>
      </c>
      <c r="J736" s="66" t="str">
        <f t="shared" si="65"/>
        <v>2022-01</v>
      </c>
      <c r="K736" s="66">
        <v>45261</v>
      </c>
      <c r="L736" s="62" t="str">
        <f t="shared" si="69"/>
        <v>2022</v>
      </c>
      <c r="M736" s="62" t="s">
        <v>54</v>
      </c>
      <c r="N736" s="80" t="s">
        <v>4431</v>
      </c>
      <c r="O736" s="82" t="s">
        <v>4799</v>
      </c>
      <c r="P736" s="76" t="s">
        <v>4683</v>
      </c>
      <c r="Q736" s="80" t="s">
        <v>3279</v>
      </c>
      <c r="R736" s="79">
        <v>2019029013</v>
      </c>
      <c r="S736" s="62" t="s">
        <v>65</v>
      </c>
      <c r="T736" s="62" t="str">
        <f>INDEX([8]项目列表!$P$1:$P$65536,MATCH(B736,[8]项目列表!$C$1:$C$65536,0))</f>
        <v>1996-07</v>
      </c>
      <c r="U736" s="62" t="s">
        <v>3519</v>
      </c>
      <c r="V736" s="62" t="s">
        <v>73</v>
      </c>
      <c r="W736" s="62" t="s">
        <v>2349</v>
      </c>
      <c r="X736" s="62" t="s">
        <v>5323</v>
      </c>
      <c r="Y736" s="62" t="s">
        <v>116</v>
      </c>
      <c r="Z736" s="63" t="s">
        <v>197</v>
      </c>
      <c r="AA736" s="89"/>
      <c r="AB736" s="64"/>
      <c r="AC736" s="62"/>
      <c r="AD736" s="62"/>
      <c r="AE736" s="62"/>
      <c r="AF736" s="85">
        <f>INDEX([8]项目列表!$AB$1:$AB$65536,MATCH(B736,[8]项目列表!$C$1:$C$65536,0))</f>
        <v>2</v>
      </c>
      <c r="AG736" s="85" t="s">
        <v>5493</v>
      </c>
      <c r="AH736" s="85">
        <f t="shared" si="66"/>
        <v>2</v>
      </c>
      <c r="AI736" s="79">
        <v>0.7</v>
      </c>
      <c r="AJ736" s="85" t="s">
        <v>5493</v>
      </c>
      <c r="AK736" s="85">
        <f t="shared" si="67"/>
        <v>0.7</v>
      </c>
      <c r="AL736" s="85" t="s">
        <v>5493</v>
      </c>
      <c r="AM736" s="85">
        <f t="shared" si="68"/>
        <v>0.7</v>
      </c>
      <c r="AN736" s="85" t="s">
        <v>5493</v>
      </c>
      <c r="AO736" s="85" t="s">
        <v>5493</v>
      </c>
      <c r="AP736" s="79" t="s">
        <v>4818</v>
      </c>
    </row>
    <row r="737" spans="1:42" ht="40.5" customHeight="1">
      <c r="A737" s="78" t="s">
        <v>2783</v>
      </c>
      <c r="B737" s="79" t="s">
        <v>3092</v>
      </c>
      <c r="C737" s="80" t="s">
        <v>3136</v>
      </c>
      <c r="D737" s="80" t="s">
        <v>4419</v>
      </c>
      <c r="E737" s="62" t="s">
        <v>5494</v>
      </c>
      <c r="F737" s="62" t="s">
        <v>1458</v>
      </c>
      <c r="G737" s="62" t="str">
        <f>INDEX(辅助数据!F:F,MATCH(项目信息统计表!F737,辅助数据!E:E,0))</f>
        <v>C26</v>
      </c>
      <c r="H737" s="62" t="s">
        <v>198</v>
      </c>
      <c r="I737" s="62">
        <f>INDEX(辅助数据!B:B,MATCH(项目信息统计表!H737,辅助数据!A:A,0))</f>
        <v>150</v>
      </c>
      <c r="J737" s="66" t="str">
        <f t="shared" si="65"/>
        <v>2022-01</v>
      </c>
      <c r="K737" s="103">
        <v>45261</v>
      </c>
      <c r="L737" s="62" t="str">
        <f t="shared" si="69"/>
        <v>2022</v>
      </c>
      <c r="M737" s="62" t="s">
        <v>54</v>
      </c>
      <c r="N737" s="80" t="s">
        <v>4431</v>
      </c>
      <c r="O737" s="82" t="s">
        <v>4799</v>
      </c>
      <c r="P737" s="76" t="s">
        <v>4686</v>
      </c>
      <c r="Q737" s="80" t="s">
        <v>3282</v>
      </c>
      <c r="R737" s="79">
        <v>2020029016</v>
      </c>
      <c r="S737" s="62" t="s">
        <v>65</v>
      </c>
      <c r="T737" s="62" t="str">
        <f>INDEX([8]项目列表!$P$1:$P$65536,MATCH(B737,[8]项目列表!$C$1:$C$65536,0))</f>
        <v>1995-12</v>
      </c>
      <c r="U737" s="62" t="s">
        <v>3519</v>
      </c>
      <c r="V737" s="62" t="s">
        <v>73</v>
      </c>
      <c r="W737" s="62" t="s">
        <v>2349</v>
      </c>
      <c r="X737" s="62" t="s">
        <v>5323</v>
      </c>
      <c r="Y737" s="62" t="s">
        <v>155</v>
      </c>
      <c r="Z737" s="63" t="s">
        <v>194</v>
      </c>
      <c r="AA737" s="62" t="s">
        <v>5431</v>
      </c>
      <c r="AB737" s="64" t="s">
        <v>2340</v>
      </c>
      <c r="AC737" s="62" t="s">
        <v>90</v>
      </c>
      <c r="AD737" s="62" t="s">
        <v>5323</v>
      </c>
      <c r="AE737" s="62"/>
      <c r="AF737" s="85">
        <f>INDEX([8]项目列表!$AB$1:$AB$65536,MATCH(B737,[8]项目列表!$C$1:$C$65536,0))</f>
        <v>4</v>
      </c>
      <c r="AG737" s="85" t="s">
        <v>5493</v>
      </c>
      <c r="AH737" s="85">
        <f t="shared" si="66"/>
        <v>4</v>
      </c>
      <c r="AI737" s="79">
        <v>1.6</v>
      </c>
      <c r="AJ737" s="85" t="s">
        <v>5493</v>
      </c>
      <c r="AK737" s="85">
        <f t="shared" si="67"/>
        <v>1.6</v>
      </c>
      <c r="AL737" s="85" t="s">
        <v>5493</v>
      </c>
      <c r="AM737" s="85">
        <f t="shared" si="68"/>
        <v>1.6</v>
      </c>
      <c r="AN737" s="85" t="s">
        <v>5493</v>
      </c>
      <c r="AO737" s="85" t="s">
        <v>5493</v>
      </c>
      <c r="AP737" s="79" t="s">
        <v>4818</v>
      </c>
    </row>
    <row r="738" spans="1:42" ht="40.5" customHeight="1">
      <c r="A738" s="78" t="s">
        <v>2788</v>
      </c>
      <c r="B738" s="79" t="s">
        <v>3097</v>
      </c>
      <c r="C738" s="80" t="s">
        <v>3136</v>
      </c>
      <c r="D738" s="80" t="s">
        <v>4419</v>
      </c>
      <c r="E738" s="62" t="s">
        <v>5494</v>
      </c>
      <c r="F738" s="62" t="s">
        <v>1508</v>
      </c>
      <c r="G738" s="62" t="str">
        <f>INDEX(辅助数据!F:F,MATCH(项目信息统计表!F738,辅助数据!E:E,0))</f>
        <v>N77</v>
      </c>
      <c r="H738" s="62" t="s">
        <v>196</v>
      </c>
      <c r="I738" s="62">
        <f>INDEX(辅助数据!B:B,MATCH(项目信息统计表!H738,辅助数据!A:A,0))</f>
        <v>610</v>
      </c>
      <c r="J738" s="66" t="str">
        <f t="shared" si="65"/>
        <v>2022-01</v>
      </c>
      <c r="K738" s="66">
        <v>45261</v>
      </c>
      <c r="L738" s="62" t="str">
        <f t="shared" si="69"/>
        <v>2022</v>
      </c>
      <c r="M738" s="62" t="s">
        <v>54</v>
      </c>
      <c r="N738" s="80" t="s">
        <v>4431</v>
      </c>
      <c r="O738" s="82" t="s">
        <v>4799</v>
      </c>
      <c r="P738" s="76" t="s">
        <v>4691</v>
      </c>
      <c r="Q738" s="80" t="s">
        <v>3286</v>
      </c>
      <c r="R738" s="79">
        <v>2020029013</v>
      </c>
      <c r="S738" s="62" t="s">
        <v>4816</v>
      </c>
      <c r="T738" s="62" t="str">
        <f>INDEX([8]项目列表!$P$1:$P$65536,MATCH(B738,[8]项目列表!$C$1:$C$65536,0))</f>
        <v>1994-10</v>
      </c>
      <c r="U738" s="62" t="s">
        <v>3519</v>
      </c>
      <c r="V738" s="62" t="s">
        <v>73</v>
      </c>
      <c r="W738" s="62" t="s">
        <v>2349</v>
      </c>
      <c r="X738" s="62" t="s">
        <v>5323</v>
      </c>
      <c r="Y738" s="62" t="s">
        <v>155</v>
      </c>
      <c r="Z738" s="63" t="s">
        <v>194</v>
      </c>
      <c r="AA738" s="89"/>
      <c r="AB738" s="64"/>
      <c r="AC738" s="62"/>
      <c r="AD738" s="62"/>
      <c r="AE738" s="62"/>
      <c r="AF738" s="85">
        <f>INDEX([8]项目列表!$AB$1:$AB$65536,MATCH(B738,[8]项目列表!$C$1:$C$65536,0))</f>
        <v>2</v>
      </c>
      <c r="AG738" s="85" t="s">
        <v>5493</v>
      </c>
      <c r="AH738" s="85">
        <f t="shared" si="66"/>
        <v>2</v>
      </c>
      <c r="AI738" s="79">
        <v>0.7</v>
      </c>
      <c r="AJ738" s="85" t="s">
        <v>5493</v>
      </c>
      <c r="AK738" s="85">
        <f t="shared" si="67"/>
        <v>0.7</v>
      </c>
      <c r="AL738" s="85" t="s">
        <v>5493</v>
      </c>
      <c r="AM738" s="85">
        <f t="shared" si="68"/>
        <v>0.7</v>
      </c>
      <c r="AN738" s="85" t="s">
        <v>5493</v>
      </c>
      <c r="AO738" s="85" t="s">
        <v>5493</v>
      </c>
      <c r="AP738" s="79" t="s">
        <v>4818</v>
      </c>
    </row>
    <row r="739" spans="1:42" ht="40.5" customHeight="1">
      <c r="A739" s="78" t="s">
        <v>3903</v>
      </c>
      <c r="B739" s="79" t="s">
        <v>4335</v>
      </c>
      <c r="C739" s="80" t="s">
        <v>3135</v>
      </c>
      <c r="D739" s="80" t="s">
        <v>4419</v>
      </c>
      <c r="E739" s="62"/>
      <c r="F739" s="62"/>
      <c r="G739" s="62" t="e">
        <f>INDEX(辅助数据!F:F,MATCH(项目信息统计表!F739,辅助数据!E:E,0))</f>
        <v>#N/A</v>
      </c>
      <c r="H739" s="62"/>
      <c r="I739" s="62" t="e">
        <f>INDEX(辅助数据!B:B,MATCH(项目信息统计表!H739,辅助数据!A:A,0))</f>
        <v>#N/A</v>
      </c>
      <c r="J739" s="66" t="str">
        <f t="shared" si="65"/>
        <v>2023-01</v>
      </c>
      <c r="K739" s="66">
        <v>45627</v>
      </c>
      <c r="L739" s="62" t="str">
        <f t="shared" si="69"/>
        <v>2023</v>
      </c>
      <c r="M739" s="62" t="s">
        <v>54</v>
      </c>
      <c r="N739" s="80" t="s">
        <v>4431</v>
      </c>
      <c r="O739" s="82" t="s">
        <v>4799</v>
      </c>
      <c r="P739" s="76"/>
      <c r="Q739" s="80" t="s">
        <v>5242</v>
      </c>
      <c r="R739" s="79">
        <v>2020035003</v>
      </c>
      <c r="S739" s="62"/>
      <c r="T739" s="62" t="s">
        <v>5328</v>
      </c>
      <c r="U739" s="62" t="s">
        <v>3519</v>
      </c>
      <c r="V739" s="62" t="s">
        <v>73</v>
      </c>
      <c r="W739" s="62" t="s">
        <v>2349</v>
      </c>
      <c r="X739" s="62"/>
      <c r="Y739" s="62"/>
      <c r="Z739" s="63"/>
      <c r="AA739" s="62"/>
      <c r="AB739" s="64"/>
      <c r="AC739" s="62"/>
      <c r="AD739" s="62"/>
      <c r="AE739" s="62"/>
      <c r="AF739" s="85" t="s">
        <v>5487</v>
      </c>
      <c r="AG739" s="85" t="s">
        <v>5493</v>
      </c>
      <c r="AH739" s="85">
        <f t="shared" si="66"/>
        <v>0</v>
      </c>
      <c r="AI739" s="79">
        <v>1.3</v>
      </c>
      <c r="AJ739" s="85" t="s">
        <v>5493</v>
      </c>
      <c r="AK739" s="85">
        <f t="shared" si="67"/>
        <v>1.3</v>
      </c>
      <c r="AL739" s="85" t="s">
        <v>5493</v>
      </c>
      <c r="AM739" s="85">
        <f t="shared" si="68"/>
        <v>1.3</v>
      </c>
      <c r="AN739" s="85" t="s">
        <v>5493</v>
      </c>
      <c r="AO739" s="85" t="s">
        <v>5493</v>
      </c>
      <c r="AP739" s="79" t="s">
        <v>4817</v>
      </c>
    </row>
    <row r="740" spans="1:42" ht="40.5" customHeight="1">
      <c r="A740" s="78" t="s">
        <v>3880</v>
      </c>
      <c r="B740" s="79" t="s">
        <v>4312</v>
      </c>
      <c r="C740" s="80" t="s">
        <v>3130</v>
      </c>
      <c r="D740" s="80" t="s">
        <v>4419</v>
      </c>
      <c r="E740" s="62"/>
      <c r="F740" s="62"/>
      <c r="G740" s="62" t="e">
        <f>INDEX(辅助数据!F:F,MATCH(项目信息统计表!F740,辅助数据!E:E,0))</f>
        <v>#N/A</v>
      </c>
      <c r="H740" s="62"/>
      <c r="I740" s="62" t="e">
        <f>INDEX(辅助数据!B:B,MATCH(项目信息统计表!H740,辅助数据!A:A,0))</f>
        <v>#N/A</v>
      </c>
      <c r="J740" s="66" t="str">
        <f t="shared" si="65"/>
        <v>2023-01</v>
      </c>
      <c r="K740" s="66">
        <v>45627</v>
      </c>
      <c r="L740" s="62" t="str">
        <f t="shared" si="69"/>
        <v>2023</v>
      </c>
      <c r="M740" s="62" t="s">
        <v>54</v>
      </c>
      <c r="N740" s="80" t="s">
        <v>4431</v>
      </c>
      <c r="O740" s="82" t="s">
        <v>4799</v>
      </c>
      <c r="P740" s="76"/>
      <c r="Q740" s="80" t="s">
        <v>5219</v>
      </c>
      <c r="R740" s="79">
        <v>2019024014</v>
      </c>
      <c r="S740" s="62"/>
      <c r="T740" s="62"/>
      <c r="U740" s="62" t="s">
        <v>3519</v>
      </c>
      <c r="V740" s="62" t="s">
        <v>73</v>
      </c>
      <c r="W740" s="62" t="s">
        <v>2349</v>
      </c>
      <c r="X740" s="62"/>
      <c r="Y740" s="62"/>
      <c r="Z740" s="63"/>
      <c r="AA740" s="62"/>
      <c r="AB740" s="64"/>
      <c r="AC740" s="62"/>
      <c r="AD740" s="62"/>
      <c r="AE740" s="62"/>
      <c r="AF740" s="85" t="s">
        <v>5487</v>
      </c>
      <c r="AG740" s="85" t="s">
        <v>5493</v>
      </c>
      <c r="AH740" s="85">
        <f t="shared" si="66"/>
        <v>0</v>
      </c>
      <c r="AI740" s="79">
        <v>1.3</v>
      </c>
      <c r="AJ740" s="85" t="s">
        <v>5493</v>
      </c>
      <c r="AK740" s="85">
        <f t="shared" si="67"/>
        <v>1.3</v>
      </c>
      <c r="AL740" s="85" t="s">
        <v>5493</v>
      </c>
      <c r="AM740" s="85">
        <f t="shared" si="68"/>
        <v>1.3</v>
      </c>
      <c r="AN740" s="85" t="s">
        <v>5493</v>
      </c>
      <c r="AO740" s="85" t="s">
        <v>5493</v>
      </c>
      <c r="AP740" s="79" t="s">
        <v>4817</v>
      </c>
    </row>
    <row r="741" spans="1:42" ht="40.5" customHeight="1">
      <c r="A741" s="78" t="s">
        <v>3891</v>
      </c>
      <c r="B741" s="79" t="s">
        <v>4323</v>
      </c>
      <c r="C741" s="80" t="s">
        <v>3130</v>
      </c>
      <c r="D741" s="80" t="s">
        <v>4419</v>
      </c>
      <c r="E741" s="62"/>
      <c r="F741" s="62"/>
      <c r="G741" s="62" t="e">
        <f>INDEX(辅助数据!F:F,MATCH(项目信息统计表!F741,辅助数据!E:E,0))</f>
        <v>#N/A</v>
      </c>
      <c r="H741" s="62"/>
      <c r="I741" s="62" t="e">
        <f>INDEX(辅助数据!B:B,MATCH(项目信息统计表!H741,辅助数据!A:A,0))</f>
        <v>#N/A</v>
      </c>
      <c r="J741" s="66" t="str">
        <f t="shared" si="65"/>
        <v>2023-01</v>
      </c>
      <c r="K741" s="66">
        <v>45627</v>
      </c>
      <c r="L741" s="62" t="str">
        <f t="shared" si="69"/>
        <v>2023</v>
      </c>
      <c r="M741" s="62" t="s">
        <v>54</v>
      </c>
      <c r="N741" s="80" t="s">
        <v>4431</v>
      </c>
      <c r="O741" s="82" t="s">
        <v>4799</v>
      </c>
      <c r="P741" s="76"/>
      <c r="Q741" s="80" t="s">
        <v>5230</v>
      </c>
      <c r="R741" s="79">
        <v>2020024015</v>
      </c>
      <c r="S741" s="62"/>
      <c r="T741" s="62" t="s">
        <v>5328</v>
      </c>
      <c r="U741" s="62" t="s">
        <v>3519</v>
      </c>
      <c r="V741" s="62" t="s">
        <v>73</v>
      </c>
      <c r="W741" s="62" t="s">
        <v>2349</v>
      </c>
      <c r="X741" s="62"/>
      <c r="Y741" s="62"/>
      <c r="Z741" s="63"/>
      <c r="AA741" s="62"/>
      <c r="AB741" s="64"/>
      <c r="AC741" s="62"/>
      <c r="AD741" s="62"/>
      <c r="AE741" s="62"/>
      <c r="AF741" s="85" t="s">
        <v>5487</v>
      </c>
      <c r="AG741" s="85" t="s">
        <v>5493</v>
      </c>
      <c r="AH741" s="85">
        <f t="shared" si="66"/>
        <v>0</v>
      </c>
      <c r="AI741" s="79">
        <v>1.3</v>
      </c>
      <c r="AJ741" s="85" t="s">
        <v>5493</v>
      </c>
      <c r="AK741" s="85">
        <f t="shared" si="67"/>
        <v>1.3</v>
      </c>
      <c r="AL741" s="85" t="s">
        <v>5493</v>
      </c>
      <c r="AM741" s="85">
        <f t="shared" si="68"/>
        <v>1.3</v>
      </c>
      <c r="AN741" s="85" t="s">
        <v>5493</v>
      </c>
      <c r="AO741" s="85" t="s">
        <v>5493</v>
      </c>
      <c r="AP741" s="79" t="s">
        <v>4817</v>
      </c>
    </row>
    <row r="742" spans="1:42" ht="40.5" customHeight="1">
      <c r="A742" s="78" t="s">
        <v>2785</v>
      </c>
      <c r="B742" s="79" t="s">
        <v>3094</v>
      </c>
      <c r="C742" s="80" t="s">
        <v>3130</v>
      </c>
      <c r="D742" s="80" t="s">
        <v>4419</v>
      </c>
      <c r="E742" s="62" t="s">
        <v>34</v>
      </c>
      <c r="F742" s="62" t="s">
        <v>1504</v>
      </c>
      <c r="G742" s="62" t="str">
        <f>INDEX(辅助数据!F:F,MATCH(项目信息统计表!F742,辅助数据!E:E,0))</f>
        <v>M73</v>
      </c>
      <c r="H742" s="62" t="s">
        <v>122</v>
      </c>
      <c r="I742" s="62">
        <f>INDEX(辅助数据!B:B,MATCH(项目信息统计表!H742,辅助数据!A:A,0))</f>
        <v>580</v>
      </c>
      <c r="J742" s="66" t="str">
        <f t="shared" si="65"/>
        <v>2022-01</v>
      </c>
      <c r="K742" s="66">
        <v>45261</v>
      </c>
      <c r="L742" s="62" t="str">
        <f t="shared" si="69"/>
        <v>2022</v>
      </c>
      <c r="M742" s="62" t="s">
        <v>54</v>
      </c>
      <c r="N742" s="80" t="s">
        <v>4431</v>
      </c>
      <c r="O742" s="82" t="s">
        <v>4799</v>
      </c>
      <c r="P742" s="76" t="s">
        <v>4688</v>
      </c>
      <c r="Q742" s="80" t="s">
        <v>2547</v>
      </c>
      <c r="R742" s="79">
        <v>2018024007</v>
      </c>
      <c r="S742" s="62" t="s">
        <v>65</v>
      </c>
      <c r="T742" s="62" t="str">
        <f>INDEX([8]项目列表!$P$1:$P$65536,MATCH(B742,[8]项目列表!$C$1:$C$65536,0))</f>
        <v>1996-10</v>
      </c>
      <c r="U742" s="62" t="s">
        <v>3519</v>
      </c>
      <c r="V742" s="62" t="s">
        <v>73</v>
      </c>
      <c r="W742" s="62" t="s">
        <v>2349</v>
      </c>
      <c r="X742" s="62" t="s">
        <v>5323</v>
      </c>
      <c r="Y742" s="62" t="s">
        <v>155</v>
      </c>
      <c r="Z742" s="63" t="s">
        <v>1594</v>
      </c>
      <c r="AA742" s="62" t="s">
        <v>4466</v>
      </c>
      <c r="AB742" s="64" t="s">
        <v>2326</v>
      </c>
      <c r="AC742" s="62" t="s">
        <v>3516</v>
      </c>
      <c r="AD742" s="62" t="s">
        <v>5330</v>
      </c>
      <c r="AE742" s="62"/>
      <c r="AF742" s="85">
        <f>INDEX([8]项目列表!$AB$1:$AB$65536,MATCH(B742,[8]项目列表!$C$1:$C$65536,0))</f>
        <v>2</v>
      </c>
      <c r="AG742" s="85" t="s">
        <v>5493</v>
      </c>
      <c r="AH742" s="85">
        <f t="shared" si="66"/>
        <v>2</v>
      </c>
      <c r="AI742" s="79">
        <v>0.7</v>
      </c>
      <c r="AJ742" s="85" t="s">
        <v>5493</v>
      </c>
      <c r="AK742" s="85">
        <f t="shared" si="67"/>
        <v>0.7</v>
      </c>
      <c r="AL742" s="85" t="s">
        <v>5493</v>
      </c>
      <c r="AM742" s="85">
        <f t="shared" si="68"/>
        <v>0.7</v>
      </c>
      <c r="AN742" s="85" t="s">
        <v>5493</v>
      </c>
      <c r="AO742" s="85" t="s">
        <v>5493</v>
      </c>
      <c r="AP742" s="79" t="s">
        <v>4818</v>
      </c>
    </row>
    <row r="743" spans="1:42" ht="40.5" customHeight="1">
      <c r="A743" s="78" t="s">
        <v>3908</v>
      </c>
      <c r="B743" s="79" t="s">
        <v>4340</v>
      </c>
      <c r="C743" s="80" t="s">
        <v>3127</v>
      </c>
      <c r="D743" s="80" t="s">
        <v>4419</v>
      </c>
      <c r="E743" s="62"/>
      <c r="F743" s="62"/>
      <c r="G743" s="62" t="e">
        <f>INDEX(辅助数据!F:F,MATCH(项目信息统计表!F743,辅助数据!E:E,0))</f>
        <v>#N/A</v>
      </c>
      <c r="H743" s="62"/>
      <c r="I743" s="62" t="e">
        <f>INDEX(辅助数据!B:B,MATCH(项目信息统计表!H743,辅助数据!A:A,0))</f>
        <v>#N/A</v>
      </c>
      <c r="J743" s="66" t="str">
        <f t="shared" si="65"/>
        <v>2023-01</v>
      </c>
      <c r="K743" s="66">
        <v>45627</v>
      </c>
      <c r="L743" s="62" t="str">
        <f t="shared" si="69"/>
        <v>2023</v>
      </c>
      <c r="M743" s="62" t="s">
        <v>54</v>
      </c>
      <c r="N743" s="80" t="s">
        <v>4431</v>
      </c>
      <c r="O743" s="82" t="s">
        <v>4799</v>
      </c>
      <c r="P743" s="76"/>
      <c r="Q743" s="80" t="s">
        <v>5247</v>
      </c>
      <c r="R743" s="79">
        <v>2020034018</v>
      </c>
      <c r="S743" s="62"/>
      <c r="T743" s="62" t="s">
        <v>5328</v>
      </c>
      <c r="U743" s="62" t="s">
        <v>3519</v>
      </c>
      <c r="V743" s="62" t="s">
        <v>73</v>
      </c>
      <c r="W743" s="62" t="s">
        <v>2349</v>
      </c>
      <c r="X743" s="62"/>
      <c r="Y743" s="62"/>
      <c r="Z743" s="63"/>
      <c r="AA743" s="62"/>
      <c r="AB743" s="64"/>
      <c r="AC743" s="62"/>
      <c r="AD743" s="62"/>
      <c r="AE743" s="62"/>
      <c r="AF743" s="85" t="s">
        <v>5487</v>
      </c>
      <c r="AG743" s="85" t="s">
        <v>5493</v>
      </c>
      <c r="AH743" s="85">
        <f t="shared" si="66"/>
        <v>0</v>
      </c>
      <c r="AI743" s="79">
        <v>1</v>
      </c>
      <c r="AJ743" s="85" t="s">
        <v>5493</v>
      </c>
      <c r="AK743" s="85">
        <f t="shared" si="67"/>
        <v>1</v>
      </c>
      <c r="AL743" s="85" t="s">
        <v>5493</v>
      </c>
      <c r="AM743" s="85">
        <f t="shared" si="68"/>
        <v>1</v>
      </c>
      <c r="AN743" s="85" t="s">
        <v>5493</v>
      </c>
      <c r="AO743" s="85" t="s">
        <v>5493</v>
      </c>
      <c r="AP743" s="79" t="s">
        <v>4817</v>
      </c>
    </row>
    <row r="744" spans="1:42" ht="40.5" customHeight="1">
      <c r="A744" s="78" t="s">
        <v>2794</v>
      </c>
      <c r="B744" s="79" t="s">
        <v>3103</v>
      </c>
      <c r="C744" s="80" t="s">
        <v>3127</v>
      </c>
      <c r="D744" s="80" t="s">
        <v>4419</v>
      </c>
      <c r="E744" s="62" t="s">
        <v>5494</v>
      </c>
      <c r="F744" s="62" t="s">
        <v>1485</v>
      </c>
      <c r="G744" s="62" t="str">
        <f>INDEX(辅助数据!F:F,MATCH(项目信息统计表!F744,辅助数据!E:E,0))</f>
        <v>G54</v>
      </c>
      <c r="H744" s="62" t="s">
        <v>122</v>
      </c>
      <c r="I744" s="62">
        <f>INDEX(辅助数据!B:B,MATCH(项目信息统计表!H744,辅助数据!A:A,0))</f>
        <v>580</v>
      </c>
      <c r="J744" s="66" t="str">
        <f t="shared" si="65"/>
        <v>2022-01</v>
      </c>
      <c r="K744" s="66">
        <v>45261</v>
      </c>
      <c r="L744" s="62" t="str">
        <f t="shared" si="69"/>
        <v>2022</v>
      </c>
      <c r="M744" s="62" t="s">
        <v>54</v>
      </c>
      <c r="N744" s="80" t="s">
        <v>4431</v>
      </c>
      <c r="O744" s="82" t="s">
        <v>4799</v>
      </c>
      <c r="P744" s="76" t="s">
        <v>4697</v>
      </c>
      <c r="Q744" s="80" t="s">
        <v>3292</v>
      </c>
      <c r="R744" s="79">
        <v>2019021063</v>
      </c>
      <c r="S744" s="62" t="s">
        <v>65</v>
      </c>
      <c r="T744" s="62" t="str">
        <f>INDEX([8]项目列表!$P$1:$P$65536,MATCH(B744,[8]项目列表!$C$1:$C$65536,0))</f>
        <v>1993-07</v>
      </c>
      <c r="U744" s="62" t="s">
        <v>3519</v>
      </c>
      <c r="V744" s="62" t="s">
        <v>73</v>
      </c>
      <c r="W744" s="62" t="s">
        <v>2349</v>
      </c>
      <c r="X744" s="62" t="s">
        <v>5323</v>
      </c>
      <c r="Y744" s="62" t="s">
        <v>5323</v>
      </c>
      <c r="Z744" s="63" t="s">
        <v>5323</v>
      </c>
      <c r="AA744" s="62" t="s">
        <v>5434</v>
      </c>
      <c r="AB744" s="64" t="s">
        <v>2330</v>
      </c>
      <c r="AC744" s="62" t="s">
        <v>76</v>
      </c>
      <c r="AD744" s="62" t="s">
        <v>5330</v>
      </c>
      <c r="AE744" s="62"/>
      <c r="AF744" s="85">
        <f>INDEX([8]项目列表!$AB$1:$AB$65536,MATCH(B744,[8]项目列表!$C$1:$C$65536,0))</f>
        <v>2</v>
      </c>
      <c r="AG744" s="85" t="s">
        <v>5493</v>
      </c>
      <c r="AH744" s="85">
        <f t="shared" si="66"/>
        <v>2</v>
      </c>
      <c r="AI744" s="79">
        <v>0.8</v>
      </c>
      <c r="AJ744" s="85" t="s">
        <v>5493</v>
      </c>
      <c r="AK744" s="85">
        <f t="shared" si="67"/>
        <v>0.8</v>
      </c>
      <c r="AL744" s="85" t="s">
        <v>5493</v>
      </c>
      <c r="AM744" s="85">
        <f t="shared" si="68"/>
        <v>0.8</v>
      </c>
      <c r="AN744" s="85" t="s">
        <v>5493</v>
      </c>
      <c r="AO744" s="85" t="s">
        <v>5493</v>
      </c>
      <c r="AP744" s="79" t="s">
        <v>4818</v>
      </c>
    </row>
    <row r="745" spans="1:42" s="100" customFormat="1" ht="40.5" customHeight="1">
      <c r="A745" s="78" t="s">
        <v>3888</v>
      </c>
      <c r="B745" s="79" t="s">
        <v>4320</v>
      </c>
      <c r="C745" s="80" t="s">
        <v>3126</v>
      </c>
      <c r="D745" s="80" t="s">
        <v>4419</v>
      </c>
      <c r="E745" s="62"/>
      <c r="F745" s="62"/>
      <c r="G745" s="62" t="e">
        <f>INDEX(辅助数据!F:F,MATCH(项目信息统计表!F745,辅助数据!E:E,0))</f>
        <v>#N/A</v>
      </c>
      <c r="H745" s="62"/>
      <c r="I745" s="62" t="e">
        <f>INDEX(辅助数据!B:B,MATCH(项目信息统计表!H745,辅助数据!A:A,0))</f>
        <v>#N/A</v>
      </c>
      <c r="J745" s="66" t="str">
        <f t="shared" si="65"/>
        <v>2023-01</v>
      </c>
      <c r="K745" s="66">
        <v>45627</v>
      </c>
      <c r="L745" s="62" t="str">
        <f t="shared" si="69"/>
        <v>2023</v>
      </c>
      <c r="M745" s="62" t="s">
        <v>54</v>
      </c>
      <c r="N745" s="80" t="s">
        <v>4431</v>
      </c>
      <c r="O745" s="82" t="s">
        <v>4799</v>
      </c>
      <c r="P745" s="76"/>
      <c r="Q745" s="80" t="s">
        <v>5227</v>
      </c>
      <c r="R745" s="79">
        <v>2021027015</v>
      </c>
      <c r="S745" s="62"/>
      <c r="T745" s="62" t="s">
        <v>5328</v>
      </c>
      <c r="U745" s="62" t="s">
        <v>3519</v>
      </c>
      <c r="V745" s="62" t="s">
        <v>73</v>
      </c>
      <c r="W745" s="62" t="s">
        <v>2349</v>
      </c>
      <c r="X745" s="62"/>
      <c r="Y745" s="62"/>
      <c r="Z745" s="63"/>
      <c r="AA745" s="62"/>
      <c r="AB745" s="64"/>
      <c r="AC745" s="62"/>
      <c r="AD745" s="62"/>
      <c r="AE745" s="62"/>
      <c r="AF745" s="85" t="s">
        <v>5487</v>
      </c>
      <c r="AG745" s="85" t="s">
        <v>5493</v>
      </c>
      <c r="AH745" s="85">
        <f t="shared" si="66"/>
        <v>0</v>
      </c>
      <c r="AI745" s="79">
        <v>1.3</v>
      </c>
      <c r="AJ745" s="85" t="s">
        <v>5493</v>
      </c>
      <c r="AK745" s="85">
        <f t="shared" si="67"/>
        <v>1.3</v>
      </c>
      <c r="AL745" s="85" t="s">
        <v>5493</v>
      </c>
      <c r="AM745" s="85">
        <f t="shared" si="68"/>
        <v>1.3</v>
      </c>
      <c r="AN745" s="85" t="s">
        <v>5493</v>
      </c>
      <c r="AO745" s="85" t="s">
        <v>5493</v>
      </c>
      <c r="AP745" s="79" t="s">
        <v>4817</v>
      </c>
    </row>
    <row r="746" spans="1:42" ht="40.5" customHeight="1">
      <c r="A746" s="78" t="s">
        <v>2787</v>
      </c>
      <c r="B746" s="79" t="s">
        <v>3096</v>
      </c>
      <c r="C746" s="80" t="s">
        <v>3126</v>
      </c>
      <c r="D746" s="80" t="s">
        <v>4419</v>
      </c>
      <c r="E746" s="62" t="s">
        <v>5494</v>
      </c>
      <c r="F746" s="62" t="s">
        <v>1508</v>
      </c>
      <c r="G746" s="62" t="str">
        <f>INDEX(辅助数据!F:F,MATCH(项目信息统计表!F746,辅助数据!E:E,0))</f>
        <v>N77</v>
      </c>
      <c r="H746" s="62" t="s">
        <v>187</v>
      </c>
      <c r="I746" s="62">
        <f>INDEX(辅助数据!B:B,MATCH(项目信息统计表!H746,辅助数据!A:A,0))</f>
        <v>170</v>
      </c>
      <c r="J746" s="66" t="str">
        <f t="shared" si="65"/>
        <v>2022-01</v>
      </c>
      <c r="K746" s="66">
        <v>45261</v>
      </c>
      <c r="L746" s="62" t="str">
        <f t="shared" si="69"/>
        <v>2022</v>
      </c>
      <c r="M746" s="62" t="s">
        <v>54</v>
      </c>
      <c r="N746" s="80" t="s">
        <v>4431</v>
      </c>
      <c r="O746" s="82" t="s">
        <v>4799</v>
      </c>
      <c r="P746" s="76" t="s">
        <v>4690</v>
      </c>
      <c r="Q746" s="80" t="s">
        <v>3285</v>
      </c>
      <c r="R746" s="79">
        <v>2019027015</v>
      </c>
      <c r="S746" s="62" t="s">
        <v>4816</v>
      </c>
      <c r="T746" s="62" t="str">
        <f>INDEX([8]项目列表!$P$1:$P$65536,MATCH(B746,[8]项目列表!$C$1:$C$65536,0))</f>
        <v>1990-08</v>
      </c>
      <c r="U746" s="62" t="s">
        <v>3519</v>
      </c>
      <c r="V746" s="62" t="s">
        <v>73</v>
      </c>
      <c r="W746" s="62" t="s">
        <v>2349</v>
      </c>
      <c r="X746" s="62" t="s">
        <v>5323</v>
      </c>
      <c r="Y746" s="62" t="s">
        <v>155</v>
      </c>
      <c r="Z746" s="63" t="s">
        <v>185</v>
      </c>
      <c r="AA746" s="89"/>
      <c r="AB746" s="64"/>
      <c r="AC746" s="62"/>
      <c r="AD746" s="62"/>
      <c r="AE746" s="62"/>
      <c r="AF746" s="85">
        <f>INDEX([8]项目列表!$AB$1:$AB$65536,MATCH(B746,[8]项目列表!$C$1:$C$65536,0))</f>
        <v>2</v>
      </c>
      <c r="AG746" s="85" t="s">
        <v>5493</v>
      </c>
      <c r="AH746" s="85">
        <f t="shared" si="66"/>
        <v>2</v>
      </c>
      <c r="AI746" s="79">
        <v>0.7</v>
      </c>
      <c r="AJ746" s="85" t="s">
        <v>5493</v>
      </c>
      <c r="AK746" s="85">
        <f t="shared" si="67"/>
        <v>0.7</v>
      </c>
      <c r="AL746" s="85" t="s">
        <v>5493</v>
      </c>
      <c r="AM746" s="85">
        <f t="shared" si="68"/>
        <v>0.7</v>
      </c>
      <c r="AN746" s="85" t="s">
        <v>5493</v>
      </c>
      <c r="AO746" s="85" t="s">
        <v>5493</v>
      </c>
      <c r="AP746" s="79" t="s">
        <v>4818</v>
      </c>
    </row>
  </sheetData>
  <sheetProtection algorithmName="SHA-512" hashValue="0J+B9ftV+t6g1O37+hBOX8AozC7HbrrHomRXJgeekDvjv8Yb+o33hU7Wp/glXwjRscRysH9Z9otWgE/MhDdN/A==" saltValue="VqQbdTMqywLHc0GEwkgRSQ==" spinCount="100000" sheet="1" autoFilter="0"/>
  <autoFilter ref="A3:AP746" xr:uid="{00000000-0001-0000-0100-000000000000}"/>
  <sortState xmlns:xlrd2="http://schemas.microsoft.com/office/spreadsheetml/2017/richdata2" ref="A4:AP746">
    <sortCondition ref="D4:D746"/>
    <sortCondition ref="C4:C746"/>
    <sortCondition ref="AP4:AP746"/>
  </sortState>
  <dataConsolidate/>
  <mergeCells count="8">
    <mergeCell ref="A1:AD1"/>
    <mergeCell ref="AF2:AH2"/>
    <mergeCell ref="AI2:AJ2"/>
    <mergeCell ref="AK2:AM2"/>
    <mergeCell ref="AN2:AO2"/>
    <mergeCell ref="AA2:AD2"/>
    <mergeCell ref="A2:O2"/>
    <mergeCell ref="Q2:Z2"/>
  </mergeCells>
  <phoneticPr fontId="24" type="noConversion"/>
  <conditionalFormatting sqref="B631 B624:B629">
    <cfRule type="duplicateValues" dxfId="10" priority="16"/>
  </conditionalFormatting>
  <conditionalFormatting sqref="B632:B718 B4:B448">
    <cfRule type="duplicateValues" dxfId="9" priority="15"/>
  </conditionalFormatting>
  <conditionalFormatting sqref="K725 K731:K733 K735:K736 K727:K729 K738:K746 W6:W8 W10:W21 W23:W24 W26:W27 W29:W38 W40:W51 W54 W56 W58:W59 W62:W67 W69:W74 W76:W77 W79 W81:W82 W91:W92 W94 W103 W111 W113:W114 W117 W121 W123:W125 W128 W131:W132 W142:W143 W146 W152 W160:W161 W163:W165 W167 W169:W177 W179:W186 W190:W199 W201:W202 W206:W209 W211 W216 W221:W222 W226 W233:W234 W239:W271 W290:W347 W350 W352 W355 W360:W361 W392 W394 W396:W398 W400:W403 W405 W407:W408 W438 W447 W454 W463:W464 W466:W467 W474:W480 W482:W483 W486:W494 W496:W498 W500:W502 W505:W510 W513:W536 W538:W543 W545 W547:W548 W550:W562 W564 W572 W578 W581 W584:W585 W590 W592 W597 W630 W632 W640:W641 W643 W653:W654 W656 W658 W662 W669 W678:W685 W689:W693 W700:W710 W714:W717 W726 D5:F196 K80:K213 K216:K238 K348:K356 D4:N4 V722:V746 W719:W720 U675:U720 T721:X721 Y700:Y720 Y722:Y746 S4:AE4 S722:T746 K359:K723 Z5:AE746 S5:T720 V5:V720 G5:J746 L5:N746 P4:P746 U414:U604 W410:W433 X5:Y699 E197:F746 D197:D718">
    <cfRule type="expression" dxfId="8" priority="5">
      <formula>D4=""</formula>
    </cfRule>
  </conditionalFormatting>
  <conditionalFormatting sqref="K5:K79 K214:K215 K239:K347 K357:K358">
    <cfRule type="expression" dxfId="7" priority="79">
      <formula>K5=""</formula>
    </cfRule>
  </conditionalFormatting>
  <conditionalFormatting sqref="U5:U238 U348:U361 U629:U673 U722:U746">
    <cfRule type="expression" dxfId="6" priority="4">
      <formula>U5=""</formula>
    </cfRule>
  </conditionalFormatting>
  <conditionalFormatting sqref="U362:U413 U605:U628 W5 W722:W725 W727:W746 W9 W22 W25 W28 W39 W52:W53 W55 W57 W60:W61 W68 W75 W78 W80 W83:W90 W93 W95:W102 W104:W110 W112 W115:W116 W118:W120 W122 W126:W127 W129:W130 W133:W141 W144:W145 W147:W151 W153:W159 W162 W166 W168 W178 W187:W189 W200 W203:W205 W210 W212:W215 W217:W220 W223:W225 W227:W232 W235:W238 W272:W289 W348:W349 W351 W353:W354 W356:W359 W362:W391 W393 W395 W399 W404 W406 W409 W434:W437 W439:W446 W448:W453 W455:W462 W465 W468:W473 W481 W484:W485 W495 W499 W503:W504 W511:W512 W537 W544 W546 W549 W563 W565:W571 W573:W577 W579:W580 W582:W583 W586:W589 W591 W593:W596 W598:W629 W631 W633:W639 W642 W644:W652 W655 W657 W659:W661 W663:W668 W670:W677 W686:W688 W694:W699 W711:W713 W718 X700:X720 X722:X723 X726:X746 U239:U347 U674">
    <cfRule type="expression" dxfId="5" priority="18">
      <formula>U5=""</formula>
    </cfRule>
  </conditionalFormatting>
  <conditionalFormatting sqref="B721">
    <cfRule type="duplicateValues" dxfId="4" priority="1"/>
  </conditionalFormatting>
  <conditionalFormatting sqref="B721">
    <cfRule type="duplicateValues" dxfId="3" priority="2"/>
  </conditionalFormatting>
  <conditionalFormatting sqref="A4:A718">
    <cfRule type="duplicateValues" dxfId="2" priority="80"/>
  </conditionalFormatting>
  <conditionalFormatting sqref="B4:B718">
    <cfRule type="duplicateValues" dxfId="1" priority="82"/>
  </conditionalFormatting>
  <dataValidations xWindow="1234" yWindow="459" count="30">
    <dataValidation allowBlank="1" showInputMessage="1" sqref="Q2:R2 V3 S3 E3" xr:uid="{00000000-0002-0000-0100-000000000000}"/>
    <dataValidation allowBlank="1" showInputMessage="1" showErrorMessage="1" error="请选择下拉列表中的一项" sqref="AC3 AA2" xr:uid="{00000000-0002-0000-0100-000001000000}"/>
    <dataValidation operator="equal" allowBlank="1" showInputMessage="1" showErrorMessage="1" sqref="I3 AB3 L3 F3:G3" xr:uid="{00000000-0002-0000-0100-000002000000}"/>
    <dataValidation type="list" allowBlank="1" showInputMessage="1" showErrorMessage="1" sqref="U4616:U64771" xr:uid="{00000000-0002-0000-0100-000003000000}">
      <formula1>"教师,在校生（本科生、硕士生、博士生）,博士后,其他"</formula1>
    </dataValidation>
    <dataValidation type="textLength" operator="equal" allowBlank="1" showInputMessage="1" showErrorMessage="1" error="请按照标准填写：4位数字的年份" sqref="AB747:AB64771 L4:L64771" xr:uid="{00000000-0002-0000-0100-000005000000}">
      <formula1>4</formula1>
    </dataValidation>
    <dataValidation type="list" allowBlank="1" showInputMessage="1" showErrorMessage="1" error="请选择下拉列表中的一项" sqref="AC747:AC64771" xr:uid="{00000000-0002-0000-0100-000006000000}">
      <formula1>"正高级,副高级,中级,其他"</formula1>
    </dataValidation>
    <dataValidation type="list" allowBlank="1" showInputMessage="1" showErrorMessage="1" error="请选择下拉列表中的一项" sqref="X747:X64771 Y721 X724:X725 AD747:AE64771" xr:uid="{00000000-0002-0000-0100-000007000000}">
      <formula1>"校级,院（系）级,校部（处）级,无"</formula1>
    </dataValidation>
    <dataValidation type="list" allowBlank="1" showInputMessage="1" showErrorMessage="1" error="请选择下拉列表中的一项" sqref="Y747:Y64771 Y674" xr:uid="{00000000-0002-0000-0100-000008000000}">
      <formula1>"国家（重点）实验室,教育部重点实验室,国家文科基础学科人才培养和科学研究基地,其他省部级重点实验室,省部级以下重点实验室,无"</formula1>
    </dataValidation>
    <dataValidation type="list" allowBlank="1" showInputMessage="1" showErrorMessage="1" error="请选择下拉列表中的一项" sqref="S747:S64771" xr:uid="{00000000-0002-0000-0100-000009000000}">
      <formula1>"男,女"</formula1>
    </dataValidation>
    <dataValidation type="list" allowBlank="1" showInputMessage="1" showErrorMessage="1" error="请选择下拉列表中的一项" sqref="M747:N64771" xr:uid="{00000000-0002-0000-0100-00000A000000}">
      <formula1>"在研,结题,终止"</formula1>
    </dataValidation>
    <dataValidation type="list" allowBlank="1" showInputMessage="1" showErrorMessage="1" error="请选择下拉列表中的一项" sqref="V747:V64771" xr:uid="{00000000-0002-0000-0100-00000B000000}">
      <formula1>"学士,硕士,博士,其他"</formula1>
    </dataValidation>
    <dataValidation type="list" allowBlank="1" showInputMessage="1" showErrorMessage="1" error="请选择下拉列表中的一项" sqref="F747:F64771 E337:E64771" xr:uid="{00000000-0002-0000-0100-00000C000000}">
      <formula1>"基础研究,应用研究,试验发展,R&amp;D成果应用,科技服务"</formula1>
    </dataValidation>
    <dataValidation type="textLength" operator="equal" allowBlank="1" showInputMessage="1" showErrorMessage="1" error="请按照标准填写：1位大写字母 + 2位数字" sqref="G747:G64771" xr:uid="{00000000-0002-0000-0100-00000D000000}">
      <formula1>3</formula1>
    </dataValidation>
    <dataValidation type="textLength" operator="equal" allowBlank="1" showInputMessage="1" showErrorMessage="1" error="请按照标准填写：3位数字" sqref="I747:I64771" xr:uid="{00000000-0002-0000-0100-00000E000000}">
      <formula1>3</formula1>
    </dataValidation>
    <dataValidation type="list" allowBlank="1" showInputMessage="1" showErrorMessage="1" error="请选择下拉列表中的一项" sqref="U747:U4615" xr:uid="{00000000-0002-0000-0100-00000F000000}">
      <formula1>"教师,本科生,硕士生,博士生,博士后,其他"</formula1>
    </dataValidation>
    <dataValidation type="list" allowBlank="1" showInputMessage="1" showErrorMessage="1" error="请选择下拉列表中的一项" promptTitle="提示：" prompt="请在下拉菜单点选！" sqref="X722:X723 X726:X746 AD674:AD746 AD4:AD672 X4:X720" xr:uid="{00000000-0002-0000-0100-000010000000}">
      <formula1>"校级,院（系）级,校部（处）级,无"</formula1>
    </dataValidation>
    <dataValidation type="list" allowBlank="1" showInputMessage="1" showErrorMessage="1" promptTitle="提示：" prompt="请在下拉菜单中点选！" sqref="AC674:AC746 AC4:AC672" xr:uid="{00000000-0002-0000-0100-000015000000}">
      <formula1>"正高级,副高级,中级,其他"</formula1>
    </dataValidation>
    <dataValidation operator="equal" allowBlank="1" showInputMessage="1" showErrorMessage="1" errorTitle="请正确输入年月" error="年月时间格式为：yyyy-mm_x000a_四位数年份-两位数月份" promptTitle="请在下拉菜单中点选" prompt="年月时间格式为：yyyy-mm_x000a_四位数年份-两位数月份" sqref="U721 T722:T746 T675:T720 T4:T673" xr:uid="{6CDBA5E1-FCA1-4428-A8C5-BAB34540EDFD}"/>
    <dataValidation type="list" allowBlank="1" showInputMessage="1" showErrorMessage="1" promptTitle="提示：" prompt="请先选择“所在研究基地类型&quot;!" sqref="Z675:Z720 Z722:Z746 Z4:Z672" xr:uid="{38BBA4FE-A2E0-4AF8-AA4B-59B43D08443F}">
      <formula1>INDIRECT($Y4)</formula1>
    </dataValidation>
    <dataValidation type="list" allowBlank="1" showInputMessage="1" showErrorMessage="1" error="请选择下拉列表中的一项" promptTitle="提示：" prompt="请在下拉菜单点选！" sqref="E4:E336" xr:uid="{00000000-0002-0000-0100-000013000000}">
      <formula1>"基础研究,应用研究,试验发展,R&amp;D成果应用,科技服务"</formula1>
    </dataValidation>
    <dataValidation allowBlank="1" showInputMessage="1" showErrorMessage="1" promptTitle="提示：" prompt="项目摘要须控制在500字符以内！" sqref="P675:P746 P4:P671" xr:uid="{6D03B6D2-0481-4047-A03F-72AE926181D8}"/>
    <dataValidation operator="greaterThanOrEqual" allowBlank="1" showInputMessage="1" showErrorMessage="1" error="请输入合法数字" sqref="AF2:AF3 AG3:AH3" xr:uid="{37322A34-C932-4C08-8412-C9FECEB3B1B9}"/>
    <dataValidation type="list" allowBlank="1" showInputMessage="1" showErrorMessage="1" error="请选择下拉列表中的一项" promptTitle="提示：" prompt="请在下拉菜单点选！" sqref="V721 U722:U746 U4:U720" xr:uid="{00000000-0002-0000-0100-000014000000}">
      <formula1>"教师,本科生,硕士生,博士生,博士后,其他"</formula1>
    </dataValidation>
    <dataValidation type="list" allowBlank="1" showInputMessage="1" showErrorMessage="1" error="请选择下拉列表中的一项" promptTitle="提示：" prompt="请在下拉菜单点选！" sqref="W721 V722:V746 V4:V720" xr:uid="{71848885-6A60-4A8C-A7CD-E0913543FE40}">
      <formula1>"学士,硕士,博士,其他"</formula1>
    </dataValidation>
    <dataValidation type="list" allowBlank="1" showInputMessage="1" showErrorMessage="1" error="请选择下拉列表中的一项" promptTitle="提示：" prompt="请在下拉菜单点选！" sqref="T721 S722:S746 S4:S720" xr:uid="{8789968E-826B-474E-B96D-6363BBEE2596}">
      <formula1>"男,女"</formula1>
    </dataValidation>
    <dataValidation type="list" allowBlank="1" showInputMessage="1" showErrorMessage="1" sqref="W722:W746 X721 W4:W720" xr:uid="{00000000-0002-0000-0100-00001A000000}">
      <formula1>"正高级,副高级,中级,其他"</formula1>
    </dataValidation>
    <dataValidation type="list" allowBlank="1" showInputMessage="1" showErrorMessage="1" error="请选择下拉列表中的一项" promptTitle="提示：" prompt="请在下拉菜单中点选！" sqref="M4:N746" xr:uid="{00000000-0002-0000-0100-000019000000}">
      <formula1>"在研,结题,终止"</formula1>
    </dataValidation>
    <dataValidation operator="equal" allowBlank="1" showInputMessage="1" showErrorMessage="1" error="请按照标准填写：3位数字" promptTitle="提示：" prompt="自动生成，无需填写" sqref="I4:I746" xr:uid="{00000000-0002-0000-0100-000011000000}"/>
    <dataValidation operator="equal" allowBlank="1" showInputMessage="1" showErrorMessage="1" error="请按照标准填写：1位大写字母 + 2位数字" promptTitle="提示：" prompt="自动生成，无需填写" sqref="G4:G746" xr:uid="{00000000-0002-0000-0100-000012000000}"/>
    <dataValidation allowBlank="1" showInputMessage="1" showErrorMessage="1" promptTitle="注意：不得只填写“按照项目申请书和任务书开展研究”！" prompt="填写内容提示：_x000a_1.项目执行情况简要说明（包括研究计划的执行及目标的实现情况简介）；_x000a_2.发表论文数据统计：SCI论文数量，SSCI论文数量，EI论文数量，CSCD论文数量，其他论文数量；_x000a_３.已申请发明专利数量，已申请实用新型专利数量；_x000a_４.出版专著数量，每部专著简况（字数、出版社、发行日期等）_x000a_5.拟发表论文、专著类型、数量，拟申请专利类型、数量" sqref="AE4:AE746" xr:uid="{C6830135-23B7-480F-B781-79E5571D8EBD}"/>
  </dataValidations>
  <pageMargins left="0.75" right="0.75" top="1" bottom="1" header="0.5" footer="0.5"/>
  <pageSetup paperSize="9" orientation="portrait" r:id="rId1"/>
  <headerFooter alignWithMargins="0"/>
  <extLst>
    <ext xmlns:x14="http://schemas.microsoft.com/office/spreadsheetml/2009/9/main" uri="{CCE6A557-97BC-4b89-ADB6-D9C93CAAB3DF}">
      <x14:dataValidations xmlns:xm="http://schemas.microsoft.com/office/excel/2006/main" xWindow="1234" yWindow="459" count="6">
        <x14:dataValidation type="list" allowBlank="1" showInputMessage="1" showErrorMessage="1" error="请选择下拉列表中的一项" xr:uid="{00000000-0002-0000-0100-000022000000}">
          <x14:formula1>
            <xm:f>辅助数据!$E$3:$E$98</xm:f>
          </x14:formula1>
          <xm:sqref>F675:F746 F337:F673</xm:sqref>
        </x14:dataValidation>
        <x14:dataValidation type="list" allowBlank="1" showInputMessage="1" showErrorMessage="1" promptTitle="提示：" prompt="请在下拉菜单中点选！" xr:uid="{00000000-0002-0000-0100-00001D000000}">
          <x14:formula1>
            <xm:f>辅助数据!$A$104:$E$104</xm:f>
          </x14:formula1>
          <xm:sqref>Z721 Y675:Y720 Y722:Y746 Y4:Y672</xm:sqref>
        </x14:dataValidation>
        <x14:dataValidation type="list" allowBlank="1" showInputMessage="1" showErrorMessage="1" promptTitle="提示：" prompt="请在下拉菜单中点选！" xr:uid="{00000000-0002-0000-0100-00001F000000}">
          <x14:formula1>
            <xm:f>辅助数据!$E$3:$E$98</xm:f>
          </x14:formula1>
          <xm:sqref>F4:F336</xm:sqref>
        </x14:dataValidation>
        <x14:dataValidation type="list" operator="equal" allowBlank="1" showInputMessage="1" showErrorMessage="1" errorTitle="请正确输入时间" error="年月时间格式为：yyyy-mm_x000a_四位数年份-两位数月份" promptTitle="请在下拉菜单中点选" prompt="年月时间格式为：yyyy-mm_x000a_四位数年份-两位数月份" xr:uid="{00000000-0002-0000-0100-000020000000}">
          <x14:formula1>
            <xm:f>辅助数据!$Q$3:$Q$14</xm:f>
          </x14:formula1>
          <xm:sqref>K738:K746 K725 K727:K729 K735:K736 K731:K733 K4:K723</xm:sqref>
        </x14:dataValidation>
        <x14:dataValidation type="list" allowBlank="1" showInputMessage="1" showErrorMessage="1" xr:uid="{00000000-0002-0000-0100-000021000000}">
          <x14:formula1>
            <xm:f>辅助数据!$N$2:$N$53</xm:f>
          </x14:formula1>
          <xm:sqref>AB674:AB746 AB4:AB672</xm:sqref>
        </x14:dataValidation>
        <x14:dataValidation type="list" allowBlank="1" showInputMessage="1" showErrorMessage="1" promptTitle="提示：" prompt="请在下拉菜单中点选！" xr:uid="{00000000-0002-0000-0100-00001E000000}">
          <x14:formula1>
            <xm:f>辅助数据!$A$3:$A$64</xm:f>
          </x14:formula1>
          <xm:sqref>H4:H746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C889"/>
  <sheetViews>
    <sheetView topLeftCell="B52" workbookViewId="0">
      <selection activeCell="H15" sqref="H15"/>
    </sheetView>
  </sheetViews>
  <sheetFormatPr defaultColWidth="8.875" defaultRowHeight="14.25"/>
  <cols>
    <col min="1" max="2" width="8.875" customWidth="1"/>
    <col min="3" max="3" width="155.875" customWidth="1"/>
  </cols>
  <sheetData>
    <row r="1" spans="1:3">
      <c r="A1" s="31" t="s">
        <v>1428</v>
      </c>
      <c r="B1" s="31" t="s">
        <v>1429</v>
      </c>
      <c r="C1" s="31" t="s">
        <v>1430</v>
      </c>
    </row>
    <row r="2" spans="1:3">
      <c r="A2" s="18">
        <v>110</v>
      </c>
      <c r="B2" s="18" t="s">
        <v>152</v>
      </c>
      <c r="C2" s="18"/>
    </row>
    <row r="3" spans="1:3">
      <c r="A3" s="20">
        <v>11011</v>
      </c>
      <c r="B3" s="20" t="s">
        <v>217</v>
      </c>
      <c r="C3" s="18"/>
    </row>
    <row r="4" spans="1:3" ht="28.5">
      <c r="A4" s="19">
        <v>11014</v>
      </c>
      <c r="B4" s="21" t="s">
        <v>218</v>
      </c>
      <c r="C4" s="19" t="s">
        <v>219</v>
      </c>
    </row>
    <row r="5" spans="1:3" ht="17.25">
      <c r="A5" s="19">
        <v>11017</v>
      </c>
      <c r="B5" s="21" t="s">
        <v>220</v>
      </c>
      <c r="C5" s="19" t="s">
        <v>221</v>
      </c>
    </row>
    <row r="6" spans="1:3" ht="31.5">
      <c r="A6" s="19">
        <v>11021</v>
      </c>
      <c r="B6" s="21" t="s">
        <v>222</v>
      </c>
      <c r="C6" s="19" t="s">
        <v>223</v>
      </c>
    </row>
    <row r="7" spans="1:3" ht="17.25">
      <c r="A7" s="19">
        <v>11024</v>
      </c>
      <c r="B7" s="21" t="s">
        <v>224</v>
      </c>
      <c r="C7" s="19"/>
    </row>
    <row r="8" spans="1:3" ht="17.25">
      <c r="A8" s="19">
        <v>11027</v>
      </c>
      <c r="B8" s="21" t="s">
        <v>225</v>
      </c>
      <c r="C8" s="19" t="s">
        <v>226</v>
      </c>
    </row>
    <row r="9" spans="1:3" ht="17.25">
      <c r="A9" s="19">
        <v>11031</v>
      </c>
      <c r="B9" s="21" t="s">
        <v>227</v>
      </c>
      <c r="C9" s="19" t="s">
        <v>228</v>
      </c>
    </row>
    <row r="10" spans="1:3" ht="17.25">
      <c r="A10" s="19">
        <v>11034</v>
      </c>
      <c r="B10" s="21" t="s">
        <v>229</v>
      </c>
      <c r="C10" s="19" t="s">
        <v>230</v>
      </c>
    </row>
    <row r="11" spans="1:3" ht="17.25">
      <c r="A11" s="19">
        <v>11037</v>
      </c>
      <c r="B11" s="21" t="s">
        <v>231</v>
      </c>
      <c r="C11" s="19"/>
    </row>
    <row r="12" spans="1:3" ht="17.25">
      <c r="A12" s="19">
        <v>11041</v>
      </c>
      <c r="B12" s="21" t="s">
        <v>232</v>
      </c>
      <c r="C12" s="19" t="s">
        <v>233</v>
      </c>
    </row>
    <row r="13" spans="1:3" ht="17.25">
      <c r="A13" s="19">
        <v>11044</v>
      </c>
      <c r="B13" s="21" t="s">
        <v>234</v>
      </c>
      <c r="C13" s="19" t="s">
        <v>235</v>
      </c>
    </row>
    <row r="14" spans="1:3" ht="17.25">
      <c r="A14" s="19">
        <v>11047</v>
      </c>
      <c r="B14" s="21" t="s">
        <v>236</v>
      </c>
      <c r="C14" s="19" t="s">
        <v>237</v>
      </c>
    </row>
    <row r="15" spans="1:3" ht="17.25">
      <c r="A15" s="19">
        <v>11051</v>
      </c>
      <c r="B15" s="21" t="s">
        <v>238</v>
      </c>
      <c r="C15" s="19" t="s">
        <v>239</v>
      </c>
    </row>
    <row r="16" spans="1:3" ht="17.25">
      <c r="A16" s="19">
        <v>11054</v>
      </c>
      <c r="B16" s="21" t="s">
        <v>240</v>
      </c>
      <c r="C16" s="19"/>
    </row>
    <row r="17" spans="1:3" ht="17.25">
      <c r="A17" s="19">
        <v>11057</v>
      </c>
      <c r="B17" s="21" t="s">
        <v>241</v>
      </c>
      <c r="C17" s="19" t="s">
        <v>242</v>
      </c>
    </row>
    <row r="18" spans="1:3" ht="31.5">
      <c r="A18" s="19">
        <v>11061</v>
      </c>
      <c r="B18" s="21" t="s">
        <v>243</v>
      </c>
      <c r="C18" s="19" t="s">
        <v>244</v>
      </c>
    </row>
    <row r="19" spans="1:3" ht="17.25">
      <c r="A19" s="19">
        <v>11064</v>
      </c>
      <c r="B19" s="21" t="s">
        <v>245</v>
      </c>
      <c r="C19" s="19" t="s">
        <v>246</v>
      </c>
    </row>
    <row r="20" spans="1:3" ht="17.25">
      <c r="A20" s="19">
        <v>11067</v>
      </c>
      <c r="B20" s="21" t="s">
        <v>247</v>
      </c>
      <c r="C20" s="19" t="s">
        <v>248</v>
      </c>
    </row>
    <row r="21" spans="1:3" ht="28.5">
      <c r="A21" s="19">
        <v>11071</v>
      </c>
      <c r="B21" s="21" t="s">
        <v>249</v>
      </c>
      <c r="C21" s="19" t="s">
        <v>250</v>
      </c>
    </row>
    <row r="22" spans="1:3" ht="17.25">
      <c r="A22" s="19">
        <v>11074</v>
      </c>
      <c r="B22" s="21" t="s">
        <v>251</v>
      </c>
      <c r="C22" s="19" t="s">
        <v>252</v>
      </c>
    </row>
    <row r="23" spans="1:3" ht="17.25">
      <c r="A23" s="19">
        <v>11077</v>
      </c>
      <c r="B23" s="21" t="s">
        <v>253</v>
      </c>
      <c r="C23" s="19"/>
    </row>
    <row r="24" spans="1:3" ht="17.25">
      <c r="A24" s="19">
        <v>11081</v>
      </c>
      <c r="B24" s="21" t="s">
        <v>254</v>
      </c>
      <c r="C24" s="19"/>
    </row>
    <row r="25" spans="1:3" ht="17.25">
      <c r="A25" s="19">
        <v>11084</v>
      </c>
      <c r="B25" s="21" t="s">
        <v>255</v>
      </c>
      <c r="C25" s="19"/>
    </row>
    <row r="26" spans="1:3" ht="17.25">
      <c r="A26" s="19">
        <v>11085</v>
      </c>
      <c r="B26" s="21" t="s">
        <v>256</v>
      </c>
      <c r="C26" s="19"/>
    </row>
    <row r="27" spans="1:3" ht="17.25">
      <c r="A27" s="19">
        <v>11087</v>
      </c>
      <c r="B27" s="21" t="s">
        <v>257</v>
      </c>
      <c r="C27" s="19" t="s">
        <v>258</v>
      </c>
    </row>
    <row r="28" spans="1:3" ht="28.5">
      <c r="A28" s="19">
        <v>11099</v>
      </c>
      <c r="B28" s="21" t="s">
        <v>259</v>
      </c>
      <c r="C28" s="19"/>
    </row>
    <row r="29" spans="1:3" ht="47.25">
      <c r="A29" s="22">
        <v>120</v>
      </c>
      <c r="B29" s="22" t="s">
        <v>260</v>
      </c>
      <c r="C29" s="19"/>
    </row>
    <row r="30" spans="1:3" ht="42.75">
      <c r="A30" s="19">
        <v>12010</v>
      </c>
      <c r="B30" s="21" t="s">
        <v>261</v>
      </c>
      <c r="C30" s="19" t="s">
        <v>262</v>
      </c>
    </row>
    <row r="31" spans="1:3" ht="17.25">
      <c r="A31" s="19">
        <v>12020</v>
      </c>
      <c r="B31" s="21" t="s">
        <v>263</v>
      </c>
      <c r="C31" s="23" t="s">
        <v>264</v>
      </c>
    </row>
    <row r="32" spans="1:3" ht="17.25">
      <c r="A32" s="19"/>
      <c r="B32" s="19"/>
      <c r="C32" s="19"/>
    </row>
    <row r="33" spans="1:3" ht="17.25">
      <c r="A33" s="19">
        <v>12030</v>
      </c>
      <c r="B33" s="21" t="s">
        <v>265</v>
      </c>
      <c r="C33" s="19" t="s">
        <v>266</v>
      </c>
    </row>
    <row r="34" spans="1:3" ht="28.5">
      <c r="A34" s="19">
        <v>12040</v>
      </c>
      <c r="B34" s="21" t="s">
        <v>267</v>
      </c>
      <c r="C34" s="19"/>
    </row>
    <row r="35" spans="1:3" ht="28.5">
      <c r="A35" s="19">
        <v>12050</v>
      </c>
      <c r="B35" s="21" t="s">
        <v>268</v>
      </c>
      <c r="C35" s="19" t="s">
        <v>269</v>
      </c>
    </row>
    <row r="36" spans="1:3" ht="42.75">
      <c r="A36" s="19">
        <v>12099</v>
      </c>
      <c r="B36" s="21" t="s">
        <v>270</v>
      </c>
      <c r="C36" s="19"/>
    </row>
    <row r="37" spans="1:3" ht="17.25">
      <c r="A37" s="19"/>
      <c r="B37" s="19"/>
      <c r="C37" s="19"/>
    </row>
    <row r="38" spans="1:3" ht="17.25">
      <c r="A38" s="24">
        <v>130</v>
      </c>
      <c r="B38" s="24" t="s">
        <v>271</v>
      </c>
      <c r="C38" s="19"/>
    </row>
    <row r="39" spans="1:3" ht="17.25">
      <c r="A39" s="19">
        <v>13010</v>
      </c>
      <c r="B39" s="21" t="s">
        <v>272</v>
      </c>
      <c r="C39" s="19" t="s">
        <v>273</v>
      </c>
    </row>
    <row r="40" spans="1:3" ht="31.5">
      <c r="A40" s="19">
        <v>13015</v>
      </c>
      <c r="B40" s="21" t="s">
        <v>274</v>
      </c>
      <c r="C40" s="19" t="s">
        <v>275</v>
      </c>
    </row>
    <row r="41" spans="1:3" ht="17.25">
      <c r="A41" s="19">
        <v>13020</v>
      </c>
      <c r="B41" s="21" t="s">
        <v>276</v>
      </c>
      <c r="C41" s="19" t="s">
        <v>277</v>
      </c>
    </row>
    <row r="42" spans="1:3" ht="31.5">
      <c r="A42" s="19">
        <v>13025</v>
      </c>
      <c r="B42" s="21" t="s">
        <v>278</v>
      </c>
      <c r="C42" s="19" t="s">
        <v>279</v>
      </c>
    </row>
    <row r="43" spans="1:3" ht="17.25">
      <c r="A43" s="19">
        <v>13030</v>
      </c>
      <c r="B43" s="21" t="s">
        <v>280</v>
      </c>
      <c r="C43" s="19"/>
    </row>
    <row r="44" spans="1:3" ht="17.25">
      <c r="A44" s="19">
        <v>13035</v>
      </c>
      <c r="B44" s="21" t="s">
        <v>281</v>
      </c>
      <c r="C44" s="19" t="s">
        <v>282</v>
      </c>
    </row>
    <row r="45" spans="1:3" ht="17.25">
      <c r="A45" s="19">
        <v>13040</v>
      </c>
      <c r="B45" s="21" t="s">
        <v>283</v>
      </c>
      <c r="C45" s="19" t="s">
        <v>284</v>
      </c>
    </row>
    <row r="46" spans="1:3" ht="17.25">
      <c r="A46" s="19">
        <v>13041</v>
      </c>
      <c r="B46" s="21" t="s">
        <v>285</v>
      </c>
      <c r="C46" s="19" t="s">
        <v>286</v>
      </c>
    </row>
    <row r="47" spans="1:3" ht="17.25">
      <c r="A47" s="19">
        <v>13045</v>
      </c>
      <c r="B47" s="21" t="s">
        <v>287</v>
      </c>
      <c r="C47" s="19"/>
    </row>
    <row r="48" spans="1:3" ht="17.25">
      <c r="A48" s="19">
        <v>13050</v>
      </c>
      <c r="B48" s="21" t="s">
        <v>288</v>
      </c>
      <c r="C48" s="19" t="s">
        <v>258</v>
      </c>
    </row>
    <row r="49" spans="1:3" ht="28.5">
      <c r="A49" s="19">
        <v>13099</v>
      </c>
      <c r="B49" s="21" t="s">
        <v>289</v>
      </c>
      <c r="C49" s="19"/>
    </row>
    <row r="50" spans="1:3" ht="17.25">
      <c r="A50" s="19"/>
      <c r="B50" s="19"/>
      <c r="C50" s="19"/>
    </row>
    <row r="51" spans="1:3" ht="17.25">
      <c r="A51" s="22">
        <v>140</v>
      </c>
      <c r="B51" s="22" t="s">
        <v>290</v>
      </c>
      <c r="C51" s="19"/>
    </row>
    <row r="52" spans="1:3" ht="17.25">
      <c r="A52" s="19">
        <v>14010</v>
      </c>
      <c r="B52" s="21" t="s">
        <v>291</v>
      </c>
      <c r="C52" s="19"/>
    </row>
    <row r="53" spans="1:3" ht="17.25">
      <c r="A53" s="19">
        <v>14015</v>
      </c>
      <c r="B53" s="21" t="s">
        <v>292</v>
      </c>
      <c r="C53" s="19" t="s">
        <v>293</v>
      </c>
    </row>
    <row r="54" spans="1:3" ht="45.75">
      <c r="A54" s="19">
        <v>14020</v>
      </c>
      <c r="B54" s="21" t="s">
        <v>294</v>
      </c>
      <c r="C54" s="19" t="s">
        <v>295</v>
      </c>
    </row>
    <row r="55" spans="1:3" ht="17.25">
      <c r="A55" s="19">
        <v>14025</v>
      </c>
      <c r="B55" s="21" t="s">
        <v>296</v>
      </c>
      <c r="C55" s="19" t="s">
        <v>297</v>
      </c>
    </row>
    <row r="56" spans="1:3" ht="31.5">
      <c r="A56" s="19">
        <v>14030</v>
      </c>
      <c r="B56" s="21" t="s">
        <v>298</v>
      </c>
      <c r="C56" s="19" t="s">
        <v>299</v>
      </c>
    </row>
    <row r="57" spans="1:3" ht="17.25">
      <c r="A57" s="19">
        <v>14035</v>
      </c>
      <c r="B57" s="21" t="s">
        <v>300</v>
      </c>
      <c r="C57" s="19" t="s">
        <v>301</v>
      </c>
    </row>
    <row r="58" spans="1:3" ht="17.25">
      <c r="A58" s="19">
        <v>14040</v>
      </c>
      <c r="B58" s="21" t="s">
        <v>302</v>
      </c>
      <c r="C58" s="19" t="s">
        <v>303</v>
      </c>
    </row>
    <row r="59" spans="1:3" ht="17.25">
      <c r="A59" s="19">
        <v>14045</v>
      </c>
      <c r="B59" s="21" t="s">
        <v>304</v>
      </c>
      <c r="C59" s="19" t="s">
        <v>305</v>
      </c>
    </row>
    <row r="60" spans="1:3" ht="31.5">
      <c r="A60" s="19">
        <v>14050</v>
      </c>
      <c r="B60" s="21" t="s">
        <v>306</v>
      </c>
      <c r="C60" s="19" t="s">
        <v>307</v>
      </c>
    </row>
    <row r="61" spans="1:3" ht="28.5">
      <c r="A61" s="19">
        <v>14055</v>
      </c>
      <c r="B61" s="21" t="s">
        <v>308</v>
      </c>
      <c r="C61" s="19" t="s">
        <v>309</v>
      </c>
    </row>
    <row r="62" spans="1:3" ht="28.5">
      <c r="A62" s="19">
        <v>14060</v>
      </c>
      <c r="B62" s="21" t="s">
        <v>310</v>
      </c>
      <c r="C62" s="19" t="s">
        <v>311</v>
      </c>
    </row>
    <row r="63" spans="1:3" ht="28.5">
      <c r="A63" s="19">
        <v>14065</v>
      </c>
      <c r="B63" s="21" t="s">
        <v>312</v>
      </c>
      <c r="C63" s="19" t="s">
        <v>313</v>
      </c>
    </row>
    <row r="64" spans="1:3" ht="17.25">
      <c r="A64" s="19">
        <v>14070</v>
      </c>
      <c r="B64" s="21" t="s">
        <v>314</v>
      </c>
      <c r="C64" s="19" t="s">
        <v>315</v>
      </c>
    </row>
    <row r="65" spans="1:3" ht="17.25">
      <c r="A65" s="19">
        <v>14075</v>
      </c>
      <c r="B65" s="21" t="s">
        <v>316</v>
      </c>
      <c r="C65" s="19"/>
    </row>
    <row r="66" spans="1:3" ht="17.25">
      <c r="A66" s="19">
        <v>14080</v>
      </c>
      <c r="B66" s="21" t="s">
        <v>317</v>
      </c>
      <c r="C66" s="19" t="s">
        <v>258</v>
      </c>
    </row>
    <row r="67" spans="1:3" ht="28.5">
      <c r="A67" s="19">
        <v>14099</v>
      </c>
      <c r="B67" s="21" t="s">
        <v>318</v>
      </c>
      <c r="C67" s="19"/>
    </row>
    <row r="68" spans="1:3" ht="17.25">
      <c r="A68" s="19"/>
      <c r="B68" s="19"/>
      <c r="C68" s="19"/>
    </row>
    <row r="69" spans="1:3" ht="17.25">
      <c r="A69" s="22">
        <v>150</v>
      </c>
      <c r="B69" s="22" t="s">
        <v>198</v>
      </c>
      <c r="C69" s="19"/>
    </row>
    <row r="70" spans="1:3" ht="17.25">
      <c r="A70" s="19">
        <v>15010</v>
      </c>
      <c r="B70" s="21" t="s">
        <v>319</v>
      </c>
      <c r="C70" s="19"/>
    </row>
    <row r="71" spans="1:3" ht="17.25">
      <c r="A71" s="19">
        <v>15015</v>
      </c>
      <c r="B71" s="21" t="s">
        <v>320</v>
      </c>
      <c r="C71" s="19" t="s">
        <v>321</v>
      </c>
    </row>
    <row r="72" spans="1:3" ht="17.25">
      <c r="A72" s="19">
        <v>15020</v>
      </c>
      <c r="B72" s="21" t="s">
        <v>322</v>
      </c>
      <c r="C72" s="19" t="s">
        <v>323</v>
      </c>
    </row>
    <row r="73" spans="1:3" ht="17.25">
      <c r="A73" s="19">
        <v>15025</v>
      </c>
      <c r="B73" s="21" t="s">
        <v>324</v>
      </c>
      <c r="C73" s="19" t="s">
        <v>325</v>
      </c>
    </row>
    <row r="74" spans="1:3" ht="31.5">
      <c r="A74" s="19">
        <v>15030</v>
      </c>
      <c r="B74" s="21" t="s">
        <v>326</v>
      </c>
      <c r="C74" s="19" t="s">
        <v>327</v>
      </c>
    </row>
    <row r="75" spans="1:3" ht="17.25">
      <c r="A75" s="19">
        <v>15035</v>
      </c>
      <c r="B75" s="21" t="s">
        <v>328</v>
      </c>
      <c r="C75" s="19"/>
    </row>
    <row r="76" spans="1:3" ht="17.25">
      <c r="A76" s="19">
        <v>15040</v>
      </c>
      <c r="B76" s="21" t="s">
        <v>329</v>
      </c>
      <c r="C76" s="19"/>
    </row>
    <row r="77" spans="1:3" ht="17.25">
      <c r="A77" s="19">
        <v>15045</v>
      </c>
      <c r="B77" s="21" t="s">
        <v>330</v>
      </c>
      <c r="C77" s="19" t="s">
        <v>331</v>
      </c>
    </row>
    <row r="78" spans="1:3" ht="17.25">
      <c r="A78" s="19">
        <v>15050</v>
      </c>
      <c r="B78" s="21" t="s">
        <v>332</v>
      </c>
      <c r="C78" s="19" t="s">
        <v>333</v>
      </c>
    </row>
    <row r="79" spans="1:3" ht="17.25">
      <c r="A79" s="19">
        <v>15055</v>
      </c>
      <c r="B79" s="21" t="s">
        <v>334</v>
      </c>
      <c r="C79" s="19" t="s">
        <v>258</v>
      </c>
    </row>
    <row r="80" spans="1:3" ht="17.25">
      <c r="A80" s="19">
        <v>15060</v>
      </c>
      <c r="B80" s="21" t="s">
        <v>335</v>
      </c>
      <c r="C80" s="19"/>
    </row>
    <row r="81" spans="1:3" ht="17.25">
      <c r="A81" s="19">
        <v>15065</v>
      </c>
      <c r="B81" s="21" t="s">
        <v>336</v>
      </c>
      <c r="C81" s="19" t="s">
        <v>337</v>
      </c>
    </row>
    <row r="82" spans="1:3" ht="28.5">
      <c r="A82" s="19">
        <v>15099</v>
      </c>
      <c r="B82" s="21" t="s">
        <v>338</v>
      </c>
      <c r="C82" s="19"/>
    </row>
    <row r="83" spans="1:3" ht="17.25">
      <c r="A83" s="19"/>
      <c r="B83" s="19"/>
      <c r="C83" s="19"/>
    </row>
    <row r="84" spans="1:3" ht="17.25">
      <c r="A84" s="22">
        <v>160</v>
      </c>
      <c r="B84" s="22" t="s">
        <v>339</v>
      </c>
      <c r="C84" s="19"/>
    </row>
    <row r="85" spans="1:3" ht="17.25">
      <c r="A85" s="19">
        <v>16010</v>
      </c>
      <c r="B85" s="21" t="s">
        <v>340</v>
      </c>
      <c r="C85" s="19"/>
    </row>
    <row r="86" spans="1:3" ht="17.25">
      <c r="A86" s="19">
        <v>16015</v>
      </c>
      <c r="B86" s="21" t="s">
        <v>341</v>
      </c>
      <c r="C86" s="19" t="s">
        <v>342</v>
      </c>
    </row>
    <row r="87" spans="1:3" ht="17.25">
      <c r="A87" s="19">
        <v>16020</v>
      </c>
      <c r="B87" s="21" t="s">
        <v>343</v>
      </c>
      <c r="C87" s="19" t="s">
        <v>344</v>
      </c>
    </row>
    <row r="88" spans="1:3" ht="17.25">
      <c r="A88" s="19">
        <v>16025</v>
      </c>
      <c r="B88" s="21" t="s">
        <v>345</v>
      </c>
      <c r="C88" s="19" t="s">
        <v>346</v>
      </c>
    </row>
    <row r="89" spans="1:3" ht="17.25">
      <c r="A89" s="19">
        <v>16030</v>
      </c>
      <c r="B89" s="21" t="s">
        <v>347</v>
      </c>
      <c r="C89" s="19" t="s">
        <v>348</v>
      </c>
    </row>
    <row r="90" spans="1:3" ht="17.25">
      <c r="A90" s="19">
        <v>16035</v>
      </c>
      <c r="B90" s="21" t="s">
        <v>349</v>
      </c>
      <c r="C90" s="19" t="s">
        <v>350</v>
      </c>
    </row>
    <row r="91" spans="1:3" ht="17.25">
      <c r="A91" s="19">
        <v>16040</v>
      </c>
      <c r="B91" s="21" t="s">
        <v>351</v>
      </c>
      <c r="C91" s="19" t="s">
        <v>352</v>
      </c>
    </row>
    <row r="92" spans="1:3" ht="17.25">
      <c r="A92" s="19">
        <v>16045</v>
      </c>
      <c r="B92" s="21" t="s">
        <v>353</v>
      </c>
      <c r="C92" s="19" t="s">
        <v>354</v>
      </c>
    </row>
    <row r="93" spans="1:3" ht="28.5">
      <c r="A93" s="19">
        <v>16050</v>
      </c>
      <c r="B93" s="21" t="s">
        <v>355</v>
      </c>
      <c r="C93" s="19" t="s">
        <v>356</v>
      </c>
    </row>
    <row r="94" spans="1:3" ht="28.5">
      <c r="A94" s="19">
        <v>16055</v>
      </c>
      <c r="B94" s="21" t="s">
        <v>357</v>
      </c>
      <c r="C94" s="19" t="s">
        <v>358</v>
      </c>
    </row>
    <row r="95" spans="1:3" ht="28.5">
      <c r="A95" s="19">
        <v>16060</v>
      </c>
      <c r="B95" s="21" t="s">
        <v>359</v>
      </c>
      <c r="C95" s="19" t="s">
        <v>360</v>
      </c>
    </row>
    <row r="96" spans="1:3" ht="17.25">
      <c r="A96" s="19">
        <v>16065</v>
      </c>
      <c r="B96" s="21" t="s">
        <v>361</v>
      </c>
      <c r="C96" s="19"/>
    </row>
    <row r="97" spans="1:3" ht="28.5">
      <c r="A97" s="19">
        <v>16070</v>
      </c>
      <c r="B97" s="21" t="s">
        <v>362</v>
      </c>
      <c r="C97" s="19" t="s">
        <v>363</v>
      </c>
    </row>
    <row r="98" spans="1:3" ht="17.25">
      <c r="A98" s="19">
        <v>16075</v>
      </c>
      <c r="B98" s="21" t="s">
        <v>364</v>
      </c>
      <c r="C98" s="19" t="s">
        <v>365</v>
      </c>
    </row>
    <row r="99" spans="1:3" ht="28.5">
      <c r="A99" s="19">
        <v>16099</v>
      </c>
      <c r="B99" s="21" t="s">
        <v>366</v>
      </c>
      <c r="C99" s="19"/>
    </row>
    <row r="100" spans="1:3" ht="17.25">
      <c r="A100" s="19"/>
      <c r="B100" s="19"/>
      <c r="C100" s="19"/>
    </row>
    <row r="101" spans="1:3" ht="17.25">
      <c r="A101" s="22">
        <v>170</v>
      </c>
      <c r="B101" s="22" t="s">
        <v>187</v>
      </c>
      <c r="C101" s="19"/>
    </row>
    <row r="102" spans="1:3" ht="17.25">
      <c r="A102" s="19">
        <v>17010</v>
      </c>
      <c r="B102" s="21" t="s">
        <v>367</v>
      </c>
      <c r="C102" s="19"/>
    </row>
    <row r="103" spans="1:3" ht="31.5">
      <c r="A103" s="19">
        <v>17015</v>
      </c>
      <c r="B103" s="21" t="s">
        <v>368</v>
      </c>
      <c r="C103" s="19" t="s">
        <v>369</v>
      </c>
    </row>
    <row r="104" spans="1:3" ht="31.5">
      <c r="A104" s="19">
        <v>17020</v>
      </c>
      <c r="B104" s="21" t="s">
        <v>370</v>
      </c>
      <c r="C104" s="19" t="s">
        <v>371</v>
      </c>
    </row>
    <row r="105" spans="1:3" ht="17.25">
      <c r="A105" s="19">
        <v>17025</v>
      </c>
      <c r="B105" s="21" t="s">
        <v>372</v>
      </c>
      <c r="C105" s="19" t="s">
        <v>373</v>
      </c>
    </row>
    <row r="106" spans="1:3" ht="17.25">
      <c r="A106" s="19">
        <v>17030</v>
      </c>
      <c r="B106" s="21" t="s">
        <v>374</v>
      </c>
      <c r="C106" s="19" t="s">
        <v>375</v>
      </c>
    </row>
    <row r="107" spans="1:3" ht="17.25">
      <c r="A107" s="19">
        <v>17035</v>
      </c>
      <c r="B107" s="21" t="s">
        <v>376</v>
      </c>
      <c r="C107" s="19" t="s">
        <v>377</v>
      </c>
    </row>
    <row r="108" spans="1:3" ht="17.25">
      <c r="A108" s="19">
        <v>17040</v>
      </c>
      <c r="B108" s="21" t="s">
        <v>378</v>
      </c>
      <c r="C108" s="19"/>
    </row>
    <row r="109" spans="1:3" ht="31.5">
      <c r="A109" s="19">
        <v>17045</v>
      </c>
      <c r="B109" s="21" t="s">
        <v>379</v>
      </c>
      <c r="C109" s="19" t="s">
        <v>380</v>
      </c>
    </row>
    <row r="110" spans="1:3" ht="45.75">
      <c r="A110" s="19">
        <v>17050</v>
      </c>
      <c r="B110" s="21" t="s">
        <v>125</v>
      </c>
      <c r="C110" s="19" t="s">
        <v>381</v>
      </c>
    </row>
    <row r="111" spans="1:3" ht="17.25">
      <c r="A111" s="19">
        <v>17055</v>
      </c>
      <c r="B111" s="21" t="s">
        <v>382</v>
      </c>
      <c r="C111" s="19" t="s">
        <v>383</v>
      </c>
    </row>
    <row r="112" spans="1:3" ht="31.5">
      <c r="A112" s="19">
        <v>17060</v>
      </c>
      <c r="B112" s="21" t="s">
        <v>384</v>
      </c>
      <c r="C112" s="19" t="s">
        <v>385</v>
      </c>
    </row>
    <row r="113" spans="1:3" ht="28.5">
      <c r="A113" s="19">
        <v>17099</v>
      </c>
      <c r="B113" s="21" t="s">
        <v>386</v>
      </c>
      <c r="C113" s="19"/>
    </row>
    <row r="114" spans="1:3" ht="17.25">
      <c r="A114" s="19"/>
      <c r="B114" s="19"/>
      <c r="C114" s="19"/>
    </row>
    <row r="115" spans="1:3" ht="17.25">
      <c r="A115" s="22">
        <v>180</v>
      </c>
      <c r="B115" s="22" t="s">
        <v>40</v>
      </c>
      <c r="C115" s="19"/>
    </row>
    <row r="116" spans="1:3" ht="17.25">
      <c r="A116" s="19">
        <v>18011</v>
      </c>
      <c r="B116" s="21" t="s">
        <v>387</v>
      </c>
      <c r="C116" s="19"/>
    </row>
    <row r="117" spans="1:3" ht="31.5">
      <c r="A117" s="19">
        <v>18014</v>
      </c>
      <c r="B117" s="21" t="s">
        <v>388</v>
      </c>
      <c r="C117" s="19" t="s">
        <v>389</v>
      </c>
    </row>
    <row r="118" spans="1:3" ht="31.5">
      <c r="A118" s="19">
        <v>18017</v>
      </c>
      <c r="B118" s="21" t="s">
        <v>390</v>
      </c>
      <c r="C118" s="19" t="s">
        <v>391</v>
      </c>
    </row>
    <row r="119" spans="1:3" ht="17.25">
      <c r="A119" s="19">
        <v>18021</v>
      </c>
      <c r="B119" s="21" t="s">
        <v>392</v>
      </c>
      <c r="C119" s="19" t="s">
        <v>393</v>
      </c>
    </row>
    <row r="120" spans="1:3" ht="17.25">
      <c r="A120" s="19">
        <v>18022</v>
      </c>
      <c r="B120" s="21" t="s">
        <v>394</v>
      </c>
      <c r="C120" s="19" t="s">
        <v>395</v>
      </c>
    </row>
    <row r="121" spans="1:3" ht="31.5">
      <c r="A121" s="19">
        <v>18024</v>
      </c>
      <c r="B121" s="21" t="s">
        <v>396</v>
      </c>
      <c r="C121" s="19" t="s">
        <v>397</v>
      </c>
    </row>
    <row r="122" spans="1:3" ht="17.25">
      <c r="A122" s="19">
        <v>18027</v>
      </c>
      <c r="B122" s="21" t="s">
        <v>398</v>
      </c>
      <c r="C122" s="19" t="s">
        <v>399</v>
      </c>
    </row>
    <row r="123" spans="1:3" ht="17.25">
      <c r="A123" s="19"/>
      <c r="B123" s="21" t="s">
        <v>400</v>
      </c>
      <c r="C123" s="19" t="s">
        <v>401</v>
      </c>
    </row>
    <row r="124" spans="1:3" ht="17.25">
      <c r="A124" s="19">
        <v>18031</v>
      </c>
      <c r="B124" s="21" t="s">
        <v>402</v>
      </c>
      <c r="C124" s="19" t="s">
        <v>403</v>
      </c>
    </row>
    <row r="125" spans="1:3" ht="17.25">
      <c r="A125" s="19">
        <v>18034</v>
      </c>
      <c r="B125" s="21" t="s">
        <v>404</v>
      </c>
      <c r="C125" s="19" t="s">
        <v>405</v>
      </c>
    </row>
    <row r="126" spans="1:3" ht="17.25">
      <c r="A126" s="19">
        <v>18037</v>
      </c>
      <c r="B126" s="21" t="s">
        <v>406</v>
      </c>
      <c r="C126" s="19" t="s">
        <v>407</v>
      </c>
    </row>
    <row r="127" spans="1:3" ht="28.5">
      <c r="A127" s="19">
        <v>18039</v>
      </c>
      <c r="B127" s="21" t="s">
        <v>408</v>
      </c>
      <c r="C127" s="19" t="s">
        <v>409</v>
      </c>
    </row>
    <row r="128" spans="1:3" ht="17.25">
      <c r="A128" s="19">
        <v>18041</v>
      </c>
      <c r="B128" s="21" t="s">
        <v>410</v>
      </c>
      <c r="C128" s="19"/>
    </row>
    <row r="129" spans="1:3" ht="31.5">
      <c r="A129" s="19">
        <v>18044</v>
      </c>
      <c r="B129" s="21" t="s">
        <v>411</v>
      </c>
      <c r="C129" s="19" t="s">
        <v>412</v>
      </c>
    </row>
    <row r="130" spans="1:3" ht="17.25">
      <c r="A130" s="19">
        <v>18047</v>
      </c>
      <c r="B130" s="21" t="s">
        <v>413</v>
      </c>
      <c r="C130" s="19" t="s">
        <v>414</v>
      </c>
    </row>
    <row r="131" spans="1:3" ht="31.5">
      <c r="A131" s="19">
        <v>18051</v>
      </c>
      <c r="B131" s="21" t="s">
        <v>415</v>
      </c>
      <c r="C131" s="19" t="s">
        <v>416</v>
      </c>
    </row>
    <row r="132" spans="1:3" ht="17.25">
      <c r="A132" s="19">
        <v>18054</v>
      </c>
      <c r="B132" s="21" t="s">
        <v>417</v>
      </c>
      <c r="C132" s="19" t="s">
        <v>418</v>
      </c>
    </row>
    <row r="133" spans="1:3" ht="31.5">
      <c r="A133" s="19">
        <v>18057</v>
      </c>
      <c r="B133" s="21" t="s">
        <v>419</v>
      </c>
      <c r="C133" s="19" t="s">
        <v>420</v>
      </c>
    </row>
    <row r="134" spans="1:3" ht="17.25">
      <c r="A134" s="19">
        <v>18061</v>
      </c>
      <c r="B134" s="21" t="s">
        <v>421</v>
      </c>
      <c r="C134" s="19" t="s">
        <v>422</v>
      </c>
    </row>
    <row r="135" spans="1:3" ht="17.25">
      <c r="A135" s="19">
        <v>18064</v>
      </c>
      <c r="B135" s="21" t="s">
        <v>423</v>
      </c>
      <c r="C135" s="19" t="s">
        <v>424</v>
      </c>
    </row>
    <row r="136" spans="1:3" ht="17.25">
      <c r="A136" s="19">
        <v>18067</v>
      </c>
      <c r="B136" s="21" t="s">
        <v>425</v>
      </c>
      <c r="C136" s="19" t="s">
        <v>426</v>
      </c>
    </row>
    <row r="137" spans="1:3" ht="28.5">
      <c r="A137" s="19">
        <v>18099</v>
      </c>
      <c r="B137" s="21" t="s">
        <v>427</v>
      </c>
      <c r="C137" s="19"/>
    </row>
    <row r="138" spans="1:3" ht="17.25">
      <c r="A138" s="19"/>
      <c r="B138" s="19"/>
      <c r="C138" s="19"/>
    </row>
    <row r="139" spans="1:3" ht="17.25">
      <c r="A139" s="22">
        <v>190</v>
      </c>
      <c r="B139" s="22" t="s">
        <v>428</v>
      </c>
      <c r="C139" s="19"/>
    </row>
    <row r="140" spans="1:3" ht="17.25">
      <c r="A140" s="19">
        <v>19010</v>
      </c>
      <c r="B140" s="21" t="s">
        <v>429</v>
      </c>
      <c r="C140" s="19" t="s">
        <v>430</v>
      </c>
    </row>
    <row r="141" spans="1:3" ht="17.25">
      <c r="A141" s="19">
        <v>19015</v>
      </c>
      <c r="B141" s="21" t="s">
        <v>431</v>
      </c>
      <c r="C141" s="19" t="s">
        <v>432</v>
      </c>
    </row>
    <row r="142" spans="1:3" ht="17.25">
      <c r="A142" s="19">
        <v>19020</v>
      </c>
      <c r="B142" s="21" t="s">
        <v>433</v>
      </c>
      <c r="C142" s="19" t="s">
        <v>434</v>
      </c>
    </row>
    <row r="143" spans="1:3" ht="17.25">
      <c r="A143" s="19">
        <v>19025</v>
      </c>
      <c r="B143" s="21" t="s">
        <v>435</v>
      </c>
      <c r="C143" s="19" t="s">
        <v>436</v>
      </c>
    </row>
    <row r="144" spans="1:3" ht="17.25">
      <c r="A144" s="19">
        <v>19030</v>
      </c>
      <c r="B144" s="21" t="s">
        <v>437</v>
      </c>
      <c r="C144" s="19" t="s">
        <v>438</v>
      </c>
    </row>
    <row r="145" spans="1:3" ht="17.25">
      <c r="A145" s="19">
        <v>19040</v>
      </c>
      <c r="B145" s="21" t="s">
        <v>439</v>
      </c>
      <c r="C145" s="19" t="s">
        <v>440</v>
      </c>
    </row>
    <row r="146" spans="1:3" ht="17.25">
      <c r="A146" s="19"/>
      <c r="B146" s="19"/>
      <c r="C146" s="19"/>
    </row>
    <row r="147" spans="1:3" ht="17.25">
      <c r="A147" s="19">
        <v>19041</v>
      </c>
      <c r="B147" s="21" t="s">
        <v>441</v>
      </c>
      <c r="C147" s="19" t="s">
        <v>442</v>
      </c>
    </row>
    <row r="148" spans="1:3" ht="28.5">
      <c r="A148" s="19">
        <v>19042</v>
      </c>
      <c r="B148" s="21" t="s">
        <v>443</v>
      </c>
      <c r="C148" s="19" t="s">
        <v>444</v>
      </c>
    </row>
    <row r="149" spans="1:3" ht="17.25">
      <c r="A149" s="19">
        <v>19045</v>
      </c>
      <c r="B149" s="21" t="s">
        <v>445</v>
      </c>
      <c r="C149" s="19" t="s">
        <v>446</v>
      </c>
    </row>
    <row r="150" spans="1:3" ht="17.25">
      <c r="A150" s="19">
        <v>19046</v>
      </c>
      <c r="B150" s="21" t="s">
        <v>447</v>
      </c>
      <c r="C150" s="19" t="s">
        <v>448</v>
      </c>
    </row>
    <row r="151" spans="1:3" ht="17.25">
      <c r="A151" s="19">
        <v>19050</v>
      </c>
      <c r="B151" s="21" t="s">
        <v>449</v>
      </c>
      <c r="C151" s="19" t="s">
        <v>450</v>
      </c>
    </row>
    <row r="152" spans="1:3" ht="31.5">
      <c r="A152" s="19">
        <v>19055</v>
      </c>
      <c r="B152" s="21" t="s">
        <v>451</v>
      </c>
      <c r="C152" s="19" t="s">
        <v>452</v>
      </c>
    </row>
    <row r="153" spans="1:3" ht="17.25">
      <c r="A153" s="19">
        <v>19060</v>
      </c>
      <c r="B153" s="21" t="s">
        <v>453</v>
      </c>
      <c r="C153" s="19" t="s">
        <v>454</v>
      </c>
    </row>
    <row r="154" spans="1:3" ht="17.25">
      <c r="A154" s="19">
        <v>19065</v>
      </c>
      <c r="B154" s="21" t="s">
        <v>455</v>
      </c>
      <c r="C154" s="19" t="s">
        <v>456</v>
      </c>
    </row>
    <row r="155" spans="1:3" ht="17.25">
      <c r="A155" s="19">
        <v>19070</v>
      </c>
      <c r="B155" s="21" t="s">
        <v>457</v>
      </c>
      <c r="C155" s="19" t="s">
        <v>458</v>
      </c>
    </row>
    <row r="156" spans="1:3" ht="17.25">
      <c r="A156" s="19">
        <v>19075</v>
      </c>
      <c r="B156" s="21" t="s">
        <v>459</v>
      </c>
      <c r="C156" s="19" t="s">
        <v>460</v>
      </c>
    </row>
    <row r="157" spans="1:3" ht="28.5">
      <c r="A157" s="19">
        <v>19099</v>
      </c>
      <c r="B157" s="21" t="s">
        <v>461</v>
      </c>
      <c r="C157" s="19"/>
    </row>
    <row r="158" spans="1:3" ht="17.25">
      <c r="A158" s="19"/>
      <c r="B158" s="19"/>
      <c r="C158" s="19"/>
    </row>
    <row r="159" spans="1:3" ht="17.25">
      <c r="A159" s="22">
        <v>210</v>
      </c>
      <c r="B159" s="22" t="s">
        <v>462</v>
      </c>
      <c r="C159" s="19"/>
    </row>
    <row r="160" spans="1:3" ht="17.25">
      <c r="A160" s="19">
        <v>21010</v>
      </c>
      <c r="B160" s="21" t="s">
        <v>463</v>
      </c>
      <c r="C160" s="19" t="s">
        <v>464</v>
      </c>
    </row>
    <row r="161" spans="1:3" ht="28.5">
      <c r="A161" s="19">
        <v>21020</v>
      </c>
      <c r="B161" s="21" t="s">
        <v>465</v>
      </c>
      <c r="C161" s="19" t="s">
        <v>466</v>
      </c>
    </row>
    <row r="162" spans="1:3" ht="17.25">
      <c r="A162" s="19">
        <v>21030</v>
      </c>
      <c r="B162" s="21" t="s">
        <v>467</v>
      </c>
      <c r="C162" s="19" t="s">
        <v>468</v>
      </c>
    </row>
    <row r="163" spans="1:3" ht="17.25">
      <c r="A163" s="19">
        <v>21040</v>
      </c>
      <c r="B163" s="21" t="s">
        <v>469</v>
      </c>
      <c r="C163" s="19" t="s">
        <v>470</v>
      </c>
    </row>
    <row r="164" spans="1:3" ht="28.5">
      <c r="A164" s="19">
        <v>21045</v>
      </c>
      <c r="B164" s="21" t="s">
        <v>471</v>
      </c>
      <c r="C164" s="19" t="s">
        <v>472</v>
      </c>
    </row>
    <row r="165" spans="1:3" ht="17.25">
      <c r="A165" s="19">
        <v>21050</v>
      </c>
      <c r="B165" s="21" t="s">
        <v>473</v>
      </c>
      <c r="C165" s="19" t="s">
        <v>474</v>
      </c>
    </row>
    <row r="166" spans="1:3" ht="31.5">
      <c r="A166" s="19">
        <v>21060</v>
      </c>
      <c r="B166" s="21" t="s">
        <v>475</v>
      </c>
      <c r="C166" s="19" t="s">
        <v>476</v>
      </c>
    </row>
    <row r="167" spans="1:3" ht="28.5">
      <c r="A167" s="19">
        <v>21099</v>
      </c>
      <c r="B167" s="21" t="s">
        <v>477</v>
      </c>
      <c r="C167" s="19"/>
    </row>
    <row r="168" spans="1:3" ht="17.25">
      <c r="A168" s="19"/>
      <c r="B168" s="19"/>
      <c r="C168" s="19"/>
    </row>
    <row r="169" spans="1:3" ht="17.25">
      <c r="A169" s="22">
        <v>220</v>
      </c>
      <c r="B169" s="22" t="s">
        <v>478</v>
      </c>
      <c r="C169" s="19"/>
    </row>
    <row r="170" spans="1:3" ht="28.5">
      <c r="A170" s="19">
        <v>22010</v>
      </c>
      <c r="B170" s="21" t="s">
        <v>479</v>
      </c>
      <c r="C170" s="19" t="s">
        <v>480</v>
      </c>
    </row>
    <row r="171" spans="1:3" ht="28.5">
      <c r="A171" s="19">
        <v>22015</v>
      </c>
      <c r="B171" s="21" t="s">
        <v>481</v>
      </c>
      <c r="C171" s="19" t="s">
        <v>482</v>
      </c>
    </row>
    <row r="172" spans="1:3" ht="17.25">
      <c r="A172" s="19">
        <v>22020</v>
      </c>
      <c r="B172" s="21" t="s">
        <v>483</v>
      </c>
      <c r="C172" s="19" t="s">
        <v>484</v>
      </c>
    </row>
    <row r="173" spans="1:3" ht="17.25">
      <c r="A173" s="19">
        <v>22025</v>
      </c>
      <c r="B173" s="21" t="s">
        <v>485</v>
      </c>
      <c r="C173" s="19" t="s">
        <v>486</v>
      </c>
    </row>
    <row r="174" spans="1:3" ht="17.25">
      <c r="A174" s="19">
        <v>22030</v>
      </c>
      <c r="B174" s="21" t="s">
        <v>487</v>
      </c>
      <c r="C174" s="19" t="s">
        <v>488</v>
      </c>
    </row>
    <row r="175" spans="1:3" ht="28.5">
      <c r="A175" s="19">
        <v>22035</v>
      </c>
      <c r="B175" s="21" t="s">
        <v>489</v>
      </c>
      <c r="C175" s="19"/>
    </row>
    <row r="176" spans="1:3" ht="17.25">
      <c r="A176" s="19">
        <v>22040</v>
      </c>
      <c r="B176" s="21" t="s">
        <v>490</v>
      </c>
      <c r="C176" s="19"/>
    </row>
    <row r="177" spans="1:3" ht="17.25">
      <c r="A177" s="19">
        <v>22045</v>
      </c>
      <c r="B177" s="21" t="s">
        <v>491</v>
      </c>
      <c r="C177" s="19"/>
    </row>
    <row r="178" spans="1:3" ht="17.25">
      <c r="A178" s="19">
        <v>22050</v>
      </c>
      <c r="B178" s="21" t="s">
        <v>492</v>
      </c>
      <c r="C178" s="19" t="s">
        <v>493</v>
      </c>
    </row>
    <row r="179" spans="1:3" ht="17.25">
      <c r="A179" s="19">
        <v>22055</v>
      </c>
      <c r="B179" s="21" t="s">
        <v>494</v>
      </c>
      <c r="C179" s="19" t="s">
        <v>495</v>
      </c>
    </row>
    <row r="180" spans="1:3" ht="17.25">
      <c r="A180" s="19">
        <v>22060</v>
      </c>
      <c r="B180" s="21" t="s">
        <v>496</v>
      </c>
      <c r="C180" s="19"/>
    </row>
    <row r="181" spans="1:3" ht="17.25">
      <c r="A181" s="19">
        <v>22065</v>
      </c>
      <c r="B181" s="21" t="s">
        <v>497</v>
      </c>
      <c r="C181" s="19"/>
    </row>
    <row r="182" spans="1:3" ht="28.5">
      <c r="A182" s="19">
        <v>22099</v>
      </c>
      <c r="B182" s="21" t="s">
        <v>498</v>
      </c>
      <c r="C182" s="19"/>
    </row>
    <row r="183" spans="1:3" ht="17.25">
      <c r="A183" s="19"/>
      <c r="B183" s="19"/>
      <c r="C183" s="19"/>
    </row>
    <row r="184" spans="1:3" ht="31.5">
      <c r="A184" s="22">
        <v>230</v>
      </c>
      <c r="B184" s="22" t="s">
        <v>499</v>
      </c>
      <c r="C184" s="19"/>
    </row>
    <row r="185" spans="1:3" ht="42.75">
      <c r="A185" s="19">
        <v>23010</v>
      </c>
      <c r="B185" s="21" t="s">
        <v>500</v>
      </c>
      <c r="C185" s="19" t="s">
        <v>501</v>
      </c>
    </row>
    <row r="186" spans="1:3" ht="31.5">
      <c r="A186" s="19">
        <v>23020</v>
      </c>
      <c r="B186" s="21" t="s">
        <v>502</v>
      </c>
      <c r="C186" s="19" t="s">
        <v>503</v>
      </c>
    </row>
    <row r="187" spans="1:3" ht="31.5">
      <c r="A187" s="19">
        <v>23030</v>
      </c>
      <c r="B187" s="21" t="s">
        <v>504</v>
      </c>
      <c r="C187" s="19" t="s">
        <v>505</v>
      </c>
    </row>
    <row r="188" spans="1:3" ht="42.75">
      <c r="A188" s="19">
        <v>23099</v>
      </c>
      <c r="B188" s="21" t="s">
        <v>506</v>
      </c>
      <c r="C188" s="19"/>
    </row>
    <row r="189" spans="1:3" ht="17.25">
      <c r="A189" s="19"/>
      <c r="B189" s="19"/>
      <c r="C189" s="19"/>
    </row>
    <row r="190" spans="1:3" ht="17.25">
      <c r="A190" s="22">
        <v>240</v>
      </c>
      <c r="B190" s="22" t="s">
        <v>507</v>
      </c>
      <c r="C190" s="19"/>
    </row>
    <row r="191" spans="1:3" ht="28.5">
      <c r="A191" s="19">
        <v>24010</v>
      </c>
      <c r="B191" s="21" t="s">
        <v>508</v>
      </c>
      <c r="C191" s="19" t="s">
        <v>509</v>
      </c>
    </row>
    <row r="192" spans="1:3" ht="17.25">
      <c r="A192" s="19">
        <v>24015</v>
      </c>
      <c r="B192" s="21" t="s">
        <v>510</v>
      </c>
      <c r="C192" s="19"/>
    </row>
    <row r="193" spans="1:3" ht="17.25">
      <c r="A193" s="19">
        <v>24020</v>
      </c>
      <c r="B193" s="21" t="s">
        <v>511</v>
      </c>
      <c r="C193" s="19"/>
    </row>
    <row r="194" spans="1:3" ht="17.25">
      <c r="A194" s="19">
        <v>24025</v>
      </c>
      <c r="B194" s="21" t="s">
        <v>512</v>
      </c>
      <c r="C194" s="19"/>
    </row>
    <row r="195" spans="1:3" ht="17.25">
      <c r="A195" s="19">
        <v>24030</v>
      </c>
      <c r="B195" s="21" t="s">
        <v>513</v>
      </c>
      <c r="C195" s="19"/>
    </row>
    <row r="196" spans="1:3" ht="17.25">
      <c r="A196" s="19">
        <v>24035</v>
      </c>
      <c r="B196" s="21" t="s">
        <v>514</v>
      </c>
      <c r="C196" s="19"/>
    </row>
    <row r="197" spans="1:3" ht="28.5">
      <c r="A197" s="19">
        <v>24040</v>
      </c>
      <c r="B197" s="21" t="s">
        <v>515</v>
      </c>
      <c r="C197" s="19"/>
    </row>
    <row r="198" spans="1:3" ht="17.25">
      <c r="A198" s="19">
        <v>24045</v>
      </c>
      <c r="B198" s="21" t="s">
        <v>516</v>
      </c>
      <c r="C198" s="19"/>
    </row>
    <row r="199" spans="1:3" ht="17.25">
      <c r="A199" s="19">
        <v>24050</v>
      </c>
      <c r="B199" s="21" t="s">
        <v>517</v>
      </c>
      <c r="C199" s="19"/>
    </row>
    <row r="200" spans="1:3" ht="17.25">
      <c r="A200" s="19">
        <v>24055</v>
      </c>
      <c r="B200" s="21" t="s">
        <v>518</v>
      </c>
      <c r="C200" s="19"/>
    </row>
    <row r="201" spans="1:3" ht="28.5">
      <c r="A201" s="19">
        <v>24099</v>
      </c>
      <c r="B201" s="21" t="s">
        <v>519</v>
      </c>
      <c r="C201" s="19"/>
    </row>
    <row r="202" spans="1:3" ht="17.25">
      <c r="A202" s="19"/>
      <c r="B202" s="19"/>
      <c r="C202" s="19"/>
    </row>
    <row r="203" spans="1:3" ht="17.25">
      <c r="A203" s="22">
        <v>310</v>
      </c>
      <c r="B203" s="22" t="s">
        <v>520</v>
      </c>
      <c r="C203" s="19"/>
    </row>
    <row r="204" spans="1:3" ht="17.25">
      <c r="A204" s="25">
        <v>31010</v>
      </c>
      <c r="B204" s="26" t="s">
        <v>521</v>
      </c>
      <c r="C204" s="27"/>
    </row>
    <row r="205" spans="1:3" ht="28.5">
      <c r="A205" s="19">
        <v>31011</v>
      </c>
      <c r="B205" s="21" t="s">
        <v>522</v>
      </c>
      <c r="C205" s="19"/>
    </row>
    <row r="206" spans="1:3" ht="17.25">
      <c r="A206" s="19">
        <v>31014</v>
      </c>
      <c r="B206" s="21" t="s">
        <v>523</v>
      </c>
      <c r="C206" s="19" t="s">
        <v>524</v>
      </c>
    </row>
    <row r="207" spans="1:3" ht="28.5">
      <c r="A207" s="19">
        <v>31017</v>
      </c>
      <c r="B207" s="21" t="s">
        <v>525</v>
      </c>
      <c r="C207" s="19"/>
    </row>
    <row r="208" spans="1:3" ht="17.25">
      <c r="A208" s="19">
        <v>31021</v>
      </c>
      <c r="B208" s="21" t="s">
        <v>526</v>
      </c>
      <c r="C208" s="19"/>
    </row>
    <row r="209" spans="1:3" ht="28.5">
      <c r="A209" s="19">
        <v>31024</v>
      </c>
      <c r="B209" s="21" t="s">
        <v>527</v>
      </c>
      <c r="C209" s="19"/>
    </row>
    <row r="210" spans="1:3" ht="17.25">
      <c r="A210" s="19">
        <v>31027</v>
      </c>
      <c r="B210" s="21" t="s">
        <v>528</v>
      </c>
      <c r="C210" s="19"/>
    </row>
    <row r="211" spans="1:3" ht="17.25">
      <c r="A211" s="19">
        <v>31031</v>
      </c>
      <c r="B211" s="21" t="s">
        <v>529</v>
      </c>
      <c r="C211" s="19"/>
    </row>
    <row r="212" spans="1:3" ht="17.25">
      <c r="A212" s="19">
        <v>31034</v>
      </c>
      <c r="B212" s="21" t="s">
        <v>530</v>
      </c>
      <c r="C212" s="19"/>
    </row>
    <row r="213" spans="1:3" ht="28.5">
      <c r="A213" s="19">
        <v>31037</v>
      </c>
      <c r="B213" s="21" t="s">
        <v>531</v>
      </c>
      <c r="C213" s="19" t="s">
        <v>532</v>
      </c>
    </row>
    <row r="214" spans="1:3" ht="28.5">
      <c r="A214" s="19">
        <v>31041</v>
      </c>
      <c r="B214" s="21" t="s">
        <v>533</v>
      </c>
      <c r="C214" s="19"/>
    </row>
    <row r="215" spans="1:3" ht="17.25">
      <c r="A215" s="19"/>
      <c r="B215" s="21" t="s">
        <v>534</v>
      </c>
      <c r="C215" s="19" t="s">
        <v>535</v>
      </c>
    </row>
    <row r="216" spans="1:3" ht="17.25">
      <c r="A216" s="19">
        <v>31044</v>
      </c>
      <c r="B216" s="21" t="s">
        <v>536</v>
      </c>
      <c r="C216" s="19" t="s">
        <v>537</v>
      </c>
    </row>
    <row r="217" spans="1:3" ht="17.25">
      <c r="A217" s="19">
        <v>31047</v>
      </c>
      <c r="B217" s="21" t="s">
        <v>538</v>
      </c>
      <c r="C217" s="19" t="s">
        <v>539</v>
      </c>
    </row>
    <row r="218" spans="1:3" ht="28.5">
      <c r="A218" s="19">
        <v>31051</v>
      </c>
      <c r="B218" s="21" t="s">
        <v>540</v>
      </c>
      <c r="C218" s="19"/>
    </row>
    <row r="219" spans="1:3" ht="17.25">
      <c r="A219" s="19"/>
      <c r="B219" s="21" t="s">
        <v>439</v>
      </c>
      <c r="C219" s="19" t="s">
        <v>541</v>
      </c>
    </row>
    <row r="220" spans="1:3" ht="17.25">
      <c r="A220" s="19">
        <v>31057</v>
      </c>
      <c r="B220" s="21" t="s">
        <v>542</v>
      </c>
      <c r="C220" s="19"/>
    </row>
    <row r="221" spans="1:3" ht="28.5">
      <c r="A221" s="19">
        <v>31099</v>
      </c>
      <c r="B221" s="21" t="s">
        <v>543</v>
      </c>
      <c r="C221" s="19"/>
    </row>
    <row r="222" spans="1:3" ht="17.25">
      <c r="A222" s="19"/>
      <c r="B222" s="19"/>
      <c r="C222" s="19"/>
    </row>
    <row r="223" spans="1:3" ht="17.25">
      <c r="A223" s="22">
        <v>320</v>
      </c>
      <c r="B223" s="22" t="s">
        <v>544</v>
      </c>
      <c r="C223" s="19"/>
    </row>
    <row r="224" spans="1:3" ht="17.25">
      <c r="A224" s="19">
        <v>32011</v>
      </c>
      <c r="B224" s="21" t="s">
        <v>545</v>
      </c>
      <c r="C224" s="19" t="s">
        <v>546</v>
      </c>
    </row>
    <row r="225" spans="1:3" ht="17.25">
      <c r="A225" s="19">
        <v>32014</v>
      </c>
      <c r="B225" s="21" t="s">
        <v>547</v>
      </c>
      <c r="C225" s="19" t="s">
        <v>548</v>
      </c>
    </row>
    <row r="226" spans="1:3" ht="17.25">
      <c r="A226" s="19">
        <v>32017</v>
      </c>
      <c r="B226" s="21" t="s">
        <v>549</v>
      </c>
      <c r="C226" s="19"/>
    </row>
    <row r="227" spans="1:3" ht="17.25">
      <c r="A227" s="19">
        <v>32021</v>
      </c>
      <c r="B227" s="21" t="s">
        <v>550</v>
      </c>
      <c r="C227" s="19" t="s">
        <v>551</v>
      </c>
    </row>
    <row r="228" spans="1:3" ht="31.5">
      <c r="A228" s="19">
        <v>32024</v>
      </c>
      <c r="B228" s="21" t="s">
        <v>552</v>
      </c>
      <c r="C228" s="19" t="s">
        <v>553</v>
      </c>
    </row>
    <row r="229" spans="1:3" ht="31.5">
      <c r="A229" s="19">
        <v>32027</v>
      </c>
      <c r="B229" s="21" t="s">
        <v>554</v>
      </c>
      <c r="C229" s="19" t="s">
        <v>555</v>
      </c>
    </row>
    <row r="230" spans="1:3" ht="17.25">
      <c r="A230" s="19">
        <v>32031</v>
      </c>
      <c r="B230" s="21" t="s">
        <v>556</v>
      </c>
      <c r="C230" s="19" t="s">
        <v>557</v>
      </c>
    </row>
    <row r="231" spans="1:3" ht="17.25">
      <c r="A231" s="19">
        <v>32034</v>
      </c>
      <c r="B231" s="21" t="s">
        <v>558</v>
      </c>
      <c r="C231" s="19" t="s">
        <v>559</v>
      </c>
    </row>
    <row r="232" spans="1:3" ht="17.25">
      <c r="A232" s="19">
        <v>32037</v>
      </c>
      <c r="B232" s="21" t="s">
        <v>560</v>
      </c>
      <c r="C232" s="19"/>
    </row>
    <row r="233" spans="1:3" ht="28.5">
      <c r="A233" s="19">
        <v>32041</v>
      </c>
      <c r="B233" s="21" t="s">
        <v>561</v>
      </c>
      <c r="C233" s="19"/>
    </row>
    <row r="234" spans="1:3" ht="17.25">
      <c r="A234" s="19">
        <v>32044</v>
      </c>
      <c r="B234" s="21" t="s">
        <v>562</v>
      </c>
      <c r="C234" s="19" t="s">
        <v>563</v>
      </c>
    </row>
    <row r="235" spans="1:3" ht="17.25">
      <c r="A235" s="19">
        <v>32047</v>
      </c>
      <c r="B235" s="21" t="s">
        <v>564</v>
      </c>
      <c r="C235" s="19"/>
    </row>
    <row r="236" spans="1:3" ht="17.25">
      <c r="A236" s="19">
        <v>32051</v>
      </c>
      <c r="B236" s="21" t="s">
        <v>565</v>
      </c>
      <c r="C236" s="19"/>
    </row>
    <row r="237" spans="1:3" ht="17.25">
      <c r="A237" s="19">
        <v>32054</v>
      </c>
      <c r="B237" s="21" t="s">
        <v>566</v>
      </c>
      <c r="C237" s="19"/>
    </row>
    <row r="238" spans="1:3" ht="17.25">
      <c r="A238" s="19">
        <v>32057</v>
      </c>
      <c r="B238" s="21" t="s">
        <v>567</v>
      </c>
      <c r="C238" s="19" t="s">
        <v>568</v>
      </c>
    </row>
    <row r="239" spans="1:3" ht="17.25">
      <c r="A239" s="19">
        <v>32058</v>
      </c>
      <c r="B239" s="21" t="s">
        <v>569</v>
      </c>
      <c r="C239" s="19"/>
    </row>
    <row r="240" spans="1:3" ht="17.25">
      <c r="A240" s="19">
        <v>32061</v>
      </c>
      <c r="B240" s="21" t="s">
        <v>570</v>
      </c>
      <c r="C240" s="19"/>
    </row>
    <row r="241" spans="1:3" ht="17.25">
      <c r="A241" s="19">
        <v>32064</v>
      </c>
      <c r="B241" s="21" t="s">
        <v>571</v>
      </c>
      <c r="C241" s="19" t="s">
        <v>572</v>
      </c>
    </row>
    <row r="242" spans="1:3" ht="17.25">
      <c r="A242" s="19">
        <v>32065</v>
      </c>
      <c r="B242" s="21" t="s">
        <v>573</v>
      </c>
      <c r="C242" s="19"/>
    </row>
    <row r="243" spans="1:3" ht="17.25">
      <c r="A243" s="19">
        <v>32067</v>
      </c>
      <c r="B243" s="21" t="s">
        <v>574</v>
      </c>
      <c r="C243" s="19" t="s">
        <v>575</v>
      </c>
    </row>
    <row r="244" spans="1:3" ht="17.25">
      <c r="A244" s="19">
        <v>32071</v>
      </c>
      <c r="B244" s="21" t="s">
        <v>576</v>
      </c>
      <c r="C244" s="19" t="s">
        <v>577</v>
      </c>
    </row>
    <row r="245" spans="1:3" ht="28.5">
      <c r="A245" s="19">
        <v>32099</v>
      </c>
      <c r="B245" s="21" t="s">
        <v>578</v>
      </c>
      <c r="C245" s="19"/>
    </row>
    <row r="246" spans="1:3" ht="17.25">
      <c r="A246" s="19"/>
      <c r="B246" s="19"/>
      <c r="C246" s="19"/>
    </row>
    <row r="247" spans="1:3" ht="47.25">
      <c r="A247" s="22">
        <v>330</v>
      </c>
      <c r="B247" s="22" t="s">
        <v>579</v>
      </c>
      <c r="C247" s="19" t="s">
        <v>580</v>
      </c>
    </row>
    <row r="248" spans="1:3" ht="17.25">
      <c r="A248" s="19">
        <v>33011</v>
      </c>
      <c r="B248" s="21" t="s">
        <v>581</v>
      </c>
      <c r="C248" s="19"/>
    </row>
    <row r="249" spans="1:3" ht="17.25">
      <c r="A249" s="19">
        <v>33014</v>
      </c>
      <c r="B249" s="21" t="s">
        <v>582</v>
      </c>
      <c r="C249" s="19"/>
    </row>
    <row r="250" spans="1:3" ht="17.25">
      <c r="A250" s="19">
        <v>33017</v>
      </c>
      <c r="B250" s="21" t="s">
        <v>583</v>
      </c>
      <c r="C250" s="19"/>
    </row>
    <row r="251" spans="1:3" ht="17.25">
      <c r="A251" s="19">
        <v>33021</v>
      </c>
      <c r="B251" s="21" t="s">
        <v>584</v>
      </c>
      <c r="C251" s="19"/>
    </row>
    <row r="252" spans="1:3" ht="28.5">
      <c r="A252" s="19">
        <v>33027</v>
      </c>
      <c r="B252" s="21" t="s">
        <v>585</v>
      </c>
      <c r="C252" s="19"/>
    </row>
    <row r="253" spans="1:3" ht="17.25">
      <c r="A253" s="19">
        <v>33031</v>
      </c>
      <c r="B253" s="21" t="s">
        <v>586</v>
      </c>
      <c r="C253" s="19" t="s">
        <v>587</v>
      </c>
    </row>
    <row r="254" spans="1:3" ht="17.25">
      <c r="A254" s="19">
        <v>33034</v>
      </c>
      <c r="B254" s="21" t="s">
        <v>588</v>
      </c>
      <c r="C254" s="19"/>
    </row>
    <row r="255" spans="1:3" ht="17.25">
      <c r="A255" s="19">
        <v>33037</v>
      </c>
      <c r="B255" s="21" t="s">
        <v>589</v>
      </c>
      <c r="C255" s="19"/>
    </row>
    <row r="256" spans="1:3" ht="17.25">
      <c r="A256" s="19">
        <v>33035</v>
      </c>
      <c r="B256" s="21" t="s">
        <v>590</v>
      </c>
      <c r="C256" s="19"/>
    </row>
    <row r="257" spans="1:3" ht="17.25">
      <c r="A257" s="19">
        <v>33041</v>
      </c>
      <c r="B257" s="21" t="s">
        <v>591</v>
      </c>
      <c r="C257" s="19"/>
    </row>
    <row r="258" spans="1:3" ht="17.25">
      <c r="A258" s="19">
        <v>33044</v>
      </c>
      <c r="B258" s="21" t="s">
        <v>592</v>
      </c>
      <c r="C258" s="19"/>
    </row>
    <row r="259" spans="1:3" ht="17.25">
      <c r="A259" s="19">
        <v>33047</v>
      </c>
      <c r="B259" s="21" t="s">
        <v>593</v>
      </c>
      <c r="C259" s="19"/>
    </row>
    <row r="260" spans="1:3" ht="28.5">
      <c r="A260" s="19">
        <v>33051</v>
      </c>
      <c r="B260" s="21" t="s">
        <v>594</v>
      </c>
      <c r="C260" s="19" t="s">
        <v>595</v>
      </c>
    </row>
    <row r="261" spans="1:3" ht="17.25">
      <c r="A261" s="19">
        <v>33054</v>
      </c>
      <c r="B261" s="21" t="s">
        <v>596</v>
      </c>
      <c r="C261" s="19"/>
    </row>
    <row r="262" spans="1:3" ht="17.25">
      <c r="A262" s="19">
        <v>33057</v>
      </c>
      <c r="B262" s="21" t="s">
        <v>597</v>
      </c>
      <c r="C262" s="19"/>
    </row>
    <row r="263" spans="1:3" ht="17.25">
      <c r="A263" s="19">
        <v>33061</v>
      </c>
      <c r="B263" s="21" t="s">
        <v>598</v>
      </c>
      <c r="C263" s="19"/>
    </row>
    <row r="264" spans="1:3" ht="17.25">
      <c r="A264" s="19">
        <v>33064</v>
      </c>
      <c r="B264" s="21" t="s">
        <v>599</v>
      </c>
      <c r="C264" s="19"/>
    </row>
    <row r="265" spans="1:3" ht="17.25">
      <c r="A265" s="19">
        <v>33067</v>
      </c>
      <c r="B265" s="21" t="s">
        <v>600</v>
      </c>
      <c r="C265" s="19"/>
    </row>
    <row r="266" spans="1:3" ht="17.25">
      <c r="A266" s="19">
        <v>33071</v>
      </c>
      <c r="B266" s="21" t="s">
        <v>601</v>
      </c>
      <c r="C266" s="19"/>
    </row>
    <row r="267" spans="1:3" ht="17.25">
      <c r="A267" s="19">
        <v>33072</v>
      </c>
      <c r="B267" s="21" t="s">
        <v>602</v>
      </c>
      <c r="C267" s="19" t="s">
        <v>603</v>
      </c>
    </row>
    <row r="268" spans="1:3" ht="17.25">
      <c r="A268" s="19"/>
      <c r="B268" s="21" t="s">
        <v>604</v>
      </c>
      <c r="C268" s="19" t="s">
        <v>605</v>
      </c>
    </row>
    <row r="269" spans="1:3" ht="17.25">
      <c r="A269" s="19">
        <v>33074</v>
      </c>
      <c r="B269" s="21" t="s">
        <v>606</v>
      </c>
      <c r="C269" s="19"/>
    </row>
    <row r="270" spans="1:3" ht="28.5">
      <c r="A270" s="19">
        <v>33077</v>
      </c>
      <c r="B270" s="21" t="s">
        <v>607</v>
      </c>
      <c r="C270" s="19" t="s">
        <v>608</v>
      </c>
    </row>
    <row r="271" spans="1:3" ht="17.25">
      <c r="A271" s="19">
        <v>33081</v>
      </c>
      <c r="B271" s="21" t="s">
        <v>609</v>
      </c>
      <c r="C271" s="19" t="s">
        <v>610</v>
      </c>
    </row>
    <row r="272" spans="1:3" ht="42.75">
      <c r="A272" s="19">
        <v>33099</v>
      </c>
      <c r="B272" s="21" t="s">
        <v>611</v>
      </c>
      <c r="C272" s="19"/>
    </row>
    <row r="273" spans="1:3" ht="17.25">
      <c r="A273" s="19"/>
      <c r="B273" s="19"/>
      <c r="C273" s="19"/>
    </row>
    <row r="274" spans="1:3" ht="47.25">
      <c r="A274" s="22">
        <v>340</v>
      </c>
      <c r="B274" s="22" t="s">
        <v>612</v>
      </c>
      <c r="C274" s="19"/>
    </row>
    <row r="275" spans="1:3" ht="31.5">
      <c r="A275" s="19">
        <v>34010</v>
      </c>
      <c r="B275" s="21" t="s">
        <v>613</v>
      </c>
      <c r="C275" s="19" t="s">
        <v>614</v>
      </c>
    </row>
    <row r="276" spans="1:3" ht="17.25">
      <c r="A276" s="19">
        <v>34020</v>
      </c>
      <c r="B276" s="21" t="s">
        <v>615</v>
      </c>
      <c r="C276" s="19" t="s">
        <v>616</v>
      </c>
    </row>
    <row r="277" spans="1:3" ht="42.75">
      <c r="A277" s="19">
        <v>34099</v>
      </c>
      <c r="B277" s="21" t="s">
        <v>617</v>
      </c>
      <c r="C277" s="19"/>
    </row>
    <row r="278" spans="1:3" ht="17.25">
      <c r="A278" s="19"/>
      <c r="B278" s="19"/>
      <c r="C278" s="19"/>
    </row>
    <row r="279" spans="1:3" ht="17.25">
      <c r="A279" s="22">
        <v>350</v>
      </c>
      <c r="B279" s="22" t="s">
        <v>618</v>
      </c>
      <c r="C279" s="19"/>
    </row>
    <row r="280" spans="1:3" ht="17.25">
      <c r="A280" s="19">
        <v>35010</v>
      </c>
      <c r="B280" s="21" t="s">
        <v>619</v>
      </c>
      <c r="C280" s="19" t="s">
        <v>620</v>
      </c>
    </row>
    <row r="281" spans="1:3" ht="17.25">
      <c r="A281" s="19">
        <v>35020</v>
      </c>
      <c r="B281" s="21" t="s">
        <v>621</v>
      </c>
      <c r="C281" s="19"/>
    </row>
    <row r="282" spans="1:3" ht="28.5">
      <c r="A282" s="19">
        <v>35025</v>
      </c>
      <c r="B282" s="21" t="s">
        <v>622</v>
      </c>
      <c r="C282" s="19"/>
    </row>
    <row r="283" spans="1:3" ht="28.5">
      <c r="A283" s="19">
        <v>35030</v>
      </c>
      <c r="B283" s="21" t="s">
        <v>623</v>
      </c>
      <c r="C283" s="19"/>
    </row>
    <row r="284" spans="1:3" ht="17.25">
      <c r="A284" s="19">
        <v>35035</v>
      </c>
      <c r="B284" s="21" t="s">
        <v>624</v>
      </c>
      <c r="C284" s="19"/>
    </row>
    <row r="285" spans="1:3" ht="17.25">
      <c r="A285" s="19">
        <v>35040</v>
      </c>
      <c r="B285" s="21" t="s">
        <v>625</v>
      </c>
      <c r="C285" s="19"/>
    </row>
    <row r="286" spans="1:3" ht="17.25">
      <c r="A286" s="19"/>
      <c r="B286" s="21" t="s">
        <v>626</v>
      </c>
      <c r="C286" s="19" t="s">
        <v>627</v>
      </c>
    </row>
    <row r="287" spans="1:3" ht="17.25">
      <c r="A287" s="19">
        <v>35045</v>
      </c>
      <c r="B287" s="21" t="s">
        <v>628</v>
      </c>
      <c r="C287" s="19"/>
    </row>
    <row r="288" spans="1:3" ht="17.25">
      <c r="A288" s="19">
        <v>35050</v>
      </c>
      <c r="B288" s="21" t="s">
        <v>629</v>
      </c>
      <c r="C288" s="19"/>
    </row>
    <row r="289" spans="1:3" ht="28.5">
      <c r="A289" s="19">
        <v>35099</v>
      </c>
      <c r="B289" s="21" t="s">
        <v>630</v>
      </c>
      <c r="C289" s="19"/>
    </row>
    <row r="290" spans="1:3" ht="17.25">
      <c r="A290" s="19"/>
      <c r="B290" s="19"/>
      <c r="C290" s="19"/>
    </row>
    <row r="291" spans="1:3" ht="31.5">
      <c r="A291" s="22">
        <v>360</v>
      </c>
      <c r="B291" s="22" t="s">
        <v>631</v>
      </c>
      <c r="C291" s="19"/>
    </row>
    <row r="292" spans="1:3" ht="31.5">
      <c r="A292" s="19">
        <v>36010</v>
      </c>
      <c r="B292" s="21" t="s">
        <v>632</v>
      </c>
      <c r="C292" s="19" t="s">
        <v>633</v>
      </c>
    </row>
    <row r="293" spans="1:3" ht="17.25">
      <c r="A293" s="19">
        <v>36020</v>
      </c>
      <c r="B293" s="21" t="s">
        <v>634</v>
      </c>
      <c r="C293" s="19" t="s">
        <v>635</v>
      </c>
    </row>
    <row r="294" spans="1:3" ht="28.5">
      <c r="A294" s="19">
        <v>36030</v>
      </c>
      <c r="B294" s="21" t="s">
        <v>636</v>
      </c>
      <c r="C294" s="19" t="s">
        <v>637</v>
      </c>
    </row>
    <row r="295" spans="1:3" ht="17.25">
      <c r="A295" s="19">
        <v>36040</v>
      </c>
      <c r="B295" s="21" t="s">
        <v>638</v>
      </c>
      <c r="C295" s="19" t="s">
        <v>639</v>
      </c>
    </row>
    <row r="296" spans="1:3" ht="42.75">
      <c r="A296" s="19">
        <v>36099</v>
      </c>
      <c r="B296" s="21" t="s">
        <v>640</v>
      </c>
      <c r="C296" s="19"/>
    </row>
    <row r="297" spans="1:3" ht="17.25">
      <c r="A297" s="19"/>
      <c r="B297" s="19"/>
      <c r="C297" s="19"/>
    </row>
    <row r="298" spans="1:3" ht="47.25">
      <c r="A298" s="22">
        <v>410</v>
      </c>
      <c r="B298" s="22" t="s">
        <v>188</v>
      </c>
      <c r="C298" s="19"/>
    </row>
    <row r="299" spans="1:3" ht="17.25">
      <c r="A299" s="19">
        <v>41010</v>
      </c>
      <c r="B299" s="21" t="s">
        <v>641</v>
      </c>
      <c r="C299" s="19"/>
    </row>
    <row r="300" spans="1:3" ht="17.25">
      <c r="A300" s="19">
        <v>41015</v>
      </c>
      <c r="B300" s="21" t="s">
        <v>642</v>
      </c>
      <c r="C300" s="19"/>
    </row>
    <row r="301" spans="1:3" ht="17.25">
      <c r="A301" s="19">
        <v>41020</v>
      </c>
      <c r="B301" s="21" t="s">
        <v>643</v>
      </c>
      <c r="C301" s="19"/>
    </row>
    <row r="302" spans="1:3" ht="17.25">
      <c r="A302" s="19">
        <v>41025</v>
      </c>
      <c r="B302" s="21" t="s">
        <v>644</v>
      </c>
      <c r="C302" s="19"/>
    </row>
    <row r="303" spans="1:3" ht="17.25">
      <c r="A303" s="19">
        <v>41030</v>
      </c>
      <c r="B303" s="21" t="s">
        <v>160</v>
      </c>
      <c r="C303" s="19"/>
    </row>
    <row r="304" spans="1:3" ht="17.25">
      <c r="A304" s="19">
        <v>41035</v>
      </c>
      <c r="B304" s="21" t="s">
        <v>645</v>
      </c>
      <c r="C304" s="19" t="s">
        <v>646</v>
      </c>
    </row>
    <row r="305" spans="1:3" ht="17.25">
      <c r="A305" s="19">
        <v>41040</v>
      </c>
      <c r="B305" s="21" t="s">
        <v>647</v>
      </c>
      <c r="C305" s="19" t="s">
        <v>648</v>
      </c>
    </row>
    <row r="306" spans="1:3" ht="17.25">
      <c r="A306" s="19">
        <v>41045</v>
      </c>
      <c r="B306" s="21" t="s">
        <v>649</v>
      </c>
      <c r="C306" s="19"/>
    </row>
    <row r="307" spans="1:3" ht="31.5">
      <c r="A307" s="19">
        <v>41050</v>
      </c>
      <c r="B307" s="21" t="s">
        <v>650</v>
      </c>
      <c r="C307" s="19" t="s">
        <v>651</v>
      </c>
    </row>
    <row r="308" spans="1:3" ht="17.25">
      <c r="A308" s="19">
        <v>41055</v>
      </c>
      <c r="B308" s="21" t="s">
        <v>652</v>
      </c>
      <c r="C308" s="19"/>
    </row>
    <row r="309" spans="1:3" ht="17.25">
      <c r="A309" s="19">
        <v>41060</v>
      </c>
      <c r="B309" s="21" t="s">
        <v>653</v>
      </c>
      <c r="C309" s="19"/>
    </row>
    <row r="310" spans="1:3" ht="17.25">
      <c r="A310" s="19">
        <v>41065</v>
      </c>
      <c r="B310" s="21" t="s">
        <v>654</v>
      </c>
      <c r="C310" s="19"/>
    </row>
    <row r="311" spans="1:3" ht="28.5">
      <c r="A311" s="19">
        <v>41070</v>
      </c>
      <c r="B311" s="21" t="s">
        <v>655</v>
      </c>
      <c r="C311" s="19" t="s">
        <v>656</v>
      </c>
    </row>
    <row r="312" spans="1:3" ht="17.25">
      <c r="A312" s="19">
        <v>41075</v>
      </c>
      <c r="B312" s="21" t="s">
        <v>657</v>
      </c>
      <c r="C312" s="19" t="s">
        <v>658</v>
      </c>
    </row>
    <row r="313" spans="1:3" ht="42.75">
      <c r="A313" s="19">
        <v>41099</v>
      </c>
      <c r="B313" s="21" t="s">
        <v>659</v>
      </c>
      <c r="C313" s="19"/>
    </row>
    <row r="314" spans="1:3" ht="17.25">
      <c r="A314" s="19"/>
      <c r="B314" s="19"/>
      <c r="C314" s="19"/>
    </row>
    <row r="315" spans="1:3" ht="63">
      <c r="A315" s="22">
        <v>413</v>
      </c>
      <c r="B315" s="22" t="s">
        <v>178</v>
      </c>
      <c r="C315" s="19"/>
    </row>
    <row r="316" spans="1:3" ht="31.5">
      <c r="A316" s="19">
        <v>41310</v>
      </c>
      <c r="B316" s="21" t="s">
        <v>660</v>
      </c>
      <c r="C316" s="19" t="s">
        <v>661</v>
      </c>
    </row>
    <row r="317" spans="1:3" ht="28.5">
      <c r="A317" s="19">
        <v>41315</v>
      </c>
      <c r="B317" s="21" t="s">
        <v>662</v>
      </c>
      <c r="C317" s="19" t="s">
        <v>663</v>
      </c>
    </row>
    <row r="318" spans="1:3" ht="28.5">
      <c r="A318" s="19">
        <v>41320</v>
      </c>
      <c r="B318" s="21" t="s">
        <v>664</v>
      </c>
      <c r="C318" s="19" t="s">
        <v>665</v>
      </c>
    </row>
    <row r="319" spans="1:3" ht="28.5">
      <c r="A319" s="19">
        <v>41330</v>
      </c>
      <c r="B319" s="21" t="s">
        <v>666</v>
      </c>
      <c r="C319" s="19" t="s">
        <v>667</v>
      </c>
    </row>
    <row r="320" spans="1:3" ht="57">
      <c r="A320" s="19">
        <v>41399</v>
      </c>
      <c r="B320" s="21" t="s">
        <v>668</v>
      </c>
      <c r="C320" s="19"/>
    </row>
    <row r="321" spans="1:3" ht="17.25">
      <c r="A321" s="19"/>
      <c r="B321" s="19"/>
      <c r="C321" s="19"/>
    </row>
    <row r="322" spans="1:3" ht="47.25">
      <c r="A322" s="22">
        <v>416</v>
      </c>
      <c r="B322" s="22" t="s">
        <v>213</v>
      </c>
      <c r="C322" s="19"/>
    </row>
    <row r="323" spans="1:3" ht="28.5">
      <c r="A323" s="19">
        <v>41610</v>
      </c>
      <c r="B323" s="21" t="s">
        <v>669</v>
      </c>
      <c r="C323" s="19" t="s">
        <v>670</v>
      </c>
    </row>
    <row r="324" spans="1:3" ht="17.25">
      <c r="A324" s="19">
        <v>41620</v>
      </c>
      <c r="B324" s="21" t="s">
        <v>671</v>
      </c>
      <c r="C324" s="19"/>
    </row>
    <row r="325" spans="1:3" ht="31.5">
      <c r="A325" s="19">
        <v>41630</v>
      </c>
      <c r="B325" s="21" t="s">
        <v>672</v>
      </c>
      <c r="C325" s="19" t="s">
        <v>673</v>
      </c>
    </row>
    <row r="326" spans="1:3" ht="17.25">
      <c r="A326" s="19">
        <v>41640</v>
      </c>
      <c r="B326" s="21" t="s">
        <v>674</v>
      </c>
      <c r="C326" s="19" t="s">
        <v>675</v>
      </c>
    </row>
    <row r="327" spans="1:3" ht="31.5">
      <c r="A327" s="19">
        <v>41650</v>
      </c>
      <c r="B327" s="21" t="s">
        <v>676</v>
      </c>
      <c r="C327" s="19" t="s">
        <v>677</v>
      </c>
    </row>
    <row r="328" spans="1:3" ht="28.5">
      <c r="A328" s="19">
        <v>41660</v>
      </c>
      <c r="B328" s="21" t="s">
        <v>678</v>
      </c>
      <c r="C328" s="19" t="s">
        <v>679</v>
      </c>
    </row>
    <row r="329" spans="1:3" ht="17.25">
      <c r="A329" s="19"/>
      <c r="B329" s="19"/>
      <c r="C329" s="19"/>
    </row>
    <row r="330" spans="1:3" ht="31.5">
      <c r="A330" s="22">
        <v>420</v>
      </c>
      <c r="B330" s="22" t="s">
        <v>186</v>
      </c>
      <c r="C330" s="19"/>
    </row>
    <row r="331" spans="1:3" ht="28.5">
      <c r="A331" s="19">
        <v>42010</v>
      </c>
      <c r="B331" s="21" t="s">
        <v>680</v>
      </c>
      <c r="C331" s="19" t="s">
        <v>681</v>
      </c>
    </row>
    <row r="332" spans="1:3" ht="28.5">
      <c r="A332" s="19">
        <v>42020</v>
      </c>
      <c r="B332" s="21" t="s">
        <v>682</v>
      </c>
      <c r="C332" s="19" t="s">
        <v>683</v>
      </c>
    </row>
    <row r="333" spans="1:3" ht="28.5">
      <c r="A333" s="19">
        <v>42030</v>
      </c>
      <c r="B333" s="21" t="s">
        <v>684</v>
      </c>
      <c r="C333" s="19" t="s">
        <v>685</v>
      </c>
    </row>
    <row r="334" spans="1:3" ht="28.5">
      <c r="A334" s="19">
        <v>42040</v>
      </c>
      <c r="B334" s="21" t="s">
        <v>686</v>
      </c>
      <c r="C334" s="19" t="s">
        <v>687</v>
      </c>
    </row>
    <row r="335" spans="1:3" ht="17.25">
      <c r="A335" s="19">
        <v>42050</v>
      </c>
      <c r="B335" s="21" t="s">
        <v>688</v>
      </c>
      <c r="C335" s="19" t="s">
        <v>689</v>
      </c>
    </row>
    <row r="336" spans="1:3" ht="17.25">
      <c r="A336" s="19">
        <v>42060</v>
      </c>
      <c r="B336" s="21" t="s">
        <v>690</v>
      </c>
      <c r="C336" s="19"/>
    </row>
    <row r="337" spans="1:3" ht="28.5">
      <c r="A337" s="19">
        <v>42099</v>
      </c>
      <c r="B337" s="21" t="s">
        <v>691</v>
      </c>
      <c r="C337" s="19"/>
    </row>
    <row r="338" spans="1:3" ht="17.25">
      <c r="A338" s="19"/>
      <c r="B338" s="19"/>
      <c r="C338" s="19"/>
    </row>
    <row r="339" spans="1:3" ht="17.25">
      <c r="A339" s="22">
        <v>430</v>
      </c>
      <c r="B339" s="22" t="s">
        <v>201</v>
      </c>
      <c r="C339" s="19"/>
    </row>
    <row r="340" spans="1:3" ht="28.5">
      <c r="A340" s="19">
        <v>43010</v>
      </c>
      <c r="B340" s="21" t="s">
        <v>692</v>
      </c>
      <c r="C340" s="19" t="s">
        <v>693</v>
      </c>
    </row>
    <row r="341" spans="1:3" ht="28.5">
      <c r="A341" s="19">
        <v>43015</v>
      </c>
      <c r="B341" s="21" t="s">
        <v>694</v>
      </c>
      <c r="C341" s="19" t="s">
        <v>695</v>
      </c>
    </row>
    <row r="342" spans="1:3" ht="28.5">
      <c r="A342" s="19">
        <v>43020</v>
      </c>
      <c r="B342" s="21" t="s">
        <v>696</v>
      </c>
      <c r="C342" s="19" t="s">
        <v>697</v>
      </c>
    </row>
    <row r="343" spans="1:3" ht="28.5">
      <c r="A343" s="19">
        <v>43025</v>
      </c>
      <c r="B343" s="21" t="s">
        <v>698</v>
      </c>
      <c r="C343" s="19"/>
    </row>
    <row r="344" spans="1:3" ht="17.25">
      <c r="A344" s="19">
        <v>43030</v>
      </c>
      <c r="B344" s="21" t="s">
        <v>699</v>
      </c>
      <c r="C344" s="19"/>
    </row>
    <row r="345" spans="1:3" ht="28.5">
      <c r="A345" s="19">
        <v>43035</v>
      </c>
      <c r="B345" s="21" t="s">
        <v>700</v>
      </c>
      <c r="C345" s="19"/>
    </row>
    <row r="346" spans="1:3" ht="17.25">
      <c r="A346" s="19">
        <v>43040</v>
      </c>
      <c r="B346" s="21" t="s">
        <v>701</v>
      </c>
      <c r="C346" s="19" t="s">
        <v>702</v>
      </c>
    </row>
    <row r="347" spans="1:3" ht="31.5">
      <c r="A347" s="19">
        <v>43045</v>
      </c>
      <c r="B347" s="21" t="s">
        <v>203</v>
      </c>
      <c r="C347" s="19" t="s">
        <v>703</v>
      </c>
    </row>
    <row r="348" spans="1:3" ht="28.5">
      <c r="A348" s="19">
        <v>43050</v>
      </c>
      <c r="B348" s="21" t="s">
        <v>704</v>
      </c>
      <c r="C348" s="19" t="s">
        <v>705</v>
      </c>
    </row>
    <row r="349" spans="1:3" ht="31.5">
      <c r="A349" s="19">
        <v>43055</v>
      </c>
      <c r="B349" s="21" t="s">
        <v>706</v>
      </c>
      <c r="C349" s="19" t="s">
        <v>707</v>
      </c>
    </row>
    <row r="350" spans="1:3" ht="17.25">
      <c r="A350" s="19">
        <v>43060</v>
      </c>
      <c r="B350" s="21" t="s">
        <v>708</v>
      </c>
      <c r="C350" s="19" t="s">
        <v>709</v>
      </c>
    </row>
    <row r="351" spans="1:3" ht="17.25">
      <c r="A351" s="19">
        <v>43070</v>
      </c>
      <c r="B351" s="21" t="s">
        <v>710</v>
      </c>
      <c r="C351" s="19" t="s">
        <v>711</v>
      </c>
    </row>
    <row r="352" spans="1:3" ht="17.25">
      <c r="A352" s="19"/>
      <c r="B352" s="21" t="s">
        <v>712</v>
      </c>
      <c r="C352" s="19" t="s">
        <v>713</v>
      </c>
    </row>
    <row r="353" spans="1:3" ht="28.5">
      <c r="A353" s="19">
        <v>43099</v>
      </c>
      <c r="B353" s="21" t="s">
        <v>714</v>
      </c>
      <c r="C353" s="19"/>
    </row>
    <row r="354" spans="1:3" ht="17.25">
      <c r="A354" s="19"/>
      <c r="B354" s="19"/>
      <c r="C354" s="19"/>
    </row>
    <row r="355" spans="1:3" ht="31.5">
      <c r="A355" s="22">
        <v>440</v>
      </c>
      <c r="B355" s="22" t="s">
        <v>715</v>
      </c>
      <c r="C355" s="19"/>
    </row>
    <row r="356" spans="1:3" ht="17.25">
      <c r="A356" s="19">
        <v>44010</v>
      </c>
      <c r="B356" s="21" t="s">
        <v>716</v>
      </c>
      <c r="C356" s="19"/>
    </row>
    <row r="357" spans="1:3" ht="17.25">
      <c r="A357" s="19">
        <v>44015</v>
      </c>
      <c r="B357" s="21" t="s">
        <v>717</v>
      </c>
      <c r="C357" s="19"/>
    </row>
    <row r="358" spans="1:3" ht="17.25">
      <c r="A358" s="19">
        <v>44020</v>
      </c>
      <c r="B358" s="21" t="s">
        <v>718</v>
      </c>
      <c r="C358" s="19" t="s">
        <v>719</v>
      </c>
    </row>
    <row r="359" spans="1:3" ht="28.5">
      <c r="A359" s="19">
        <v>44025</v>
      </c>
      <c r="B359" s="21" t="s">
        <v>720</v>
      </c>
      <c r="C359" s="19"/>
    </row>
    <row r="360" spans="1:3" ht="17.25">
      <c r="A360" s="19">
        <v>44030</v>
      </c>
      <c r="B360" s="21" t="s">
        <v>721</v>
      </c>
      <c r="C360" s="19" t="s">
        <v>722</v>
      </c>
    </row>
    <row r="361" spans="1:3" ht="17.25">
      <c r="A361" s="19">
        <v>44035</v>
      </c>
      <c r="B361" s="21" t="s">
        <v>723</v>
      </c>
      <c r="C361" s="19" t="s">
        <v>724</v>
      </c>
    </row>
    <row r="362" spans="1:3" ht="17.25">
      <c r="A362" s="19">
        <v>44040</v>
      </c>
      <c r="B362" s="21" t="s">
        <v>725</v>
      </c>
      <c r="C362" s="19" t="s">
        <v>726</v>
      </c>
    </row>
    <row r="363" spans="1:3" ht="17.25">
      <c r="A363" s="19">
        <v>44045</v>
      </c>
      <c r="B363" s="21" t="s">
        <v>727</v>
      </c>
      <c r="C363" s="19"/>
    </row>
    <row r="364" spans="1:3" ht="28.5">
      <c r="A364" s="19">
        <v>44050</v>
      </c>
      <c r="B364" s="21" t="s">
        <v>728</v>
      </c>
      <c r="C364" s="19"/>
    </row>
    <row r="365" spans="1:3" ht="42.75">
      <c r="A365" s="19">
        <v>44055</v>
      </c>
      <c r="B365" s="21" t="s">
        <v>729</v>
      </c>
      <c r="C365" s="19"/>
    </row>
    <row r="366" spans="1:3" ht="28.5">
      <c r="A366" s="19">
        <v>44060</v>
      </c>
      <c r="B366" s="21" t="s">
        <v>730</v>
      </c>
      <c r="C366" s="19" t="s">
        <v>731</v>
      </c>
    </row>
    <row r="367" spans="1:3" ht="28.5">
      <c r="A367" s="19">
        <v>44065</v>
      </c>
      <c r="B367" s="21" t="s">
        <v>732</v>
      </c>
      <c r="C367" s="19"/>
    </row>
    <row r="368" spans="1:3" ht="28.5">
      <c r="A368" s="19">
        <v>44070</v>
      </c>
      <c r="B368" s="21" t="s">
        <v>733</v>
      </c>
      <c r="C368" s="19"/>
    </row>
    <row r="369" spans="1:3" ht="17.25">
      <c r="A369" s="19">
        <v>44075</v>
      </c>
      <c r="B369" s="21" t="s">
        <v>734</v>
      </c>
      <c r="C369" s="19"/>
    </row>
    <row r="370" spans="1:3" ht="28.5">
      <c r="A370" s="19">
        <v>44080</v>
      </c>
      <c r="B370" s="21" t="s">
        <v>735</v>
      </c>
      <c r="C370" s="19"/>
    </row>
    <row r="371" spans="1:3" ht="28.5">
      <c r="A371" s="19">
        <v>44099</v>
      </c>
      <c r="B371" s="21" t="s">
        <v>736</v>
      </c>
      <c r="C371" s="19"/>
    </row>
    <row r="372" spans="1:3" ht="17.25">
      <c r="A372" s="19"/>
      <c r="B372" s="19"/>
      <c r="C372" s="19"/>
    </row>
    <row r="373" spans="1:3" ht="31.5">
      <c r="A373" s="22">
        <v>450</v>
      </c>
      <c r="B373" s="22" t="s">
        <v>737</v>
      </c>
      <c r="C373" s="19"/>
    </row>
    <row r="374" spans="1:3" ht="28.5">
      <c r="A374" s="19">
        <v>45010</v>
      </c>
      <c r="B374" s="21" t="s">
        <v>738</v>
      </c>
      <c r="C374" s="19"/>
    </row>
    <row r="375" spans="1:3" ht="28.5">
      <c r="A375" s="19">
        <v>45015</v>
      </c>
      <c r="B375" s="21" t="s">
        <v>739</v>
      </c>
      <c r="C375" s="19"/>
    </row>
    <row r="376" spans="1:3" ht="28.5">
      <c r="A376" s="19">
        <v>45020</v>
      </c>
      <c r="B376" s="21" t="s">
        <v>740</v>
      </c>
      <c r="C376" s="19"/>
    </row>
    <row r="377" spans="1:3" ht="28.5">
      <c r="A377" s="19">
        <v>45025</v>
      </c>
      <c r="B377" s="21" t="s">
        <v>741</v>
      </c>
      <c r="C377" s="19" t="s">
        <v>742</v>
      </c>
    </row>
    <row r="378" spans="1:3" ht="17.25">
      <c r="A378" s="19">
        <v>45030</v>
      </c>
      <c r="B378" s="21" t="s">
        <v>743</v>
      </c>
      <c r="C378" s="19" t="s">
        <v>744</v>
      </c>
    </row>
    <row r="379" spans="1:3" ht="17.25">
      <c r="A379" s="19">
        <v>45035</v>
      </c>
      <c r="B379" s="21" t="s">
        <v>745</v>
      </c>
      <c r="C379" s="19" t="s">
        <v>746</v>
      </c>
    </row>
    <row r="380" spans="1:3" ht="28.5">
      <c r="A380" s="19">
        <v>45040</v>
      </c>
      <c r="B380" s="21" t="s">
        <v>747</v>
      </c>
      <c r="C380" s="19"/>
    </row>
    <row r="381" spans="1:3" ht="17.25">
      <c r="A381" s="19">
        <v>45045</v>
      </c>
      <c r="B381" s="21" t="s">
        <v>748</v>
      </c>
      <c r="C381" s="19"/>
    </row>
    <row r="382" spans="1:3" ht="28.5">
      <c r="A382" s="19">
        <v>45050</v>
      </c>
      <c r="B382" s="21" t="s">
        <v>749</v>
      </c>
      <c r="C382" s="19"/>
    </row>
    <row r="383" spans="1:3" ht="28.5">
      <c r="A383" s="19">
        <v>45099</v>
      </c>
      <c r="B383" s="21" t="s">
        <v>750</v>
      </c>
      <c r="C383" s="19"/>
    </row>
    <row r="384" spans="1:3" ht="17.25">
      <c r="A384" s="19"/>
      <c r="B384" s="19"/>
      <c r="C384" s="19"/>
    </row>
    <row r="385" spans="1:3" ht="17.25">
      <c r="A385" s="22">
        <v>460</v>
      </c>
      <c r="B385" s="22" t="s">
        <v>167</v>
      </c>
      <c r="C385" s="19"/>
    </row>
    <row r="386" spans="1:3" ht="17.25">
      <c r="A386" s="19">
        <v>46010</v>
      </c>
      <c r="B386" s="21" t="s">
        <v>751</v>
      </c>
      <c r="C386" s="19"/>
    </row>
    <row r="387" spans="1:3" ht="17.25">
      <c r="A387" s="19">
        <v>46015</v>
      </c>
      <c r="B387" s="21" t="s">
        <v>752</v>
      </c>
      <c r="C387" s="19" t="s">
        <v>753</v>
      </c>
    </row>
    <row r="388" spans="1:3" ht="17.25">
      <c r="A388" s="19">
        <v>46020</v>
      </c>
      <c r="B388" s="21" t="s">
        <v>754</v>
      </c>
      <c r="C388" s="19" t="s">
        <v>755</v>
      </c>
    </row>
    <row r="389" spans="1:3" ht="28.5">
      <c r="A389" s="19">
        <v>46025</v>
      </c>
      <c r="B389" s="21" t="s">
        <v>756</v>
      </c>
      <c r="C389" s="19" t="s">
        <v>757</v>
      </c>
    </row>
    <row r="390" spans="1:3" ht="17.25">
      <c r="A390" s="19">
        <v>46030</v>
      </c>
      <c r="B390" s="21" t="s">
        <v>758</v>
      </c>
      <c r="C390" s="19" t="s">
        <v>759</v>
      </c>
    </row>
    <row r="391" spans="1:3" ht="17.25">
      <c r="A391" s="19">
        <v>46035</v>
      </c>
      <c r="B391" s="21" t="s">
        <v>760</v>
      </c>
      <c r="C391" s="19" t="s">
        <v>761</v>
      </c>
    </row>
    <row r="392" spans="1:3" ht="28.5">
      <c r="A392" s="19">
        <v>46045</v>
      </c>
      <c r="B392" s="21" t="s">
        <v>762</v>
      </c>
      <c r="C392" s="19" t="s">
        <v>763</v>
      </c>
    </row>
    <row r="393" spans="1:3" ht="28.5">
      <c r="A393" s="19">
        <v>46050</v>
      </c>
      <c r="B393" s="21" t="s">
        <v>764</v>
      </c>
      <c r="C393" s="19" t="s">
        <v>765</v>
      </c>
    </row>
    <row r="394" spans="1:3" ht="28.5">
      <c r="A394" s="19">
        <v>46099</v>
      </c>
      <c r="B394" s="21" t="s">
        <v>181</v>
      </c>
      <c r="C394" s="19"/>
    </row>
    <row r="395" spans="1:3" ht="17.25">
      <c r="A395" s="19"/>
      <c r="B395" s="19"/>
      <c r="C395" s="19"/>
    </row>
    <row r="396" spans="1:3" ht="31.5">
      <c r="A396" s="22">
        <v>470</v>
      </c>
      <c r="B396" s="22" t="s">
        <v>205</v>
      </c>
      <c r="C396" s="19"/>
    </row>
    <row r="397" spans="1:3" ht="17.25">
      <c r="A397" s="19">
        <v>47010</v>
      </c>
      <c r="B397" s="21" t="s">
        <v>165</v>
      </c>
      <c r="C397" s="19" t="s">
        <v>766</v>
      </c>
    </row>
    <row r="398" spans="1:3" ht="17.25">
      <c r="A398" s="19">
        <v>47020</v>
      </c>
      <c r="B398" s="21" t="s">
        <v>767</v>
      </c>
      <c r="C398" s="19" t="s">
        <v>768</v>
      </c>
    </row>
    <row r="399" spans="1:3" ht="28.5">
      <c r="A399" s="19">
        <v>47030</v>
      </c>
      <c r="B399" s="21" t="s">
        <v>769</v>
      </c>
      <c r="C399" s="19" t="s">
        <v>770</v>
      </c>
    </row>
    <row r="400" spans="1:3" ht="28.5">
      <c r="A400" s="19">
        <v>47035</v>
      </c>
      <c r="B400" s="21" t="s">
        <v>771</v>
      </c>
      <c r="C400" s="19" t="s">
        <v>772</v>
      </c>
    </row>
    <row r="401" spans="1:3" ht="45.75">
      <c r="A401" s="19">
        <v>47040</v>
      </c>
      <c r="B401" s="21" t="s">
        <v>773</v>
      </c>
      <c r="C401" s="19" t="s">
        <v>774</v>
      </c>
    </row>
    <row r="402" spans="1:3" ht="42.75">
      <c r="A402" s="19">
        <v>47099</v>
      </c>
      <c r="B402" s="21" t="s">
        <v>775</v>
      </c>
      <c r="C402" s="19"/>
    </row>
    <row r="403" spans="1:3" ht="17.25">
      <c r="A403" s="19"/>
      <c r="B403" s="19"/>
      <c r="C403" s="19"/>
    </row>
    <row r="404" spans="1:3" ht="31.5">
      <c r="A404" s="22">
        <v>480</v>
      </c>
      <c r="B404" s="22" t="s">
        <v>776</v>
      </c>
      <c r="C404" s="19"/>
    </row>
    <row r="405" spans="1:3" ht="17.25">
      <c r="A405" s="19">
        <v>48010</v>
      </c>
      <c r="B405" s="21" t="s">
        <v>777</v>
      </c>
      <c r="C405" s="19"/>
    </row>
    <row r="406" spans="1:3" ht="17.25">
      <c r="A406" s="19">
        <v>48020</v>
      </c>
      <c r="B406" s="21" t="s">
        <v>778</v>
      </c>
      <c r="C406" s="19"/>
    </row>
    <row r="407" spans="1:3" ht="28.5">
      <c r="A407" s="19">
        <v>48030</v>
      </c>
      <c r="B407" s="21" t="s">
        <v>779</v>
      </c>
      <c r="C407" s="19"/>
    </row>
    <row r="408" spans="1:3" ht="17.25">
      <c r="A408" s="19">
        <v>48040</v>
      </c>
      <c r="B408" s="21" t="s">
        <v>780</v>
      </c>
      <c r="C408" s="19"/>
    </row>
    <row r="409" spans="1:3" ht="17.25">
      <c r="A409" s="19">
        <v>48050</v>
      </c>
      <c r="B409" s="21" t="s">
        <v>781</v>
      </c>
      <c r="C409" s="19" t="s">
        <v>782</v>
      </c>
    </row>
    <row r="410" spans="1:3" ht="17.25">
      <c r="A410" s="19">
        <v>48060</v>
      </c>
      <c r="B410" s="21" t="s">
        <v>783</v>
      </c>
      <c r="C410" s="19" t="s">
        <v>784</v>
      </c>
    </row>
    <row r="411" spans="1:3" ht="17.25">
      <c r="A411" s="19">
        <v>48070</v>
      </c>
      <c r="B411" s="21" t="s">
        <v>785</v>
      </c>
      <c r="C411" s="19" t="s">
        <v>786</v>
      </c>
    </row>
    <row r="412" spans="1:3" ht="28.5">
      <c r="A412" s="19">
        <v>48080</v>
      </c>
      <c r="B412" s="21" t="s">
        <v>787</v>
      </c>
      <c r="C412" s="19"/>
    </row>
    <row r="413" spans="1:3" ht="17.25">
      <c r="A413" s="19"/>
      <c r="B413" s="21" t="s">
        <v>788</v>
      </c>
      <c r="C413" s="19" t="s">
        <v>789</v>
      </c>
    </row>
    <row r="414" spans="1:3" ht="28.5">
      <c r="A414" s="19">
        <v>48099</v>
      </c>
      <c r="B414" s="21" t="s">
        <v>790</v>
      </c>
      <c r="C414" s="19"/>
    </row>
    <row r="415" spans="1:3" ht="17.25">
      <c r="A415" s="19"/>
      <c r="B415" s="19"/>
      <c r="C415" s="19"/>
    </row>
    <row r="416" spans="1:3" ht="31.5">
      <c r="A416" s="22">
        <v>490</v>
      </c>
      <c r="B416" s="22" t="s">
        <v>791</v>
      </c>
      <c r="C416" s="19"/>
    </row>
    <row r="417" spans="1:3" ht="28.5">
      <c r="A417" s="19">
        <v>49010</v>
      </c>
      <c r="B417" s="21" t="s">
        <v>792</v>
      </c>
      <c r="C417" s="19"/>
    </row>
    <row r="418" spans="1:3" ht="28.5">
      <c r="A418" s="19">
        <v>49015</v>
      </c>
      <c r="B418" s="21" t="s">
        <v>793</v>
      </c>
      <c r="C418" s="19"/>
    </row>
    <row r="419" spans="1:3" ht="28.5">
      <c r="A419" s="19">
        <v>49020</v>
      </c>
      <c r="B419" s="21" t="s">
        <v>794</v>
      </c>
      <c r="C419" s="19"/>
    </row>
    <row r="420" spans="1:3" ht="28.5">
      <c r="A420" s="19">
        <v>49025</v>
      </c>
      <c r="B420" s="21" t="s">
        <v>795</v>
      </c>
      <c r="C420" s="19"/>
    </row>
    <row r="421" spans="1:3" ht="28.5">
      <c r="A421" s="19">
        <v>49030</v>
      </c>
      <c r="B421" s="21" t="s">
        <v>796</v>
      </c>
      <c r="C421" s="19" t="s">
        <v>797</v>
      </c>
    </row>
    <row r="422" spans="1:3" ht="17.25">
      <c r="A422" s="19">
        <v>49035</v>
      </c>
      <c r="B422" s="21" t="s">
        <v>798</v>
      </c>
      <c r="C422" s="19" t="s">
        <v>799</v>
      </c>
    </row>
    <row r="423" spans="1:3" ht="28.5">
      <c r="A423" s="19">
        <v>49040</v>
      </c>
      <c r="B423" s="21" t="s">
        <v>800</v>
      </c>
      <c r="C423" s="19" t="s">
        <v>801</v>
      </c>
    </row>
    <row r="424" spans="1:3" ht="28.5">
      <c r="A424" s="19">
        <v>49045</v>
      </c>
      <c r="B424" s="21" t="s">
        <v>802</v>
      </c>
      <c r="C424" s="19" t="s">
        <v>803</v>
      </c>
    </row>
    <row r="425" spans="1:3" ht="28.5">
      <c r="A425" s="19">
        <v>49050</v>
      </c>
      <c r="B425" s="21" t="s">
        <v>804</v>
      </c>
      <c r="C425" s="19" t="s">
        <v>805</v>
      </c>
    </row>
    <row r="426" spans="1:3" ht="17.25">
      <c r="A426" s="19">
        <v>49055</v>
      </c>
      <c r="B426" s="21" t="s">
        <v>806</v>
      </c>
      <c r="C426" s="19" t="s">
        <v>807</v>
      </c>
    </row>
    <row r="427" spans="1:3" ht="17.25">
      <c r="A427" s="19">
        <v>49060</v>
      </c>
      <c r="B427" s="21" t="s">
        <v>808</v>
      </c>
      <c r="C427" s="19"/>
    </row>
    <row r="428" spans="1:3" ht="17.25">
      <c r="A428" s="19">
        <v>49065</v>
      </c>
      <c r="B428" s="21" t="s">
        <v>809</v>
      </c>
      <c r="C428" s="19" t="s">
        <v>810</v>
      </c>
    </row>
    <row r="429" spans="1:3" ht="28.5">
      <c r="A429" s="19">
        <v>49070</v>
      </c>
      <c r="B429" s="21" t="s">
        <v>811</v>
      </c>
      <c r="C429" s="19"/>
    </row>
    <row r="430" spans="1:3" ht="28.5">
      <c r="A430" s="19">
        <v>49075</v>
      </c>
      <c r="B430" s="21" t="s">
        <v>812</v>
      </c>
      <c r="C430" s="19"/>
    </row>
    <row r="431" spans="1:3" ht="28.5">
      <c r="A431" s="19">
        <v>49080</v>
      </c>
      <c r="B431" s="21" t="s">
        <v>813</v>
      </c>
      <c r="C431" s="19"/>
    </row>
    <row r="432" spans="1:3" ht="42.75">
      <c r="A432" s="19">
        <v>49085</v>
      </c>
      <c r="B432" s="21" t="s">
        <v>814</v>
      </c>
      <c r="C432" s="19"/>
    </row>
    <row r="433" spans="1:3" ht="28.5">
      <c r="A433" s="19">
        <v>49099</v>
      </c>
      <c r="B433" s="21" t="s">
        <v>815</v>
      </c>
      <c r="C433" s="19"/>
    </row>
    <row r="434" spans="1:3" ht="17.25">
      <c r="A434" s="19"/>
      <c r="B434" s="19"/>
      <c r="C434" s="19"/>
    </row>
    <row r="435" spans="1:3" ht="31.5">
      <c r="A435" s="22">
        <v>510</v>
      </c>
      <c r="B435" s="22" t="s">
        <v>177</v>
      </c>
      <c r="C435" s="19" t="s">
        <v>816</v>
      </c>
    </row>
    <row r="436" spans="1:3" ht="17.25">
      <c r="A436" s="19">
        <v>51010</v>
      </c>
      <c r="B436" s="21" t="s">
        <v>817</v>
      </c>
      <c r="C436" s="19" t="s">
        <v>818</v>
      </c>
    </row>
    <row r="437" spans="1:3" ht="28.5">
      <c r="A437" s="19">
        <v>51020</v>
      </c>
      <c r="B437" s="21" t="s">
        <v>819</v>
      </c>
      <c r="C437" s="19"/>
    </row>
    <row r="438" spans="1:3" ht="17.25">
      <c r="A438" s="19">
        <v>51030</v>
      </c>
      <c r="B438" s="21" t="s">
        <v>820</v>
      </c>
      <c r="C438" s="19" t="s">
        <v>821</v>
      </c>
    </row>
    <row r="439" spans="1:3" ht="28.5">
      <c r="A439" s="19">
        <v>51040</v>
      </c>
      <c r="B439" s="21" t="s">
        <v>822</v>
      </c>
      <c r="C439" s="19" t="s">
        <v>823</v>
      </c>
    </row>
    <row r="440" spans="1:3" ht="17.25">
      <c r="A440" s="19">
        <v>51050</v>
      </c>
      <c r="B440" s="21" t="s">
        <v>824</v>
      </c>
      <c r="C440" s="19" t="s">
        <v>825</v>
      </c>
    </row>
    <row r="441" spans="1:3" ht="28.5">
      <c r="A441" s="19">
        <v>51060</v>
      </c>
      <c r="B441" s="21" t="s">
        <v>826</v>
      </c>
      <c r="C441" s="19"/>
    </row>
    <row r="442" spans="1:3" ht="17.25">
      <c r="A442" s="19">
        <v>51070</v>
      </c>
      <c r="B442" s="21" t="s">
        <v>827</v>
      </c>
      <c r="C442" s="19"/>
    </row>
    <row r="443" spans="1:3" ht="42.75">
      <c r="A443" s="19">
        <v>51099</v>
      </c>
      <c r="B443" s="21" t="s">
        <v>828</v>
      </c>
      <c r="C443" s="19" t="s">
        <v>829</v>
      </c>
    </row>
    <row r="444" spans="1:3" ht="17.25">
      <c r="A444" s="19"/>
      <c r="B444" s="19"/>
      <c r="C444" s="19"/>
    </row>
    <row r="445" spans="1:3" ht="31.5">
      <c r="A445" s="22">
        <v>520</v>
      </c>
      <c r="B445" s="22" t="s">
        <v>159</v>
      </c>
      <c r="C445" s="19"/>
    </row>
    <row r="446" spans="1:3" ht="42.75">
      <c r="A446" s="19">
        <v>52010</v>
      </c>
      <c r="B446" s="21" t="s">
        <v>830</v>
      </c>
      <c r="C446" s="19" t="s">
        <v>831</v>
      </c>
    </row>
    <row r="447" spans="1:3" ht="17.25">
      <c r="A447" s="19">
        <v>52020</v>
      </c>
      <c r="B447" s="21" t="s">
        <v>832</v>
      </c>
      <c r="C447" s="19" t="s">
        <v>833</v>
      </c>
    </row>
    <row r="448" spans="1:3" ht="28.5">
      <c r="A448" s="19">
        <v>52030</v>
      </c>
      <c r="B448" s="21" t="s">
        <v>834</v>
      </c>
      <c r="C448" s="19" t="s">
        <v>835</v>
      </c>
    </row>
    <row r="449" spans="1:3" ht="17.25">
      <c r="A449" s="19">
        <v>52040</v>
      </c>
      <c r="B449" s="21" t="s">
        <v>836</v>
      </c>
      <c r="C449" s="19" t="s">
        <v>837</v>
      </c>
    </row>
    <row r="450" spans="1:3" ht="17.25">
      <c r="A450" s="19">
        <v>52050</v>
      </c>
      <c r="B450" s="21" t="s">
        <v>838</v>
      </c>
      <c r="C450" s="19" t="s">
        <v>839</v>
      </c>
    </row>
    <row r="451" spans="1:3" ht="17.25">
      <c r="A451" s="19">
        <v>52060</v>
      </c>
      <c r="B451" s="21" t="s">
        <v>840</v>
      </c>
      <c r="C451" s="19" t="s">
        <v>841</v>
      </c>
    </row>
    <row r="452" spans="1:3" ht="42.75">
      <c r="A452" s="19">
        <v>52099</v>
      </c>
      <c r="B452" s="21" t="s">
        <v>842</v>
      </c>
      <c r="C452" s="19"/>
    </row>
    <row r="453" spans="1:3" ht="17.25">
      <c r="A453" s="19"/>
      <c r="B453" s="19"/>
      <c r="C453" s="19"/>
    </row>
    <row r="454" spans="1:3" ht="17.25">
      <c r="A454" s="22">
        <v>530</v>
      </c>
      <c r="B454" s="22" t="s">
        <v>843</v>
      </c>
      <c r="C454" s="19"/>
    </row>
    <row r="455" spans="1:3" ht="28.5">
      <c r="A455" s="19">
        <v>53011</v>
      </c>
      <c r="B455" s="21" t="s">
        <v>844</v>
      </c>
      <c r="C455" s="19" t="s">
        <v>845</v>
      </c>
    </row>
    <row r="456" spans="1:3" ht="42.75">
      <c r="A456" s="19">
        <v>53014</v>
      </c>
      <c r="B456" s="21" t="s">
        <v>846</v>
      </c>
      <c r="C456" s="19"/>
    </row>
    <row r="457" spans="1:3" ht="28.5">
      <c r="A457" s="19">
        <v>53017</v>
      </c>
      <c r="B457" s="21" t="s">
        <v>847</v>
      </c>
      <c r="C457" s="19"/>
    </row>
    <row r="458" spans="1:3" ht="28.5">
      <c r="A458" s="19">
        <v>53021</v>
      </c>
      <c r="B458" s="21" t="s">
        <v>848</v>
      </c>
      <c r="C458" s="19" t="s">
        <v>849</v>
      </c>
    </row>
    <row r="459" spans="1:3" ht="28.5">
      <c r="A459" s="19">
        <v>53024</v>
      </c>
      <c r="B459" s="21" t="s">
        <v>850</v>
      </c>
      <c r="C459" s="19" t="s">
        <v>851</v>
      </c>
    </row>
    <row r="460" spans="1:3" ht="28.5">
      <c r="A460" s="19">
        <v>53027</v>
      </c>
      <c r="B460" s="21" t="s">
        <v>852</v>
      </c>
      <c r="C460" s="19" t="s">
        <v>853</v>
      </c>
    </row>
    <row r="461" spans="1:3" ht="28.5">
      <c r="A461" s="19">
        <v>53031</v>
      </c>
      <c r="B461" s="21" t="s">
        <v>854</v>
      </c>
      <c r="C461" s="19"/>
    </row>
    <row r="462" spans="1:3" ht="28.5">
      <c r="A462" s="19">
        <v>53034</v>
      </c>
      <c r="B462" s="21" t="s">
        <v>855</v>
      </c>
      <c r="C462" s="19" t="s">
        <v>856</v>
      </c>
    </row>
    <row r="463" spans="1:3" ht="28.5">
      <c r="A463" s="19">
        <v>53037</v>
      </c>
      <c r="B463" s="21" t="s">
        <v>857</v>
      </c>
      <c r="C463" s="19"/>
    </row>
    <row r="464" spans="1:3" ht="17.25">
      <c r="A464" s="19">
        <v>53041</v>
      </c>
      <c r="B464" s="21" t="s">
        <v>858</v>
      </c>
      <c r="C464" s="19" t="s">
        <v>859</v>
      </c>
    </row>
    <row r="465" spans="1:3" ht="17.25">
      <c r="A465" s="19">
        <v>53044</v>
      </c>
      <c r="B465" s="21" t="s">
        <v>860</v>
      </c>
      <c r="C465" s="19"/>
    </row>
    <row r="466" spans="1:3" ht="17.25">
      <c r="A466" s="19">
        <v>53047</v>
      </c>
      <c r="B466" s="21" t="s">
        <v>861</v>
      </c>
      <c r="C466" s="19"/>
    </row>
    <row r="467" spans="1:3" ht="28.5">
      <c r="A467" s="19">
        <v>53051</v>
      </c>
      <c r="B467" s="21" t="s">
        <v>862</v>
      </c>
      <c r="C467" s="19"/>
    </row>
    <row r="468" spans="1:3" ht="28.5">
      <c r="A468" s="19">
        <v>53052</v>
      </c>
      <c r="B468" s="21" t="s">
        <v>863</v>
      </c>
      <c r="C468" s="19"/>
    </row>
    <row r="469" spans="1:3" ht="28.5">
      <c r="A469" s="19">
        <v>53054</v>
      </c>
      <c r="B469" s="21" t="s">
        <v>864</v>
      </c>
      <c r="C469" s="19" t="s">
        <v>865</v>
      </c>
    </row>
    <row r="470" spans="1:3" ht="17.25">
      <c r="A470" s="19">
        <v>53057</v>
      </c>
      <c r="B470" s="21" t="s">
        <v>866</v>
      </c>
      <c r="C470" s="19"/>
    </row>
    <row r="471" spans="1:3" ht="28.5">
      <c r="A471" s="19">
        <v>53061</v>
      </c>
      <c r="B471" s="21" t="s">
        <v>867</v>
      </c>
      <c r="C471" s="19"/>
    </row>
    <row r="472" spans="1:3" ht="17.25">
      <c r="A472" s="19">
        <v>53064</v>
      </c>
      <c r="B472" s="21" t="s">
        <v>868</v>
      </c>
      <c r="C472" s="19" t="s">
        <v>869</v>
      </c>
    </row>
    <row r="473" spans="1:3" ht="28.5">
      <c r="A473" s="19">
        <v>53067</v>
      </c>
      <c r="B473" s="21" t="s">
        <v>870</v>
      </c>
      <c r="C473" s="19"/>
    </row>
    <row r="474" spans="1:3" ht="28.5">
      <c r="A474" s="19">
        <v>53099</v>
      </c>
      <c r="B474" s="21" t="s">
        <v>871</v>
      </c>
      <c r="C474" s="19"/>
    </row>
    <row r="475" spans="1:3" ht="17.25">
      <c r="A475" s="19"/>
      <c r="B475" s="19"/>
      <c r="C475" s="19"/>
    </row>
    <row r="476" spans="1:3" ht="47.25">
      <c r="A476" s="22">
        <v>535</v>
      </c>
      <c r="B476" s="22" t="s">
        <v>872</v>
      </c>
      <c r="C476" s="19"/>
    </row>
    <row r="477" spans="1:3" ht="28.5">
      <c r="A477" s="19">
        <v>53510</v>
      </c>
      <c r="B477" s="21" t="s">
        <v>873</v>
      </c>
      <c r="C477" s="19" t="s">
        <v>874</v>
      </c>
    </row>
    <row r="478" spans="1:3" ht="31.5">
      <c r="A478" s="19">
        <v>53520</v>
      </c>
      <c r="B478" s="21" t="s">
        <v>875</v>
      </c>
      <c r="C478" s="19" t="s">
        <v>876</v>
      </c>
    </row>
    <row r="479" spans="1:3" ht="28.5">
      <c r="A479" s="19">
        <v>53530</v>
      </c>
      <c r="B479" s="21" t="s">
        <v>877</v>
      </c>
      <c r="C479" s="19" t="s">
        <v>878</v>
      </c>
    </row>
    <row r="480" spans="1:3" ht="42.75">
      <c r="A480" s="19">
        <v>53599</v>
      </c>
      <c r="B480" s="21" t="s">
        <v>879</v>
      </c>
      <c r="C480" s="19"/>
    </row>
    <row r="481" spans="1:3" ht="17.25">
      <c r="A481" s="19"/>
      <c r="B481" s="19"/>
      <c r="C481" s="19"/>
    </row>
    <row r="482" spans="1:3" ht="31.5">
      <c r="A482" s="22">
        <v>540</v>
      </c>
      <c r="B482" s="22" t="s">
        <v>880</v>
      </c>
      <c r="C482" s="19"/>
    </row>
    <row r="483" spans="1:3" ht="28.5">
      <c r="A483" s="19">
        <v>54010</v>
      </c>
      <c r="B483" s="21" t="s">
        <v>881</v>
      </c>
      <c r="C483" s="19" t="s">
        <v>882</v>
      </c>
    </row>
    <row r="484" spans="1:3" ht="17.25">
      <c r="A484" s="19">
        <v>54020</v>
      </c>
      <c r="B484" s="21" t="s">
        <v>883</v>
      </c>
      <c r="C484" s="19"/>
    </row>
    <row r="485" spans="1:3" ht="28.5">
      <c r="A485" s="19">
        <v>54030</v>
      </c>
      <c r="B485" s="21" t="s">
        <v>884</v>
      </c>
      <c r="C485" s="19"/>
    </row>
    <row r="486" spans="1:3" ht="17.25">
      <c r="A486" s="19">
        <v>54040</v>
      </c>
      <c r="B486" s="21" t="s">
        <v>885</v>
      </c>
      <c r="C486" s="19" t="s">
        <v>886</v>
      </c>
    </row>
    <row r="487" spans="1:3" ht="17.25">
      <c r="A487" s="19">
        <v>54050</v>
      </c>
      <c r="B487" s="21" t="s">
        <v>887</v>
      </c>
      <c r="C487" s="19" t="s">
        <v>888</v>
      </c>
    </row>
    <row r="488" spans="1:3" ht="17.25">
      <c r="A488" s="19">
        <v>54060</v>
      </c>
      <c r="B488" s="21" t="s">
        <v>889</v>
      </c>
      <c r="C488" s="19" t="s">
        <v>890</v>
      </c>
    </row>
    <row r="489" spans="1:3" ht="28.5">
      <c r="A489" s="19">
        <v>54070</v>
      </c>
      <c r="B489" s="21" t="s">
        <v>891</v>
      </c>
      <c r="C489" s="19" t="s">
        <v>892</v>
      </c>
    </row>
    <row r="490" spans="1:3" ht="28.5">
      <c r="A490" s="19">
        <v>54099</v>
      </c>
      <c r="B490" s="21" t="s">
        <v>893</v>
      </c>
      <c r="C490" s="19"/>
    </row>
    <row r="491" spans="1:3" ht="17.25">
      <c r="A491" s="19"/>
      <c r="B491" s="19"/>
      <c r="C491" s="19"/>
    </row>
    <row r="492" spans="1:3" ht="31.5">
      <c r="A492" s="22">
        <v>550</v>
      </c>
      <c r="B492" s="22" t="s">
        <v>894</v>
      </c>
      <c r="C492" s="19"/>
    </row>
    <row r="493" spans="1:3" ht="28.5">
      <c r="A493" s="19">
        <v>55010</v>
      </c>
      <c r="B493" s="21" t="s">
        <v>895</v>
      </c>
      <c r="C493" s="19" t="s">
        <v>896</v>
      </c>
    </row>
    <row r="494" spans="1:3" ht="31.5">
      <c r="A494" s="19">
        <v>55020</v>
      </c>
      <c r="B494" s="21" t="s">
        <v>897</v>
      </c>
      <c r="C494" s="19" t="s">
        <v>898</v>
      </c>
    </row>
    <row r="495" spans="1:3" ht="28.5">
      <c r="A495" s="19">
        <v>55030</v>
      </c>
      <c r="B495" s="21" t="s">
        <v>899</v>
      </c>
      <c r="C495" s="19"/>
    </row>
    <row r="496" spans="1:3" ht="17.25">
      <c r="A496" s="19">
        <v>55040</v>
      </c>
      <c r="B496" s="21" t="s">
        <v>900</v>
      </c>
      <c r="C496" s="19"/>
    </row>
    <row r="497" spans="1:3" ht="42.75">
      <c r="A497" s="19">
        <v>55050</v>
      </c>
      <c r="B497" s="21" t="s">
        <v>901</v>
      </c>
      <c r="C497" s="19"/>
    </row>
    <row r="498" spans="1:3" ht="28.5">
      <c r="A498" s="19">
        <v>55060</v>
      </c>
      <c r="B498" s="21" t="s">
        <v>902</v>
      </c>
      <c r="C498" s="19"/>
    </row>
    <row r="499" spans="1:3" ht="28.5">
      <c r="A499" s="19">
        <v>55070</v>
      </c>
      <c r="B499" s="21" t="s">
        <v>903</v>
      </c>
      <c r="C499" s="19" t="s">
        <v>904</v>
      </c>
    </row>
    <row r="500" spans="1:3" ht="28.5">
      <c r="A500" s="19">
        <v>55099</v>
      </c>
      <c r="B500" s="21" t="s">
        <v>905</v>
      </c>
      <c r="C500" s="19"/>
    </row>
    <row r="501" spans="1:3" ht="17.25">
      <c r="A501" s="19"/>
      <c r="B501" s="19"/>
      <c r="C501" s="19"/>
    </row>
    <row r="502" spans="1:3" ht="31.5">
      <c r="A502" s="22">
        <v>560</v>
      </c>
      <c r="B502" s="22" t="s">
        <v>192</v>
      </c>
      <c r="C502" s="19"/>
    </row>
    <row r="503" spans="1:3" ht="17.25">
      <c r="A503" s="19">
        <v>56010</v>
      </c>
      <c r="B503" s="21" t="s">
        <v>906</v>
      </c>
      <c r="C503" s="19"/>
    </row>
    <row r="504" spans="1:3" ht="28.5">
      <c r="A504" s="19">
        <v>56015</v>
      </c>
      <c r="B504" s="21" t="s">
        <v>907</v>
      </c>
      <c r="C504" s="19" t="s">
        <v>908</v>
      </c>
    </row>
    <row r="505" spans="1:3" ht="28.5">
      <c r="A505" s="19">
        <v>56020</v>
      </c>
      <c r="B505" s="21" t="s">
        <v>909</v>
      </c>
      <c r="C505" s="19"/>
    </row>
    <row r="506" spans="1:3" ht="17.25">
      <c r="A506" s="19">
        <v>56025</v>
      </c>
      <c r="B506" s="21" t="s">
        <v>910</v>
      </c>
      <c r="C506" s="19" t="s">
        <v>911</v>
      </c>
    </row>
    <row r="507" spans="1:3" ht="17.25">
      <c r="A507" s="19">
        <v>56030</v>
      </c>
      <c r="B507" s="21" t="s">
        <v>912</v>
      </c>
      <c r="C507" s="19" t="s">
        <v>913</v>
      </c>
    </row>
    <row r="508" spans="1:3" ht="28.5">
      <c r="A508" s="19">
        <v>56035</v>
      </c>
      <c r="B508" s="21" t="s">
        <v>191</v>
      </c>
      <c r="C508" s="19" t="s">
        <v>914</v>
      </c>
    </row>
    <row r="509" spans="1:3" ht="28.5">
      <c r="A509" s="19">
        <v>56040</v>
      </c>
      <c r="B509" s="21" t="s">
        <v>915</v>
      </c>
      <c r="C509" s="19" t="s">
        <v>916</v>
      </c>
    </row>
    <row r="510" spans="1:3" ht="28.5">
      <c r="A510" s="19">
        <v>56045</v>
      </c>
      <c r="B510" s="21" t="s">
        <v>917</v>
      </c>
      <c r="C510" s="19" t="s">
        <v>918</v>
      </c>
    </row>
    <row r="511" spans="1:3" ht="28.5">
      <c r="A511" s="19">
        <v>56050</v>
      </c>
      <c r="B511" s="21" t="s">
        <v>919</v>
      </c>
      <c r="C511" s="19" t="s">
        <v>920</v>
      </c>
    </row>
    <row r="512" spans="1:3" ht="17.25">
      <c r="A512" s="19"/>
      <c r="B512" s="21" t="s">
        <v>492</v>
      </c>
      <c r="C512" s="19" t="s">
        <v>921</v>
      </c>
    </row>
    <row r="513" spans="1:3" ht="17.25">
      <c r="A513" s="19">
        <v>56055</v>
      </c>
      <c r="B513" s="21" t="s">
        <v>922</v>
      </c>
      <c r="C513" s="19" t="s">
        <v>923</v>
      </c>
    </row>
    <row r="514" spans="1:3" ht="17.25">
      <c r="A514" s="19">
        <v>56060</v>
      </c>
      <c r="B514" s="21" t="s">
        <v>924</v>
      </c>
      <c r="C514" s="19"/>
    </row>
    <row r="515" spans="1:3" ht="28.5">
      <c r="A515" s="19">
        <v>56099</v>
      </c>
      <c r="B515" s="21" t="s">
        <v>925</v>
      </c>
      <c r="C515" s="19"/>
    </row>
    <row r="516" spans="1:3" ht="17.25">
      <c r="A516" s="19"/>
      <c r="B516" s="19"/>
      <c r="C516" s="19"/>
    </row>
    <row r="517" spans="1:3" ht="17.25">
      <c r="A517" s="22">
        <v>570</v>
      </c>
      <c r="B517" s="22" t="s">
        <v>926</v>
      </c>
      <c r="C517" s="19"/>
    </row>
    <row r="518" spans="1:3" ht="28.5">
      <c r="A518" s="19">
        <v>57010</v>
      </c>
      <c r="B518" s="21" t="s">
        <v>927</v>
      </c>
      <c r="C518" s="19" t="s">
        <v>928</v>
      </c>
    </row>
    <row r="519" spans="1:3" ht="28.5">
      <c r="A519" s="19">
        <v>57015</v>
      </c>
      <c r="B519" s="21" t="s">
        <v>929</v>
      </c>
      <c r="C519" s="19"/>
    </row>
    <row r="520" spans="1:3" ht="17.25">
      <c r="A520" s="19">
        <v>57020</v>
      </c>
      <c r="B520" s="21" t="s">
        <v>930</v>
      </c>
      <c r="C520" s="19"/>
    </row>
    <row r="521" spans="1:3" ht="17.25">
      <c r="A521" s="19">
        <v>57025</v>
      </c>
      <c r="B521" s="21" t="s">
        <v>931</v>
      </c>
      <c r="C521" s="19" t="s">
        <v>932</v>
      </c>
    </row>
    <row r="522" spans="1:3" ht="17.25">
      <c r="A522" s="19">
        <v>57030</v>
      </c>
      <c r="B522" s="21" t="s">
        <v>933</v>
      </c>
      <c r="C522" s="19"/>
    </row>
    <row r="523" spans="1:3" ht="28.5">
      <c r="A523" s="19">
        <v>57035</v>
      </c>
      <c r="B523" s="21" t="s">
        <v>934</v>
      </c>
      <c r="C523" s="19" t="s">
        <v>935</v>
      </c>
    </row>
    <row r="524" spans="1:3" ht="17.25">
      <c r="A524" s="19">
        <v>57040</v>
      </c>
      <c r="B524" s="21" t="s">
        <v>936</v>
      </c>
      <c r="C524" s="19" t="s">
        <v>937</v>
      </c>
    </row>
    <row r="525" spans="1:3" ht="28.5">
      <c r="A525" s="19">
        <v>57045</v>
      </c>
      <c r="B525" s="21" t="s">
        <v>938</v>
      </c>
      <c r="C525" s="19" t="s">
        <v>939</v>
      </c>
    </row>
    <row r="526" spans="1:3" ht="17.25">
      <c r="A526" s="19"/>
      <c r="B526" s="21" t="s">
        <v>940</v>
      </c>
      <c r="C526" s="19" t="s">
        <v>941</v>
      </c>
    </row>
    <row r="527" spans="1:3" ht="17.25">
      <c r="A527" s="19"/>
      <c r="B527" s="21" t="s">
        <v>942</v>
      </c>
      <c r="C527" s="19" t="s">
        <v>941</v>
      </c>
    </row>
    <row r="528" spans="1:3" ht="17.25">
      <c r="A528" s="19">
        <v>57055</v>
      </c>
      <c r="B528" s="21" t="s">
        <v>943</v>
      </c>
      <c r="C528" s="19" t="s">
        <v>944</v>
      </c>
    </row>
    <row r="529" spans="1:3" ht="17.25">
      <c r="A529" s="19">
        <v>57060</v>
      </c>
      <c r="B529" s="21" t="s">
        <v>945</v>
      </c>
      <c r="C529" s="19" t="s">
        <v>946</v>
      </c>
    </row>
    <row r="530" spans="1:3" ht="17.25">
      <c r="A530" s="19">
        <v>57065</v>
      </c>
      <c r="B530" s="21" t="s">
        <v>947</v>
      </c>
      <c r="C530" s="19" t="s">
        <v>948</v>
      </c>
    </row>
    <row r="531" spans="1:3" ht="17.25">
      <c r="A531" s="19">
        <v>57070</v>
      </c>
      <c r="B531" s="21" t="s">
        <v>949</v>
      </c>
      <c r="C531" s="19"/>
    </row>
    <row r="532" spans="1:3" ht="28.5">
      <c r="A532" s="19">
        <v>57099</v>
      </c>
      <c r="B532" s="21" t="s">
        <v>950</v>
      </c>
      <c r="C532" s="19"/>
    </row>
    <row r="533" spans="1:3" ht="17.25">
      <c r="A533" s="19"/>
      <c r="B533" s="19"/>
      <c r="C533" s="19"/>
    </row>
    <row r="534" spans="1:3" ht="31.5">
      <c r="A534" s="22">
        <v>580</v>
      </c>
      <c r="B534" s="22" t="s">
        <v>122</v>
      </c>
      <c r="C534" s="19"/>
    </row>
    <row r="535" spans="1:3" ht="17.25">
      <c r="A535" s="19">
        <v>58010</v>
      </c>
      <c r="B535" s="21" t="s">
        <v>162</v>
      </c>
      <c r="C535" s="19" t="s">
        <v>951</v>
      </c>
    </row>
    <row r="536" spans="1:3" ht="17.25">
      <c r="A536" s="19">
        <v>58020</v>
      </c>
      <c r="B536" s="21" t="s">
        <v>952</v>
      </c>
      <c r="C536" s="19" t="s">
        <v>953</v>
      </c>
    </row>
    <row r="537" spans="1:3" ht="17.25">
      <c r="A537" s="19">
        <v>58030</v>
      </c>
      <c r="B537" s="21" t="s">
        <v>954</v>
      </c>
      <c r="C537" s="19" t="s">
        <v>955</v>
      </c>
    </row>
    <row r="538" spans="1:3" ht="17.25">
      <c r="A538" s="19">
        <v>58040</v>
      </c>
      <c r="B538" s="21" t="s">
        <v>956</v>
      </c>
      <c r="C538" s="19" t="s">
        <v>957</v>
      </c>
    </row>
    <row r="539" spans="1:3" ht="28.5">
      <c r="A539" s="19">
        <v>58050</v>
      </c>
      <c r="B539" s="21" t="s">
        <v>958</v>
      </c>
      <c r="C539" s="19"/>
    </row>
    <row r="540" spans="1:3" ht="17.25">
      <c r="A540" s="19">
        <v>58060</v>
      </c>
      <c r="B540" s="21" t="s">
        <v>959</v>
      </c>
      <c r="C540" s="19" t="s">
        <v>960</v>
      </c>
    </row>
    <row r="541" spans="1:3" ht="28.5">
      <c r="A541" s="19">
        <v>58070</v>
      </c>
      <c r="B541" s="21" t="s">
        <v>961</v>
      </c>
      <c r="C541" s="19"/>
    </row>
    <row r="542" spans="1:3" ht="28.5">
      <c r="A542" s="19">
        <v>58080</v>
      </c>
      <c r="B542" s="21" t="s">
        <v>166</v>
      </c>
      <c r="C542" s="19"/>
    </row>
    <row r="543" spans="1:3" ht="28.5">
      <c r="A543" s="19"/>
      <c r="B543" s="21" t="s">
        <v>112</v>
      </c>
      <c r="C543" s="19" t="s">
        <v>962</v>
      </c>
    </row>
    <row r="544" spans="1:3" ht="28.5">
      <c r="A544" s="19">
        <v>58099</v>
      </c>
      <c r="B544" s="21" t="s">
        <v>170</v>
      </c>
      <c r="C544" s="19"/>
    </row>
    <row r="545" spans="1:3" ht="17.25">
      <c r="A545" s="19"/>
      <c r="B545" s="19"/>
      <c r="C545" s="19"/>
    </row>
    <row r="546" spans="1:3" ht="47.25">
      <c r="A546" s="22">
        <v>590</v>
      </c>
      <c r="B546" s="22" t="s">
        <v>963</v>
      </c>
      <c r="C546" s="19"/>
    </row>
    <row r="547" spans="1:3" ht="42.75">
      <c r="A547" s="19">
        <v>59010</v>
      </c>
      <c r="B547" s="21" t="s">
        <v>964</v>
      </c>
      <c r="C547" s="19" t="s">
        <v>965</v>
      </c>
    </row>
    <row r="548" spans="1:3" ht="28.5">
      <c r="A548" s="19">
        <v>59015</v>
      </c>
      <c r="B548" s="21" t="s">
        <v>966</v>
      </c>
      <c r="C548" s="19" t="s">
        <v>967</v>
      </c>
    </row>
    <row r="549" spans="1:3" ht="28.5">
      <c r="A549" s="19">
        <v>59020</v>
      </c>
      <c r="B549" s="21" t="s">
        <v>968</v>
      </c>
      <c r="C549" s="19" t="s">
        <v>969</v>
      </c>
    </row>
    <row r="550" spans="1:3" ht="28.5">
      <c r="A550" s="19">
        <v>59025</v>
      </c>
      <c r="B550" s="21" t="s">
        <v>970</v>
      </c>
      <c r="C550" s="19"/>
    </row>
    <row r="551" spans="1:3" ht="28.5">
      <c r="A551" s="19">
        <v>59030</v>
      </c>
      <c r="B551" s="21" t="s">
        <v>971</v>
      </c>
      <c r="C551" s="19"/>
    </row>
    <row r="552" spans="1:3" ht="28.5">
      <c r="A552" s="19">
        <v>59035</v>
      </c>
      <c r="B552" s="21" t="s">
        <v>972</v>
      </c>
      <c r="C552" s="19"/>
    </row>
    <row r="553" spans="1:3" ht="28.5">
      <c r="A553" s="19">
        <v>59040</v>
      </c>
      <c r="B553" s="21" t="s">
        <v>973</v>
      </c>
      <c r="C553" s="19" t="s">
        <v>974</v>
      </c>
    </row>
    <row r="554" spans="1:3" ht="28.5">
      <c r="A554" s="19">
        <v>59045</v>
      </c>
      <c r="B554" s="21" t="s">
        <v>975</v>
      </c>
      <c r="C554" s="19" t="s">
        <v>976</v>
      </c>
    </row>
    <row r="555" spans="1:3" ht="28.5">
      <c r="A555" s="19">
        <v>59050</v>
      </c>
      <c r="B555" s="21" t="s">
        <v>977</v>
      </c>
      <c r="C555" s="19" t="s">
        <v>978</v>
      </c>
    </row>
    <row r="556" spans="1:3" ht="42.75">
      <c r="A556" s="19">
        <v>59055</v>
      </c>
      <c r="B556" s="21" t="s">
        <v>979</v>
      </c>
      <c r="C556" s="19" t="s">
        <v>980</v>
      </c>
    </row>
    <row r="557" spans="1:3" ht="42.75">
      <c r="A557" s="19">
        <v>59060</v>
      </c>
      <c r="B557" s="21" t="s">
        <v>981</v>
      </c>
      <c r="C557" s="19" t="s">
        <v>982</v>
      </c>
    </row>
    <row r="558" spans="1:3" ht="28.5">
      <c r="A558" s="19">
        <v>59065</v>
      </c>
      <c r="B558" s="21" t="s">
        <v>983</v>
      </c>
      <c r="C558" s="19" t="s">
        <v>984</v>
      </c>
    </row>
    <row r="559" spans="1:3" ht="42.75">
      <c r="A559" s="25">
        <v>59099</v>
      </c>
      <c r="B559" s="26" t="s">
        <v>985</v>
      </c>
      <c r="C559" s="27"/>
    </row>
    <row r="560" spans="1:3" ht="17.25">
      <c r="A560" s="19"/>
      <c r="B560" s="19"/>
      <c r="C560" s="19"/>
    </row>
    <row r="561" spans="1:3" ht="63">
      <c r="A561" s="22">
        <v>610</v>
      </c>
      <c r="B561" s="22" t="s">
        <v>196</v>
      </c>
      <c r="C561" s="19" t="s">
        <v>986</v>
      </c>
    </row>
    <row r="562" spans="1:3" ht="31.5">
      <c r="A562" s="19">
        <v>61010</v>
      </c>
      <c r="B562" s="21" t="s">
        <v>987</v>
      </c>
      <c r="C562" s="19" t="s">
        <v>988</v>
      </c>
    </row>
    <row r="563" spans="1:3" ht="17.25">
      <c r="A563" s="19">
        <v>61020</v>
      </c>
      <c r="B563" s="21" t="s">
        <v>989</v>
      </c>
      <c r="C563" s="19" t="s">
        <v>990</v>
      </c>
    </row>
    <row r="564" spans="1:3" ht="17.25">
      <c r="A564" s="19">
        <v>61030</v>
      </c>
      <c r="B564" s="21" t="s">
        <v>991</v>
      </c>
      <c r="C564" s="19" t="s">
        <v>992</v>
      </c>
    </row>
    <row r="565" spans="1:3" ht="28.5">
      <c r="A565" s="19">
        <v>61050</v>
      </c>
      <c r="B565" s="21" t="s">
        <v>993</v>
      </c>
      <c r="C565" s="19" t="s">
        <v>994</v>
      </c>
    </row>
    <row r="566" spans="1:3" ht="57">
      <c r="A566" s="19">
        <v>61099</v>
      </c>
      <c r="B566" s="21" t="s">
        <v>995</v>
      </c>
      <c r="C566" s="19" t="s">
        <v>996</v>
      </c>
    </row>
    <row r="567" spans="1:3" ht="17.25">
      <c r="A567" s="19"/>
      <c r="B567" s="19"/>
      <c r="C567" s="19"/>
    </row>
    <row r="568" spans="1:3" ht="31.5">
      <c r="A568" s="22">
        <v>620</v>
      </c>
      <c r="B568" s="22" t="s">
        <v>997</v>
      </c>
      <c r="C568" s="19"/>
    </row>
    <row r="569" spans="1:3" ht="28.5">
      <c r="A569" s="19">
        <v>62010</v>
      </c>
      <c r="B569" s="21" t="s">
        <v>998</v>
      </c>
      <c r="C569" s="19" t="s">
        <v>999</v>
      </c>
    </row>
    <row r="570" spans="1:3" ht="28.5">
      <c r="A570" s="19">
        <v>62021</v>
      </c>
      <c r="B570" s="21" t="s">
        <v>1000</v>
      </c>
      <c r="C570" s="19" t="s">
        <v>1001</v>
      </c>
    </row>
    <row r="571" spans="1:3" ht="17.25">
      <c r="A571" s="19">
        <v>62023</v>
      </c>
      <c r="B571" s="21" t="s">
        <v>1002</v>
      </c>
      <c r="C571" s="19"/>
    </row>
    <row r="572" spans="1:3" ht="17.25">
      <c r="A572" s="19">
        <v>62025</v>
      </c>
      <c r="B572" s="21" t="s">
        <v>1003</v>
      </c>
      <c r="C572" s="19" t="s">
        <v>1004</v>
      </c>
    </row>
    <row r="573" spans="1:3" ht="17.25">
      <c r="A573" s="19">
        <v>62027</v>
      </c>
      <c r="B573" s="21" t="s">
        <v>1005</v>
      </c>
      <c r="C573" s="19" t="s">
        <v>1006</v>
      </c>
    </row>
    <row r="574" spans="1:3" ht="31.5">
      <c r="A574" s="19">
        <v>62030</v>
      </c>
      <c r="B574" s="21" t="s">
        <v>1007</v>
      </c>
      <c r="C574" s="19" t="s">
        <v>1008</v>
      </c>
    </row>
    <row r="575" spans="1:3" ht="28.5">
      <c r="A575" s="19">
        <v>62040</v>
      </c>
      <c r="B575" s="21" t="s">
        <v>1009</v>
      </c>
      <c r="C575" s="19" t="s">
        <v>1010</v>
      </c>
    </row>
    <row r="576" spans="1:3" ht="28.5">
      <c r="A576" s="19">
        <v>62060</v>
      </c>
      <c r="B576" s="21" t="s">
        <v>1011</v>
      </c>
      <c r="C576" s="19" t="s">
        <v>1012</v>
      </c>
    </row>
    <row r="577" spans="1:3" ht="28.5">
      <c r="A577" s="19">
        <v>62070</v>
      </c>
      <c r="B577" s="21" t="s">
        <v>1013</v>
      </c>
      <c r="C577" s="19" t="s">
        <v>1014</v>
      </c>
    </row>
    <row r="578" spans="1:3" ht="17.25">
      <c r="A578" s="19">
        <v>62080</v>
      </c>
      <c r="B578" s="21" t="s">
        <v>1015</v>
      </c>
      <c r="C578" s="19" t="s">
        <v>1016</v>
      </c>
    </row>
    <row r="579" spans="1:3" ht="28.5">
      <c r="A579" s="19">
        <v>62099</v>
      </c>
      <c r="B579" s="21" t="s">
        <v>1017</v>
      </c>
      <c r="C579" s="19"/>
    </row>
    <row r="580" spans="1:3" ht="17.25">
      <c r="A580" s="19"/>
      <c r="B580" s="19"/>
      <c r="C580" s="19"/>
    </row>
    <row r="581" spans="1:3" ht="17.25">
      <c r="A581" s="22">
        <v>630</v>
      </c>
      <c r="B581" s="22" t="s">
        <v>115</v>
      </c>
      <c r="C581" s="19"/>
    </row>
    <row r="582" spans="1:3" ht="17.25">
      <c r="A582" s="19">
        <v>63010</v>
      </c>
      <c r="B582" s="21" t="s">
        <v>1018</v>
      </c>
      <c r="C582" s="19"/>
    </row>
    <row r="583" spans="1:3" ht="17.25">
      <c r="A583" s="19">
        <v>63015</v>
      </c>
      <c r="B583" s="21" t="s">
        <v>1019</v>
      </c>
      <c r="C583" s="19" t="s">
        <v>1020</v>
      </c>
    </row>
    <row r="584" spans="1:3" ht="17.25">
      <c r="A584" s="19"/>
      <c r="B584" s="21" t="s">
        <v>453</v>
      </c>
      <c r="C584" s="19" t="s">
        <v>1021</v>
      </c>
    </row>
    <row r="585" spans="1:3" ht="17.25">
      <c r="A585" s="19">
        <v>63025</v>
      </c>
      <c r="B585" s="21" t="s">
        <v>1022</v>
      </c>
      <c r="C585" s="19"/>
    </row>
    <row r="586" spans="1:3" ht="17.25">
      <c r="A586" s="19"/>
      <c r="B586" s="21" t="s">
        <v>1023</v>
      </c>
      <c r="C586" s="19" t="s">
        <v>1024</v>
      </c>
    </row>
    <row r="587" spans="1:3" ht="28.5">
      <c r="A587" s="19">
        <v>63030</v>
      </c>
      <c r="B587" s="21" t="s">
        <v>1025</v>
      </c>
      <c r="C587" s="19" t="s">
        <v>1026</v>
      </c>
    </row>
    <row r="588" spans="1:3" ht="28.5">
      <c r="A588" s="19">
        <v>63032</v>
      </c>
      <c r="B588" s="21" t="s">
        <v>1027</v>
      </c>
      <c r="C588" s="19"/>
    </row>
    <row r="589" spans="1:3" ht="28.5">
      <c r="A589" s="19">
        <v>63035</v>
      </c>
      <c r="B589" s="21" t="s">
        <v>1028</v>
      </c>
      <c r="C589" s="19" t="s">
        <v>1029</v>
      </c>
    </row>
    <row r="590" spans="1:3" ht="17.25">
      <c r="A590" s="19">
        <v>63040</v>
      </c>
      <c r="B590" s="21" t="s">
        <v>1030</v>
      </c>
      <c r="C590" s="19" t="s">
        <v>1031</v>
      </c>
    </row>
    <row r="591" spans="1:3" ht="17.25">
      <c r="A591" s="19">
        <v>63044</v>
      </c>
      <c r="B591" s="21" t="s">
        <v>1032</v>
      </c>
      <c r="C591" s="19" t="s">
        <v>1033</v>
      </c>
    </row>
    <row r="592" spans="1:3" ht="17.25">
      <c r="A592" s="19">
        <v>63050</v>
      </c>
      <c r="B592" s="21" t="s">
        <v>1034</v>
      </c>
      <c r="C592" s="19" t="s">
        <v>1035</v>
      </c>
    </row>
    <row r="593" spans="1:3" ht="28.5">
      <c r="A593" s="19">
        <v>63055</v>
      </c>
      <c r="B593" s="21" t="s">
        <v>1036</v>
      </c>
      <c r="C593" s="19" t="s">
        <v>1037</v>
      </c>
    </row>
    <row r="594" spans="1:3" ht="17.25">
      <c r="A594" s="19">
        <v>63060</v>
      </c>
      <c r="B594" s="21" t="s">
        <v>1038</v>
      </c>
      <c r="C594" s="19" t="s">
        <v>1039</v>
      </c>
    </row>
    <row r="595" spans="1:3" ht="28.5">
      <c r="A595" s="19"/>
      <c r="B595" s="21" t="s">
        <v>1040</v>
      </c>
      <c r="C595" s="19"/>
    </row>
    <row r="596" spans="1:3" ht="28.5">
      <c r="A596" s="19">
        <v>63099</v>
      </c>
      <c r="B596" s="21" t="s">
        <v>1041</v>
      </c>
      <c r="C596" s="19"/>
    </row>
    <row r="597" spans="1:3" ht="17.25">
      <c r="A597" s="19"/>
      <c r="B597" s="19"/>
      <c r="C597" s="19"/>
    </row>
    <row r="598" spans="1:3" ht="31.5">
      <c r="A598" s="22">
        <v>710</v>
      </c>
      <c r="B598" s="22" t="s">
        <v>131</v>
      </c>
      <c r="C598" s="19"/>
    </row>
    <row r="599" spans="1:3" ht="42.75">
      <c r="A599" s="19">
        <v>71010</v>
      </c>
      <c r="B599" s="21" t="s">
        <v>1042</v>
      </c>
      <c r="C599" s="19"/>
    </row>
    <row r="600" spans="1:3" ht="28.5">
      <c r="A600" s="19">
        <v>71020</v>
      </c>
      <c r="B600" s="21" t="s">
        <v>1043</v>
      </c>
      <c r="C600" s="19"/>
    </row>
    <row r="601" spans="1:3" ht="28.5">
      <c r="A601" s="19">
        <v>71030</v>
      </c>
      <c r="B601" s="21" t="s">
        <v>1044</v>
      </c>
      <c r="C601" s="19"/>
    </row>
    <row r="602" spans="1:3" ht="28.5">
      <c r="A602" s="19">
        <v>71040</v>
      </c>
      <c r="B602" s="21" t="s">
        <v>1045</v>
      </c>
      <c r="C602" s="19"/>
    </row>
    <row r="603" spans="1:3" ht="28.5">
      <c r="A603" s="19">
        <v>71050</v>
      </c>
      <c r="B603" s="21" t="s">
        <v>1046</v>
      </c>
      <c r="C603" s="19" t="s">
        <v>1047</v>
      </c>
    </row>
    <row r="604" spans="1:3" ht="28.5">
      <c r="A604" s="19">
        <v>71060</v>
      </c>
      <c r="B604" s="21" t="s">
        <v>1048</v>
      </c>
      <c r="C604" s="19"/>
    </row>
    <row r="605" spans="1:3" ht="28.5">
      <c r="A605" s="19">
        <v>71099</v>
      </c>
      <c r="B605" s="21" t="s">
        <v>120</v>
      </c>
      <c r="C605" s="19"/>
    </row>
    <row r="606" spans="1:3" ht="17.25">
      <c r="A606" s="19"/>
      <c r="B606" s="19"/>
      <c r="C606" s="19"/>
    </row>
    <row r="607" spans="1:3" ht="17.25">
      <c r="A607" s="22">
        <v>720</v>
      </c>
      <c r="B607" s="22" t="s">
        <v>132</v>
      </c>
      <c r="C607" s="19"/>
    </row>
    <row r="608" spans="1:3" ht="28.5">
      <c r="A608" s="19">
        <v>72010</v>
      </c>
      <c r="B608" s="21" t="s">
        <v>1049</v>
      </c>
      <c r="C608" s="19" t="s">
        <v>1050</v>
      </c>
    </row>
    <row r="609" spans="1:3" ht="17.25">
      <c r="A609" s="19">
        <v>72015</v>
      </c>
      <c r="B609" s="21" t="s">
        <v>1051</v>
      </c>
      <c r="C609" s="19" t="s">
        <v>1052</v>
      </c>
    </row>
    <row r="610" spans="1:3" ht="17.25">
      <c r="A610" s="19">
        <v>72020</v>
      </c>
      <c r="B610" s="21" t="s">
        <v>129</v>
      </c>
      <c r="C610" s="19" t="s">
        <v>1053</v>
      </c>
    </row>
    <row r="611" spans="1:3" ht="17.25">
      <c r="A611" s="19">
        <v>72025</v>
      </c>
      <c r="B611" s="21" t="s">
        <v>1054</v>
      </c>
      <c r="C611" s="19" t="s">
        <v>1055</v>
      </c>
    </row>
    <row r="612" spans="1:3" ht="17.25">
      <c r="A612" s="19">
        <v>72030</v>
      </c>
      <c r="B612" s="21" t="s">
        <v>1056</v>
      </c>
      <c r="C612" s="19" t="s">
        <v>1057</v>
      </c>
    </row>
    <row r="613" spans="1:3" ht="28.5">
      <c r="A613" s="19">
        <v>72035</v>
      </c>
      <c r="B613" s="21" t="s">
        <v>1058</v>
      </c>
      <c r="C613" s="19" t="s">
        <v>1059</v>
      </c>
    </row>
    <row r="614" spans="1:3" ht="17.25">
      <c r="A614" s="19">
        <v>72040</v>
      </c>
      <c r="B614" s="21" t="s">
        <v>1060</v>
      </c>
      <c r="C614" s="19" t="s">
        <v>1061</v>
      </c>
    </row>
    <row r="615" spans="1:3" ht="17.25">
      <c r="A615" s="19">
        <v>72045</v>
      </c>
      <c r="B615" s="21" t="s">
        <v>1062</v>
      </c>
      <c r="C615" s="19" t="s">
        <v>1063</v>
      </c>
    </row>
    <row r="616" spans="1:3" ht="17.25">
      <c r="A616" s="19">
        <v>72050</v>
      </c>
      <c r="B616" s="21" t="s">
        <v>1064</v>
      </c>
      <c r="C616" s="19" t="s">
        <v>1065</v>
      </c>
    </row>
    <row r="617" spans="1:3" ht="28.5">
      <c r="A617" s="19">
        <v>72099</v>
      </c>
      <c r="B617" s="21" t="s">
        <v>1066</v>
      </c>
      <c r="C617" s="19"/>
    </row>
    <row r="618" spans="1:3" ht="17.25">
      <c r="A618" s="19"/>
      <c r="B618" s="19"/>
      <c r="C618" s="19"/>
    </row>
    <row r="619" spans="1:3" ht="17.25">
      <c r="A619" s="22">
        <v>730</v>
      </c>
      <c r="B619" s="22" t="s">
        <v>1067</v>
      </c>
      <c r="C619" s="19"/>
    </row>
    <row r="620" spans="1:3" ht="17.25">
      <c r="A620" s="19">
        <v>73011</v>
      </c>
      <c r="B620" s="21" t="s">
        <v>1068</v>
      </c>
      <c r="C620" s="19" t="s">
        <v>1069</v>
      </c>
    </row>
    <row r="621" spans="1:3" ht="17.25">
      <c r="A621" s="19">
        <v>73014</v>
      </c>
      <c r="B621" s="21" t="s">
        <v>1070</v>
      </c>
      <c r="C621" s="19" t="s">
        <v>1071</v>
      </c>
    </row>
    <row r="622" spans="1:3" ht="17.25">
      <c r="A622" s="19">
        <v>73017</v>
      </c>
      <c r="B622" s="21" t="s">
        <v>1072</v>
      </c>
      <c r="C622" s="19"/>
    </row>
    <row r="623" spans="1:3" ht="17.25">
      <c r="A623" s="19">
        <v>73021</v>
      </c>
      <c r="B623" s="21" t="s">
        <v>1073</v>
      </c>
      <c r="C623" s="19" t="s">
        <v>1074</v>
      </c>
    </row>
    <row r="624" spans="1:3" ht="17.25">
      <c r="A624" s="19">
        <v>73024</v>
      </c>
      <c r="B624" s="21" t="s">
        <v>1075</v>
      </c>
      <c r="C624" s="19" t="s">
        <v>1076</v>
      </c>
    </row>
    <row r="625" spans="1:3" ht="17.25">
      <c r="A625" s="19">
        <v>73027</v>
      </c>
      <c r="B625" s="21" t="s">
        <v>1077</v>
      </c>
      <c r="C625" s="19" t="s">
        <v>1078</v>
      </c>
    </row>
    <row r="626" spans="1:3" ht="17.25">
      <c r="A626" s="19">
        <v>73031</v>
      </c>
      <c r="B626" s="21" t="s">
        <v>1079</v>
      </c>
      <c r="C626" s="19" t="s">
        <v>1080</v>
      </c>
    </row>
    <row r="627" spans="1:3" ht="17.25">
      <c r="A627" s="19">
        <v>73034</v>
      </c>
      <c r="B627" s="21" t="s">
        <v>1081</v>
      </c>
      <c r="C627" s="19" t="s">
        <v>1082</v>
      </c>
    </row>
    <row r="628" spans="1:3" ht="17.25">
      <c r="A628" s="19">
        <v>73037</v>
      </c>
      <c r="B628" s="21" t="s">
        <v>1083</v>
      </c>
      <c r="C628" s="19"/>
    </row>
    <row r="629" spans="1:3" ht="17.25">
      <c r="A629" s="19">
        <v>73041</v>
      </c>
      <c r="B629" s="21" t="s">
        <v>1084</v>
      </c>
      <c r="C629" s="19"/>
    </row>
    <row r="630" spans="1:3" ht="17.25">
      <c r="A630" s="19">
        <v>73044</v>
      </c>
      <c r="B630" s="21" t="s">
        <v>1085</v>
      </c>
      <c r="C630" s="19"/>
    </row>
    <row r="631" spans="1:3" ht="17.25">
      <c r="A631" s="19">
        <v>73047</v>
      </c>
      <c r="B631" s="21" t="s">
        <v>1086</v>
      </c>
      <c r="C631" s="19"/>
    </row>
    <row r="632" spans="1:3" ht="17.25">
      <c r="A632" s="19">
        <v>73051</v>
      </c>
      <c r="B632" s="21" t="s">
        <v>1087</v>
      </c>
      <c r="C632" s="19"/>
    </row>
    <row r="633" spans="1:3" ht="17.25">
      <c r="A633" s="19">
        <v>73054</v>
      </c>
      <c r="B633" s="21" t="s">
        <v>1088</v>
      </c>
      <c r="C633" s="19"/>
    </row>
    <row r="634" spans="1:3" ht="17.25">
      <c r="A634" s="19">
        <v>73057</v>
      </c>
      <c r="B634" s="21" t="s">
        <v>1089</v>
      </c>
      <c r="C634" s="19"/>
    </row>
    <row r="635" spans="1:3" ht="42.75">
      <c r="A635" s="19">
        <v>73061</v>
      </c>
      <c r="B635" s="21" t="s">
        <v>1090</v>
      </c>
      <c r="C635" s="19"/>
    </row>
    <row r="636" spans="1:3" ht="28.5">
      <c r="A636" s="19">
        <v>73064</v>
      </c>
      <c r="B636" s="21" t="s">
        <v>1091</v>
      </c>
      <c r="C636" s="19"/>
    </row>
    <row r="637" spans="1:3" ht="17.25">
      <c r="A637" s="19">
        <v>73067</v>
      </c>
      <c r="B637" s="21" t="s">
        <v>1092</v>
      </c>
      <c r="C637" s="19" t="s">
        <v>1093</v>
      </c>
    </row>
    <row r="638" spans="1:3" ht="28.5">
      <c r="A638" s="19">
        <v>73099</v>
      </c>
      <c r="B638" s="21" t="s">
        <v>1094</v>
      </c>
      <c r="C638" s="19"/>
    </row>
    <row r="639" spans="1:3" ht="17.25">
      <c r="A639" s="19"/>
      <c r="B639" s="19"/>
      <c r="C639" s="19"/>
    </row>
    <row r="640" spans="1:3" ht="17.25">
      <c r="A640" s="22">
        <v>740</v>
      </c>
      <c r="B640" s="22" t="s">
        <v>133</v>
      </c>
      <c r="C640" s="19"/>
    </row>
    <row r="641" spans="1:3" ht="17.25">
      <c r="A641" s="19">
        <v>74010</v>
      </c>
      <c r="B641" s="21" t="s">
        <v>1095</v>
      </c>
      <c r="C641" s="19" t="s">
        <v>1096</v>
      </c>
    </row>
    <row r="642" spans="1:3" ht="17.25">
      <c r="A642" s="19">
        <v>74015</v>
      </c>
      <c r="B642" s="21" t="s">
        <v>1097</v>
      </c>
      <c r="C642" s="19" t="s">
        <v>1098</v>
      </c>
    </row>
    <row r="643" spans="1:3" ht="17.25">
      <c r="A643" s="19">
        <v>74020</v>
      </c>
      <c r="B643" s="21" t="s">
        <v>1099</v>
      </c>
      <c r="C643" s="19"/>
    </row>
    <row r="644" spans="1:3" ht="17.25">
      <c r="A644" s="19">
        <v>74025</v>
      </c>
      <c r="B644" s="21" t="s">
        <v>1100</v>
      </c>
      <c r="C644" s="19"/>
    </row>
    <row r="645" spans="1:3" ht="17.25">
      <c r="A645" s="19">
        <v>74030</v>
      </c>
      <c r="B645" s="21" t="s">
        <v>153</v>
      </c>
      <c r="C645" s="19"/>
    </row>
    <row r="646" spans="1:3" ht="17.25">
      <c r="A646" s="19">
        <v>74035</v>
      </c>
      <c r="B646" s="21" t="s">
        <v>1101</v>
      </c>
      <c r="C646" s="19" t="s">
        <v>1102</v>
      </c>
    </row>
    <row r="647" spans="1:3" ht="17.25">
      <c r="A647" s="19">
        <v>74040</v>
      </c>
      <c r="B647" s="21" t="s">
        <v>1103</v>
      </c>
      <c r="C647" s="19" t="s">
        <v>1104</v>
      </c>
    </row>
    <row r="648" spans="1:3" ht="28.5">
      <c r="A648" s="19">
        <v>74045</v>
      </c>
      <c r="B648" s="21" t="s">
        <v>1105</v>
      </c>
      <c r="C648" s="19" t="s">
        <v>1106</v>
      </c>
    </row>
    <row r="649" spans="1:3" ht="45.75">
      <c r="A649" s="19">
        <v>74050</v>
      </c>
      <c r="B649" s="21" t="s">
        <v>1107</v>
      </c>
      <c r="C649" s="19" t="s">
        <v>1108</v>
      </c>
    </row>
    <row r="650" spans="1:3" ht="28.5">
      <c r="A650" s="19">
        <v>74099</v>
      </c>
      <c r="B650" s="21" t="s">
        <v>1109</v>
      </c>
      <c r="C650" s="19"/>
    </row>
    <row r="651" spans="1:3" ht="17.25">
      <c r="A651" s="19"/>
      <c r="B651" s="19"/>
      <c r="C651" s="19"/>
    </row>
    <row r="652" spans="1:3" ht="17.25">
      <c r="A652" s="22">
        <v>750</v>
      </c>
      <c r="B652" s="22" t="s">
        <v>134</v>
      </c>
      <c r="C652" s="19"/>
    </row>
    <row r="653" spans="1:3" ht="17.25">
      <c r="A653" s="19">
        <v>75011</v>
      </c>
      <c r="B653" s="21" t="s">
        <v>1110</v>
      </c>
      <c r="C653" s="19"/>
    </row>
    <row r="654" spans="1:3" ht="17.25">
      <c r="A654" s="19">
        <v>75014</v>
      </c>
      <c r="B654" s="21" t="s">
        <v>1111</v>
      </c>
      <c r="C654" s="19"/>
    </row>
    <row r="655" spans="1:3" ht="17.25">
      <c r="A655" s="19">
        <v>75017</v>
      </c>
      <c r="B655" s="21" t="s">
        <v>1112</v>
      </c>
      <c r="C655" s="19"/>
    </row>
    <row r="656" spans="1:3" ht="17.25">
      <c r="A656" s="19">
        <v>75021</v>
      </c>
      <c r="B656" s="21" t="s">
        <v>1113</v>
      </c>
      <c r="C656" s="19"/>
    </row>
    <row r="657" spans="1:3" ht="28.5">
      <c r="A657" s="19">
        <v>75024</v>
      </c>
      <c r="B657" s="21" t="s">
        <v>1114</v>
      </c>
      <c r="C657" s="19" t="s">
        <v>1115</v>
      </c>
    </row>
    <row r="658" spans="1:3" ht="28.5">
      <c r="A658" s="19">
        <v>75027</v>
      </c>
      <c r="B658" s="21" t="s">
        <v>1116</v>
      </c>
      <c r="C658" s="19" t="s">
        <v>1117</v>
      </c>
    </row>
    <row r="659" spans="1:3" ht="28.5">
      <c r="A659" s="19">
        <v>75031</v>
      </c>
      <c r="B659" s="21" t="s">
        <v>1118</v>
      </c>
      <c r="C659" s="19" t="s">
        <v>1119</v>
      </c>
    </row>
    <row r="660" spans="1:3" ht="28.5">
      <c r="A660" s="19">
        <v>75034</v>
      </c>
      <c r="B660" s="21" t="s">
        <v>1120</v>
      </c>
      <c r="C660" s="19" t="s">
        <v>1121</v>
      </c>
    </row>
    <row r="661" spans="1:3" ht="28.5">
      <c r="A661" s="19">
        <v>75037</v>
      </c>
      <c r="B661" s="21" t="s">
        <v>1122</v>
      </c>
      <c r="C661" s="19"/>
    </row>
    <row r="662" spans="1:3" ht="28.5">
      <c r="A662" s="19">
        <v>75041</v>
      </c>
      <c r="B662" s="21" t="s">
        <v>1123</v>
      </c>
      <c r="C662" s="19"/>
    </row>
    <row r="663" spans="1:3" ht="28.5">
      <c r="A663" s="19">
        <v>75044</v>
      </c>
      <c r="B663" s="21" t="s">
        <v>1124</v>
      </c>
      <c r="C663" s="19" t="s">
        <v>1125</v>
      </c>
    </row>
    <row r="664" spans="1:3" ht="17.25">
      <c r="A664" s="19">
        <v>75047</v>
      </c>
      <c r="B664" s="21" t="s">
        <v>1126</v>
      </c>
      <c r="C664" s="19" t="s">
        <v>1127</v>
      </c>
    </row>
    <row r="665" spans="1:3" ht="17.25">
      <c r="A665" s="19">
        <v>75051</v>
      </c>
      <c r="B665" s="21" t="s">
        <v>1128</v>
      </c>
      <c r="C665" s="19" t="s">
        <v>1129</v>
      </c>
    </row>
    <row r="666" spans="1:3" ht="17.25">
      <c r="A666" s="19">
        <v>75054</v>
      </c>
      <c r="B666" s="21" t="s">
        <v>1130</v>
      </c>
      <c r="C666" s="19" t="s">
        <v>1131</v>
      </c>
    </row>
    <row r="667" spans="1:3" ht="17.25">
      <c r="A667" s="19">
        <v>75057</v>
      </c>
      <c r="B667" s="21" t="s">
        <v>1132</v>
      </c>
      <c r="C667" s="19"/>
    </row>
    <row r="668" spans="1:3" ht="17.25">
      <c r="A668" s="19">
        <v>75061</v>
      </c>
      <c r="B668" s="21" t="s">
        <v>1133</v>
      </c>
      <c r="C668" s="19"/>
    </row>
    <row r="669" spans="1:3" ht="17.25">
      <c r="A669" s="19">
        <v>75064</v>
      </c>
      <c r="B669" s="21" t="s">
        <v>1134</v>
      </c>
      <c r="C669" s="19"/>
    </row>
    <row r="670" spans="1:3" ht="17.25">
      <c r="A670" s="19">
        <v>75067</v>
      </c>
      <c r="B670" s="21" t="s">
        <v>1135</v>
      </c>
      <c r="C670" s="19"/>
    </row>
    <row r="671" spans="1:3" ht="17.25">
      <c r="A671" s="19">
        <v>75071</v>
      </c>
      <c r="B671" s="21" t="s">
        <v>154</v>
      </c>
      <c r="C671" s="19"/>
    </row>
    <row r="672" spans="1:3" ht="17.25">
      <c r="A672" s="19">
        <v>75074</v>
      </c>
      <c r="B672" s="21" t="s">
        <v>1136</v>
      </c>
      <c r="C672" s="19"/>
    </row>
    <row r="673" spans="1:3" ht="17.25">
      <c r="A673" s="19">
        <v>75077</v>
      </c>
      <c r="B673" s="21" t="s">
        <v>1137</v>
      </c>
      <c r="C673" s="19"/>
    </row>
    <row r="674" spans="1:3" ht="17.25">
      <c r="A674" s="19">
        <v>75081</v>
      </c>
      <c r="B674" s="21" t="s">
        <v>1138</v>
      </c>
      <c r="C674" s="19"/>
    </row>
    <row r="675" spans="1:3" ht="17.25">
      <c r="A675" s="19">
        <v>75084</v>
      </c>
      <c r="B675" s="21" t="s">
        <v>1139</v>
      </c>
      <c r="C675" s="19"/>
    </row>
    <row r="676" spans="1:3" ht="17.25">
      <c r="A676" s="19">
        <v>75087</v>
      </c>
      <c r="B676" s="21" t="s">
        <v>1140</v>
      </c>
      <c r="C676" s="19"/>
    </row>
    <row r="677" spans="1:3" ht="28.5">
      <c r="A677" s="19">
        <v>75099</v>
      </c>
      <c r="B677" s="21" t="s">
        <v>1141</v>
      </c>
      <c r="C677" s="19"/>
    </row>
    <row r="678" spans="1:3" ht="17.25">
      <c r="A678" s="19"/>
      <c r="B678" s="19"/>
      <c r="C678" s="19"/>
    </row>
    <row r="679" spans="1:3" ht="17.25">
      <c r="A679" s="22">
        <v>760</v>
      </c>
      <c r="B679" s="22" t="s">
        <v>144</v>
      </c>
      <c r="C679" s="19"/>
    </row>
    <row r="680" spans="1:3" ht="17.25">
      <c r="A680" s="19"/>
      <c r="B680" s="21" t="s">
        <v>1142</v>
      </c>
      <c r="C680" s="19" t="s">
        <v>1143</v>
      </c>
    </row>
    <row r="681" spans="1:3" ht="17.25">
      <c r="A681" s="19">
        <v>76010</v>
      </c>
      <c r="B681" s="21" t="s">
        <v>1144</v>
      </c>
      <c r="C681" s="19" t="s">
        <v>1145</v>
      </c>
    </row>
    <row r="682" spans="1:3" ht="17.25">
      <c r="A682" s="19">
        <v>76015</v>
      </c>
      <c r="B682" s="21" t="s">
        <v>1146</v>
      </c>
      <c r="C682" s="19" t="s">
        <v>1147</v>
      </c>
    </row>
    <row r="683" spans="1:3" ht="17.25">
      <c r="A683" s="19">
        <v>76020</v>
      </c>
      <c r="B683" s="21" t="s">
        <v>1148</v>
      </c>
      <c r="C683" s="19" t="s">
        <v>1149</v>
      </c>
    </row>
    <row r="684" spans="1:3" ht="17.25">
      <c r="A684" s="19">
        <v>76025</v>
      </c>
      <c r="B684" s="21" t="s">
        <v>1150</v>
      </c>
      <c r="C684" s="19" t="s">
        <v>1151</v>
      </c>
    </row>
    <row r="685" spans="1:3" ht="17.25">
      <c r="A685" s="19">
        <v>76030</v>
      </c>
      <c r="B685" s="21" t="s">
        <v>1152</v>
      </c>
      <c r="C685" s="19" t="s">
        <v>1153</v>
      </c>
    </row>
    <row r="686" spans="1:3" ht="17.25">
      <c r="A686" s="19">
        <v>76035</v>
      </c>
      <c r="B686" s="21" t="s">
        <v>1154</v>
      </c>
      <c r="C686" s="19" t="s">
        <v>1155</v>
      </c>
    </row>
    <row r="687" spans="1:3" ht="28.5">
      <c r="A687" s="19">
        <v>76040</v>
      </c>
      <c r="B687" s="21" t="s">
        <v>1156</v>
      </c>
      <c r="C687" s="19"/>
    </row>
    <row r="688" spans="1:3" ht="17.25">
      <c r="A688" s="19">
        <v>76045</v>
      </c>
      <c r="B688" s="21" t="s">
        <v>1157</v>
      </c>
      <c r="C688" s="19" t="s">
        <v>1158</v>
      </c>
    </row>
    <row r="689" spans="1:3" ht="17.25">
      <c r="A689" s="19">
        <v>76050</v>
      </c>
      <c r="B689" s="21" t="s">
        <v>1159</v>
      </c>
      <c r="C689" s="19" t="s">
        <v>1160</v>
      </c>
    </row>
    <row r="690" spans="1:3" ht="17.25">
      <c r="A690" s="19">
        <v>76055</v>
      </c>
      <c r="B690" s="21" t="s">
        <v>1161</v>
      </c>
      <c r="C690" s="19" t="s">
        <v>1162</v>
      </c>
    </row>
    <row r="691" spans="1:3" ht="17.25">
      <c r="A691" s="19">
        <v>76060</v>
      </c>
      <c r="B691" s="21" t="s">
        <v>1163</v>
      </c>
      <c r="C691" s="19" t="s">
        <v>1164</v>
      </c>
    </row>
    <row r="692" spans="1:3" ht="28.5">
      <c r="A692" s="19">
        <v>76099</v>
      </c>
      <c r="B692" s="21" t="s">
        <v>1165</v>
      </c>
      <c r="C692" s="19"/>
    </row>
    <row r="693" spans="1:3" ht="17.25">
      <c r="A693" s="19"/>
      <c r="B693" s="19"/>
      <c r="C693" s="19"/>
    </row>
    <row r="694" spans="1:3" ht="17.25">
      <c r="A694" s="22">
        <v>770</v>
      </c>
      <c r="B694" s="22" t="s">
        <v>1166</v>
      </c>
      <c r="C694" s="19"/>
    </row>
    <row r="695" spans="1:3" ht="17.25">
      <c r="A695" s="19">
        <v>77010</v>
      </c>
      <c r="B695" s="21" t="s">
        <v>1167</v>
      </c>
      <c r="C695" s="19" t="s">
        <v>1168</v>
      </c>
    </row>
    <row r="696" spans="1:3" ht="17.25">
      <c r="A696" s="19">
        <v>77015</v>
      </c>
      <c r="B696" s="21" t="s">
        <v>1169</v>
      </c>
      <c r="C696" s="19" t="s">
        <v>1170</v>
      </c>
    </row>
    <row r="697" spans="1:3" ht="17.25">
      <c r="A697" s="19">
        <v>77020</v>
      </c>
      <c r="B697" s="21" t="s">
        <v>1171</v>
      </c>
      <c r="C697" s="19"/>
    </row>
    <row r="698" spans="1:3" ht="17.25">
      <c r="A698" s="19">
        <v>77025</v>
      </c>
      <c r="B698" s="21" t="s">
        <v>1172</v>
      </c>
      <c r="C698" s="19"/>
    </row>
    <row r="699" spans="1:3" ht="17.25">
      <c r="A699" s="19">
        <v>77030</v>
      </c>
      <c r="B699" s="21" t="s">
        <v>1173</v>
      </c>
      <c r="C699" s="19" t="s">
        <v>1174</v>
      </c>
    </row>
    <row r="700" spans="1:3" ht="31.5">
      <c r="A700" s="19">
        <v>77035</v>
      </c>
      <c r="B700" s="21" t="s">
        <v>1175</v>
      </c>
      <c r="C700" s="19" t="s">
        <v>1176</v>
      </c>
    </row>
    <row r="701" spans="1:3" ht="17.25">
      <c r="A701" s="19">
        <v>77040</v>
      </c>
      <c r="B701" s="21" t="s">
        <v>1177</v>
      </c>
      <c r="C701" s="19" t="s">
        <v>1178</v>
      </c>
    </row>
    <row r="702" spans="1:3" ht="17.25">
      <c r="A702" s="19">
        <v>77045</v>
      </c>
      <c r="B702" s="21" t="s">
        <v>1179</v>
      </c>
      <c r="C702" s="19" t="s">
        <v>1180</v>
      </c>
    </row>
    <row r="703" spans="1:3" ht="17.25">
      <c r="A703" s="19">
        <v>77050</v>
      </c>
      <c r="B703" s="21" t="s">
        <v>1181</v>
      </c>
      <c r="C703" s="19" t="s">
        <v>1182</v>
      </c>
    </row>
    <row r="704" spans="1:3" ht="17.25">
      <c r="A704" s="19">
        <v>77055</v>
      </c>
      <c r="B704" s="21" t="s">
        <v>1183</v>
      </c>
      <c r="C704" s="19" t="s">
        <v>1184</v>
      </c>
    </row>
    <row r="705" spans="1:3" ht="17.25">
      <c r="A705" s="19">
        <v>77060</v>
      </c>
      <c r="B705" s="21" t="s">
        <v>1185</v>
      </c>
      <c r="C705" s="19" t="s">
        <v>1186</v>
      </c>
    </row>
    <row r="706" spans="1:3" ht="28.5">
      <c r="A706" s="19">
        <v>77065</v>
      </c>
      <c r="B706" s="21" t="s">
        <v>1187</v>
      </c>
      <c r="C706" s="19"/>
    </row>
    <row r="707" spans="1:3" ht="17.25">
      <c r="A707" s="19">
        <v>77070</v>
      </c>
      <c r="B707" s="21" t="s">
        <v>1188</v>
      </c>
      <c r="C707" s="19" t="s">
        <v>1189</v>
      </c>
    </row>
    <row r="708" spans="1:3" ht="28.5">
      <c r="A708" s="19">
        <v>77099</v>
      </c>
      <c r="B708" s="21" t="s">
        <v>1190</v>
      </c>
      <c r="C708" s="19" t="s">
        <v>1191</v>
      </c>
    </row>
    <row r="709" spans="1:3" ht="17.25">
      <c r="A709" s="19"/>
      <c r="B709" s="19"/>
      <c r="C709" s="19"/>
    </row>
    <row r="710" spans="1:3" ht="17.25">
      <c r="A710" s="22">
        <v>780</v>
      </c>
      <c r="B710" s="22" t="s">
        <v>1192</v>
      </c>
      <c r="C710" s="19"/>
    </row>
    <row r="711" spans="1:3" ht="17.25">
      <c r="A711" s="19">
        <v>78010</v>
      </c>
      <c r="B711" s="21" t="s">
        <v>1193</v>
      </c>
      <c r="C711" s="19"/>
    </row>
    <row r="712" spans="1:3" ht="17.25">
      <c r="A712" s="19">
        <v>78020</v>
      </c>
      <c r="B712" s="21" t="s">
        <v>1194</v>
      </c>
      <c r="C712" s="19"/>
    </row>
    <row r="713" spans="1:3" ht="17.25">
      <c r="A713" s="19">
        <v>78030</v>
      </c>
      <c r="B713" s="21" t="s">
        <v>1195</v>
      </c>
      <c r="C713" s="19" t="s">
        <v>1196</v>
      </c>
    </row>
    <row r="714" spans="1:3" ht="17.25">
      <c r="A714" s="19">
        <v>78040</v>
      </c>
      <c r="B714" s="21" t="s">
        <v>1197</v>
      </c>
      <c r="C714" s="19" t="s">
        <v>1198</v>
      </c>
    </row>
    <row r="715" spans="1:3" ht="17.25">
      <c r="A715" s="19">
        <v>78050</v>
      </c>
      <c r="B715" s="21" t="s">
        <v>1199</v>
      </c>
      <c r="C715" s="19" t="s">
        <v>1200</v>
      </c>
    </row>
    <row r="716" spans="1:3" ht="17.25">
      <c r="A716" s="19">
        <v>78060</v>
      </c>
      <c r="B716" s="21" t="s">
        <v>1201</v>
      </c>
      <c r="C716" s="19" t="s">
        <v>1202</v>
      </c>
    </row>
    <row r="717" spans="1:3" ht="28.5">
      <c r="A717" s="19">
        <v>78099</v>
      </c>
      <c r="B717" s="21" t="s">
        <v>1203</v>
      </c>
      <c r="C717" s="19"/>
    </row>
    <row r="718" spans="1:3" ht="17.25">
      <c r="A718" s="19"/>
      <c r="B718" s="19"/>
      <c r="C718" s="19"/>
    </row>
    <row r="719" spans="1:3" ht="17.25">
      <c r="A719" s="22">
        <v>790</v>
      </c>
      <c r="B719" s="22" t="s">
        <v>128</v>
      </c>
      <c r="C719" s="19"/>
    </row>
    <row r="720" spans="1:3" ht="17.25">
      <c r="A720" s="19">
        <v>79011</v>
      </c>
      <c r="B720" s="21" t="s">
        <v>1204</v>
      </c>
      <c r="C720" s="19" t="s">
        <v>1205</v>
      </c>
    </row>
    <row r="721" spans="1:3" ht="17.25">
      <c r="A721" s="19">
        <v>79013</v>
      </c>
      <c r="B721" s="21" t="s">
        <v>1206</v>
      </c>
      <c r="C721" s="19" t="s">
        <v>1207</v>
      </c>
    </row>
    <row r="722" spans="1:3" ht="17.25">
      <c r="A722" s="19">
        <v>79015</v>
      </c>
      <c r="B722" s="21" t="s">
        <v>1208</v>
      </c>
      <c r="C722" s="19" t="s">
        <v>1209</v>
      </c>
    </row>
    <row r="723" spans="1:3" ht="17.25">
      <c r="A723" s="19">
        <v>79017</v>
      </c>
      <c r="B723" s="21" t="s">
        <v>1210</v>
      </c>
      <c r="C723" s="19"/>
    </row>
    <row r="724" spans="1:3" ht="17.25">
      <c r="A724" s="19">
        <v>79019</v>
      </c>
      <c r="B724" s="21" t="s">
        <v>1211</v>
      </c>
      <c r="C724" s="19" t="s">
        <v>1212</v>
      </c>
    </row>
    <row r="725" spans="1:3" ht="17.25">
      <c r="A725" s="19">
        <v>79021</v>
      </c>
      <c r="B725" s="21" t="s">
        <v>1213</v>
      </c>
      <c r="C725" s="19"/>
    </row>
    <row r="726" spans="1:3" ht="28.5">
      <c r="A726" s="19">
        <v>79023</v>
      </c>
      <c r="B726" s="21" t="s">
        <v>1214</v>
      </c>
      <c r="C726" s="19"/>
    </row>
    <row r="727" spans="1:3" ht="17.25">
      <c r="A727" s="19">
        <v>79025</v>
      </c>
      <c r="B727" s="21" t="s">
        <v>1215</v>
      </c>
      <c r="C727" s="19" t="s">
        <v>1216</v>
      </c>
    </row>
    <row r="728" spans="1:3" ht="17.25">
      <c r="A728" s="19">
        <v>79027</v>
      </c>
      <c r="B728" s="21" t="s">
        <v>1217</v>
      </c>
      <c r="C728" s="19" t="s">
        <v>1218</v>
      </c>
    </row>
    <row r="729" spans="1:3" ht="31.5">
      <c r="A729" s="19">
        <v>79029</v>
      </c>
      <c r="B729" s="21" t="s">
        <v>1219</v>
      </c>
      <c r="C729" s="19" t="s">
        <v>1220</v>
      </c>
    </row>
    <row r="730" spans="1:3" ht="17.25">
      <c r="A730" s="19">
        <v>79031</v>
      </c>
      <c r="B730" s="21" t="s">
        <v>1221</v>
      </c>
      <c r="C730" s="19" t="s">
        <v>1222</v>
      </c>
    </row>
    <row r="731" spans="1:3" ht="17.25">
      <c r="A731" s="19">
        <v>79033</v>
      </c>
      <c r="B731" s="21" t="s">
        <v>1023</v>
      </c>
      <c r="C731" s="19"/>
    </row>
    <row r="732" spans="1:3" ht="17.25">
      <c r="A732" s="19">
        <v>79035</v>
      </c>
      <c r="B732" s="21" t="s">
        <v>1223</v>
      </c>
      <c r="C732" s="19" t="s">
        <v>1224</v>
      </c>
    </row>
    <row r="733" spans="1:3" ht="17.25">
      <c r="A733" s="19">
        <v>79037</v>
      </c>
      <c r="B733" s="21" t="s">
        <v>1225</v>
      </c>
      <c r="C733" s="19" t="s">
        <v>1226</v>
      </c>
    </row>
    <row r="734" spans="1:3" ht="17.25">
      <c r="A734" s="19">
        <v>79039</v>
      </c>
      <c r="B734" s="21" t="s">
        <v>1227</v>
      </c>
      <c r="C734" s="19"/>
    </row>
    <row r="735" spans="1:3" ht="31.5">
      <c r="A735" s="25">
        <v>79041</v>
      </c>
      <c r="B735" s="26" t="s">
        <v>1228</v>
      </c>
      <c r="C735" s="27" t="s">
        <v>1229</v>
      </c>
    </row>
    <row r="736" spans="1:3" ht="17.25">
      <c r="A736" s="19">
        <v>79043</v>
      </c>
      <c r="B736" s="21" t="s">
        <v>1230</v>
      </c>
      <c r="C736" s="19" t="s">
        <v>1231</v>
      </c>
    </row>
    <row r="737" spans="1:3" ht="17.25">
      <c r="A737" s="19">
        <v>79045</v>
      </c>
      <c r="B737" s="21" t="s">
        <v>1232</v>
      </c>
      <c r="C737" s="19" t="s">
        <v>1233</v>
      </c>
    </row>
    <row r="738" spans="1:3" ht="17.25">
      <c r="A738" s="19">
        <v>79047</v>
      </c>
      <c r="B738" s="21" t="s">
        <v>1234</v>
      </c>
      <c r="C738" s="19" t="s">
        <v>1235</v>
      </c>
    </row>
    <row r="739" spans="1:3" ht="17.25">
      <c r="A739" s="19">
        <v>79049</v>
      </c>
      <c r="B739" s="21" t="s">
        <v>141</v>
      </c>
      <c r="C739" s="19" t="s">
        <v>1236</v>
      </c>
    </row>
    <row r="740" spans="1:3" ht="17.25">
      <c r="A740" s="19">
        <v>79051</v>
      </c>
      <c r="B740" s="21" t="s">
        <v>1237</v>
      </c>
      <c r="C740" s="19"/>
    </row>
    <row r="741" spans="1:3" ht="28.5">
      <c r="A741" s="19">
        <v>79052</v>
      </c>
      <c r="B741" s="21" t="s">
        <v>1238</v>
      </c>
      <c r="C741" s="19"/>
    </row>
    <row r="742" spans="1:3" ht="17.25">
      <c r="A742" s="19">
        <v>79053</v>
      </c>
      <c r="B742" s="21" t="s">
        <v>1239</v>
      </c>
      <c r="C742" s="19" t="s">
        <v>1240</v>
      </c>
    </row>
    <row r="743" spans="1:3" ht="17.25">
      <c r="A743" s="19">
        <v>79055</v>
      </c>
      <c r="B743" s="21" t="s">
        <v>1241</v>
      </c>
      <c r="C743" s="19" t="s">
        <v>1242</v>
      </c>
    </row>
    <row r="744" spans="1:3" ht="17.25">
      <c r="A744" s="19">
        <v>79057</v>
      </c>
      <c r="B744" s="21" t="s">
        <v>143</v>
      </c>
      <c r="C744" s="19" t="s">
        <v>1243</v>
      </c>
    </row>
    <row r="745" spans="1:3" ht="31.5">
      <c r="A745" s="19">
        <v>79059</v>
      </c>
      <c r="B745" s="21" t="s">
        <v>1244</v>
      </c>
      <c r="C745" s="19" t="s">
        <v>1245</v>
      </c>
    </row>
    <row r="746" spans="1:3" ht="28.5">
      <c r="A746" s="19">
        <v>79061</v>
      </c>
      <c r="B746" s="21" t="s">
        <v>112</v>
      </c>
      <c r="C746" s="19" t="s">
        <v>1246</v>
      </c>
    </row>
    <row r="747" spans="1:3" ht="17.25">
      <c r="A747" s="19"/>
      <c r="B747" s="21" t="s">
        <v>924</v>
      </c>
      <c r="C747" s="19" t="s">
        <v>1247</v>
      </c>
    </row>
    <row r="748" spans="1:3" ht="17.25">
      <c r="A748" s="19">
        <v>79063</v>
      </c>
      <c r="B748" s="21" t="s">
        <v>1248</v>
      </c>
      <c r="C748" s="19" t="s">
        <v>1249</v>
      </c>
    </row>
    <row r="749" spans="1:3" ht="17.25">
      <c r="A749" s="19">
        <v>79065</v>
      </c>
      <c r="B749" s="21" t="s">
        <v>1250</v>
      </c>
      <c r="C749" s="19" t="s">
        <v>1251</v>
      </c>
    </row>
    <row r="750" spans="1:3" ht="17.25">
      <c r="A750" s="19">
        <v>79067</v>
      </c>
      <c r="B750" s="21" t="s">
        <v>1252</v>
      </c>
      <c r="C750" s="19" t="s">
        <v>1253</v>
      </c>
    </row>
    <row r="751" spans="1:3" ht="17.25">
      <c r="A751" s="19">
        <v>79069</v>
      </c>
      <c r="B751" s="21" t="s">
        <v>1254</v>
      </c>
      <c r="C751" s="19"/>
    </row>
    <row r="752" spans="1:3" ht="17.25">
      <c r="A752" s="19">
        <v>79071</v>
      </c>
      <c r="B752" s="21" t="s">
        <v>1255</v>
      </c>
      <c r="C752" s="19" t="s">
        <v>1256</v>
      </c>
    </row>
    <row r="753" spans="1:3" ht="45.75">
      <c r="A753" s="19">
        <v>79073</v>
      </c>
      <c r="B753" s="21" t="s">
        <v>1257</v>
      </c>
      <c r="C753" s="19" t="s">
        <v>1258</v>
      </c>
    </row>
    <row r="754" spans="1:3" ht="17.25">
      <c r="A754" s="19">
        <v>79075</v>
      </c>
      <c r="B754" s="21" t="s">
        <v>1259</v>
      </c>
      <c r="C754" s="19" t="s">
        <v>1260</v>
      </c>
    </row>
    <row r="755" spans="1:3" ht="17.25">
      <c r="A755" s="19">
        <v>79077</v>
      </c>
      <c r="B755" s="21" t="s">
        <v>1261</v>
      </c>
      <c r="C755" s="19"/>
    </row>
    <row r="756" spans="1:3" ht="28.5">
      <c r="A756" s="19">
        <v>79099</v>
      </c>
      <c r="B756" s="21" t="s">
        <v>1262</v>
      </c>
      <c r="C756" s="19"/>
    </row>
    <row r="757" spans="1:3" ht="17.25">
      <c r="A757" s="19"/>
      <c r="B757" s="19"/>
      <c r="C757" s="19"/>
    </row>
    <row r="758" spans="1:3" ht="17.25">
      <c r="A758" s="22">
        <v>810</v>
      </c>
      <c r="B758" s="22" t="s">
        <v>127</v>
      </c>
      <c r="C758" s="19"/>
    </row>
    <row r="759" spans="1:3" ht="17.25">
      <c r="A759" s="19">
        <v>81010</v>
      </c>
      <c r="B759" s="21" t="s">
        <v>1263</v>
      </c>
      <c r="C759" s="19" t="s">
        <v>1264</v>
      </c>
    </row>
    <row r="760" spans="1:3">
      <c r="A760" s="131">
        <v>81020</v>
      </c>
      <c r="B760" s="134" t="s">
        <v>1265</v>
      </c>
      <c r="C760" s="131" t="s">
        <v>1266</v>
      </c>
    </row>
    <row r="761" spans="1:3">
      <c r="A761" s="132"/>
      <c r="B761" s="135"/>
      <c r="C761" s="132"/>
    </row>
    <row r="762" spans="1:3">
      <c r="A762" s="133"/>
      <c r="B762" s="136"/>
      <c r="C762" s="133"/>
    </row>
    <row r="763" spans="1:3" ht="17.25">
      <c r="A763" s="19">
        <v>81030</v>
      </c>
      <c r="B763" s="21" t="s">
        <v>1267</v>
      </c>
      <c r="C763" s="19" t="s">
        <v>1268</v>
      </c>
    </row>
    <row r="764" spans="1:3" ht="31.5">
      <c r="A764" s="19">
        <v>81040</v>
      </c>
      <c r="B764" s="21" t="s">
        <v>1269</v>
      </c>
      <c r="C764" s="19" t="s">
        <v>1270</v>
      </c>
    </row>
    <row r="765" spans="1:3" ht="28.5">
      <c r="A765" s="19">
        <v>81099</v>
      </c>
      <c r="B765" s="21" t="s">
        <v>1271</v>
      </c>
      <c r="C765" s="19"/>
    </row>
    <row r="766" spans="1:3" ht="17.25">
      <c r="A766" s="19"/>
      <c r="B766" s="19"/>
      <c r="C766" s="19"/>
    </row>
    <row r="767" spans="1:3" ht="17.25">
      <c r="A767" s="22">
        <v>820</v>
      </c>
      <c r="B767" s="22" t="s">
        <v>1272</v>
      </c>
      <c r="C767" s="19"/>
    </row>
    <row r="768" spans="1:3" ht="17.25">
      <c r="A768" s="19">
        <v>82010</v>
      </c>
      <c r="B768" s="21" t="s">
        <v>1273</v>
      </c>
      <c r="C768" s="19" t="s">
        <v>1274</v>
      </c>
    </row>
    <row r="769" spans="1:3" ht="17.25">
      <c r="A769" s="19">
        <v>82020</v>
      </c>
      <c r="B769" s="21" t="s">
        <v>1275</v>
      </c>
      <c r="C769" s="19" t="s">
        <v>1276</v>
      </c>
    </row>
    <row r="770" spans="1:3" ht="31.5">
      <c r="A770" s="19">
        <v>82030</v>
      </c>
      <c r="B770" s="21" t="s">
        <v>1277</v>
      </c>
      <c r="C770" s="19" t="s">
        <v>1278</v>
      </c>
    </row>
    <row r="771" spans="1:3" ht="17.25">
      <c r="A771" s="19">
        <v>82040</v>
      </c>
      <c r="B771" s="21" t="s">
        <v>1279</v>
      </c>
      <c r="C771" s="19" t="s">
        <v>1280</v>
      </c>
    </row>
    <row r="772" spans="1:3" ht="28.5">
      <c r="A772" s="19">
        <v>82099</v>
      </c>
      <c r="B772" s="21" t="s">
        <v>1281</v>
      </c>
      <c r="C772" s="19"/>
    </row>
    <row r="773" spans="1:3" ht="17.25">
      <c r="A773" s="19"/>
      <c r="B773" s="19"/>
      <c r="C773" s="19"/>
    </row>
    <row r="774" spans="1:3" ht="17.25">
      <c r="A774" s="22">
        <v>830</v>
      </c>
      <c r="B774" s="22" t="s">
        <v>1282</v>
      </c>
      <c r="C774" s="19"/>
    </row>
    <row r="775" spans="1:3" ht="17.25">
      <c r="A775" s="19">
        <v>83010</v>
      </c>
      <c r="B775" s="21" t="s">
        <v>1283</v>
      </c>
      <c r="C775" s="19" t="s">
        <v>1284</v>
      </c>
    </row>
    <row r="776" spans="1:3" ht="17.25">
      <c r="A776" s="19">
        <v>83015</v>
      </c>
      <c r="B776" s="21" t="s">
        <v>1285</v>
      </c>
      <c r="C776" s="19" t="s">
        <v>1286</v>
      </c>
    </row>
    <row r="777" spans="1:3" ht="17.25">
      <c r="A777" s="19">
        <v>83020</v>
      </c>
      <c r="B777" s="21" t="s">
        <v>1287</v>
      </c>
      <c r="C777" s="19"/>
    </row>
    <row r="778" spans="1:3" ht="17.25">
      <c r="A778" s="19">
        <v>83025</v>
      </c>
      <c r="B778" s="21" t="s">
        <v>1288</v>
      </c>
      <c r="C778" s="19" t="s">
        <v>1289</v>
      </c>
    </row>
    <row r="779" spans="1:3" ht="17.25">
      <c r="A779" s="19">
        <v>83030</v>
      </c>
      <c r="B779" s="21" t="s">
        <v>1290</v>
      </c>
      <c r="C779" s="19" t="s">
        <v>1291</v>
      </c>
    </row>
    <row r="780" spans="1:3" ht="17.25">
      <c r="A780" s="19">
        <v>83035</v>
      </c>
      <c r="B780" s="21" t="s">
        <v>1292</v>
      </c>
      <c r="C780" s="19" t="s">
        <v>1293</v>
      </c>
    </row>
    <row r="781" spans="1:3" ht="17.25">
      <c r="A781" s="19">
        <v>83040</v>
      </c>
      <c r="B781" s="21" t="s">
        <v>1294</v>
      </c>
      <c r="C781" s="19" t="s">
        <v>1295</v>
      </c>
    </row>
    <row r="782" spans="1:3" ht="17.25">
      <c r="A782" s="19">
        <v>83045</v>
      </c>
      <c r="B782" s="21" t="s">
        <v>1296</v>
      </c>
      <c r="C782" s="19" t="s">
        <v>1297</v>
      </c>
    </row>
    <row r="783" spans="1:3" ht="28.5">
      <c r="A783" s="19">
        <v>83050</v>
      </c>
      <c r="B783" s="21" t="s">
        <v>1298</v>
      </c>
      <c r="C783" s="19" t="s">
        <v>1299</v>
      </c>
    </row>
    <row r="784" spans="1:3" ht="17.25">
      <c r="A784" s="19">
        <v>83055</v>
      </c>
      <c r="B784" s="21" t="s">
        <v>1300</v>
      </c>
      <c r="C784" s="19" t="s">
        <v>1301</v>
      </c>
    </row>
    <row r="785" spans="1:3" ht="17.25">
      <c r="A785" s="19">
        <v>83060</v>
      </c>
      <c r="B785" s="21" t="s">
        <v>1302</v>
      </c>
      <c r="C785" s="19" t="s">
        <v>1303</v>
      </c>
    </row>
    <row r="786" spans="1:3" ht="17.25">
      <c r="A786" s="19">
        <v>83065</v>
      </c>
      <c r="B786" s="21" t="s">
        <v>1304</v>
      </c>
      <c r="C786" s="19"/>
    </row>
    <row r="787" spans="1:3" ht="28.5">
      <c r="A787" s="19">
        <v>83099</v>
      </c>
      <c r="B787" s="21" t="s">
        <v>1305</v>
      </c>
      <c r="C787" s="19"/>
    </row>
    <row r="788" spans="1:3" ht="17.25">
      <c r="A788" s="19"/>
      <c r="B788" s="19"/>
      <c r="C788" s="19"/>
    </row>
    <row r="789" spans="1:3" ht="17.25">
      <c r="A789" s="22">
        <v>840</v>
      </c>
      <c r="B789" s="22" t="s">
        <v>149</v>
      </c>
      <c r="C789" s="19"/>
    </row>
    <row r="790" spans="1:3" ht="17.25">
      <c r="A790" s="19">
        <v>84011</v>
      </c>
      <c r="B790" s="21" t="s">
        <v>1306</v>
      </c>
      <c r="C790" s="19" t="s">
        <v>1307</v>
      </c>
    </row>
    <row r="791" spans="1:3" ht="17.25">
      <c r="A791" s="19">
        <v>84014</v>
      </c>
      <c r="B791" s="21" t="s">
        <v>1308</v>
      </c>
      <c r="C791" s="19" t="s">
        <v>1309</v>
      </c>
    </row>
    <row r="792" spans="1:3" ht="17.25">
      <c r="A792" s="19">
        <v>84017</v>
      </c>
      <c r="B792" s="21" t="s">
        <v>1310</v>
      </c>
      <c r="C792" s="19" t="s">
        <v>1311</v>
      </c>
    </row>
    <row r="793" spans="1:3" ht="17.25">
      <c r="A793" s="19">
        <v>84021</v>
      </c>
      <c r="B793" s="21" t="s">
        <v>1312</v>
      </c>
      <c r="C793" s="19"/>
    </row>
    <row r="794" spans="1:3" ht="17.25">
      <c r="A794" s="19">
        <v>84024</v>
      </c>
      <c r="B794" s="21" t="s">
        <v>1313</v>
      </c>
      <c r="C794" s="19"/>
    </row>
    <row r="795" spans="1:3" ht="31.5">
      <c r="A795" s="19">
        <v>84027</v>
      </c>
      <c r="B795" s="21" t="s">
        <v>1314</v>
      </c>
      <c r="C795" s="19" t="s">
        <v>1315</v>
      </c>
    </row>
    <row r="796" spans="1:3" ht="17.25">
      <c r="A796" s="19">
        <v>84031</v>
      </c>
      <c r="B796" s="21" t="s">
        <v>1316</v>
      </c>
      <c r="C796" s="19"/>
    </row>
    <row r="797" spans="1:3" ht="17.25">
      <c r="A797" s="19">
        <v>84034</v>
      </c>
      <c r="B797" s="21" t="s">
        <v>1317</v>
      </c>
      <c r="C797" s="19"/>
    </row>
    <row r="798" spans="1:3" ht="17.25">
      <c r="A798" s="19"/>
      <c r="B798" s="21" t="s">
        <v>1318</v>
      </c>
      <c r="C798" s="19" t="s">
        <v>1319</v>
      </c>
    </row>
    <row r="799" spans="1:3" ht="17.25">
      <c r="A799" s="19">
        <v>84037</v>
      </c>
      <c r="B799" s="21" t="s">
        <v>1320</v>
      </c>
      <c r="C799" s="19" t="s">
        <v>1321</v>
      </c>
    </row>
    <row r="800" spans="1:3" ht="17.25">
      <c r="A800" s="19">
        <v>84041</v>
      </c>
      <c r="B800" s="21" t="s">
        <v>1322</v>
      </c>
      <c r="C800" s="19"/>
    </row>
    <row r="801" spans="1:3" ht="17.25">
      <c r="A801" s="19"/>
      <c r="B801" s="21" t="s">
        <v>1323</v>
      </c>
      <c r="C801" s="19" t="s">
        <v>1324</v>
      </c>
    </row>
    <row r="802" spans="1:3" ht="17.25">
      <c r="A802" s="19">
        <v>84044</v>
      </c>
      <c r="B802" s="21" t="s">
        <v>1325</v>
      </c>
      <c r="C802" s="19"/>
    </row>
    <row r="803" spans="1:3" ht="17.25">
      <c r="A803" s="19">
        <v>84047</v>
      </c>
      <c r="B803" s="21" t="s">
        <v>1326</v>
      </c>
      <c r="C803" s="19"/>
    </row>
    <row r="804" spans="1:3" ht="17.25">
      <c r="A804" s="19"/>
      <c r="B804" s="21" t="s">
        <v>433</v>
      </c>
      <c r="C804" s="19" t="s">
        <v>1327</v>
      </c>
    </row>
    <row r="805" spans="1:3" ht="17.25">
      <c r="A805" s="19">
        <v>84054</v>
      </c>
      <c r="B805" s="21" t="s">
        <v>1328</v>
      </c>
      <c r="C805" s="19"/>
    </row>
    <row r="806" spans="1:3" ht="17.25">
      <c r="A806" s="19">
        <v>84057</v>
      </c>
      <c r="B806" s="21" t="s">
        <v>1329</v>
      </c>
      <c r="C806" s="19"/>
    </row>
    <row r="807" spans="1:3" ht="17.25">
      <c r="A807" s="19">
        <v>84061</v>
      </c>
      <c r="B807" s="21" t="s">
        <v>1330</v>
      </c>
      <c r="C807" s="19"/>
    </row>
    <row r="808" spans="1:3" ht="17.25">
      <c r="A808" s="19">
        <v>84064</v>
      </c>
      <c r="B808" s="21" t="s">
        <v>1331</v>
      </c>
      <c r="C808" s="19"/>
    </row>
    <row r="809" spans="1:3" ht="17.25">
      <c r="A809" s="19">
        <v>84067</v>
      </c>
      <c r="B809" s="21" t="s">
        <v>1332</v>
      </c>
      <c r="C809" s="19"/>
    </row>
    <row r="810" spans="1:3" ht="31.5">
      <c r="A810" s="19">
        <v>84071</v>
      </c>
      <c r="B810" s="21" t="s">
        <v>1333</v>
      </c>
      <c r="C810" s="19" t="s">
        <v>1334</v>
      </c>
    </row>
    <row r="811" spans="1:3" ht="17.25">
      <c r="A811" s="19">
        <v>84074</v>
      </c>
      <c r="B811" s="21" t="s">
        <v>1335</v>
      </c>
      <c r="C811" s="19" t="s">
        <v>1336</v>
      </c>
    </row>
    <row r="812" spans="1:3" ht="28.5">
      <c r="A812" s="19">
        <v>84099</v>
      </c>
      <c r="B812" s="21" t="s">
        <v>1337</v>
      </c>
      <c r="C812" s="19"/>
    </row>
    <row r="813" spans="1:3" ht="17.25">
      <c r="A813" s="19"/>
      <c r="B813" s="19"/>
      <c r="C813" s="19"/>
    </row>
    <row r="814" spans="1:3" ht="31.5">
      <c r="A814" s="22">
        <v>850</v>
      </c>
      <c r="B814" s="22" t="s">
        <v>207</v>
      </c>
      <c r="C814" s="19" t="s">
        <v>1338</v>
      </c>
    </row>
    <row r="815" spans="1:3" ht="28.5">
      <c r="A815" s="19">
        <v>85010</v>
      </c>
      <c r="B815" s="21" t="s">
        <v>1339</v>
      </c>
      <c r="C815" s="21" t="s">
        <v>1340</v>
      </c>
    </row>
    <row r="816" spans="1:3" ht="17.25">
      <c r="A816" s="19">
        <v>85020</v>
      </c>
      <c r="B816" s="21" t="s">
        <v>1341</v>
      </c>
      <c r="C816" s="19" t="s">
        <v>1342</v>
      </c>
    </row>
    <row r="817" spans="1:3" ht="28.5">
      <c r="A817" s="19"/>
      <c r="B817" s="21" t="s">
        <v>1105</v>
      </c>
      <c r="C817" s="19" t="s">
        <v>1343</v>
      </c>
    </row>
    <row r="818" spans="1:3" ht="17.25">
      <c r="A818" s="19">
        <v>85030</v>
      </c>
      <c r="B818" s="21" t="s">
        <v>1344</v>
      </c>
      <c r="C818" s="19"/>
    </row>
    <row r="819" spans="1:3" ht="17.25">
      <c r="A819" s="19">
        <v>85040</v>
      </c>
      <c r="B819" s="21" t="s">
        <v>1345</v>
      </c>
      <c r="C819" s="19"/>
    </row>
    <row r="820" spans="1:3" ht="28.5">
      <c r="A820" s="19">
        <v>85042</v>
      </c>
      <c r="B820" s="21" t="s">
        <v>1346</v>
      </c>
      <c r="C820" s="19" t="s">
        <v>1347</v>
      </c>
    </row>
    <row r="821" spans="1:3" ht="28.5">
      <c r="A821" s="19">
        <v>85050</v>
      </c>
      <c r="B821" s="21" t="s">
        <v>1348</v>
      </c>
      <c r="C821" s="19"/>
    </row>
    <row r="822" spans="1:3" ht="28.5">
      <c r="A822" s="19">
        <v>85060</v>
      </c>
      <c r="B822" s="21" t="s">
        <v>1349</v>
      </c>
      <c r="C822" s="19"/>
    </row>
    <row r="823" spans="1:3" ht="17.25">
      <c r="A823" s="19">
        <v>85070</v>
      </c>
      <c r="B823" s="21" t="s">
        <v>1350</v>
      </c>
      <c r="C823" s="19" t="s">
        <v>1351</v>
      </c>
    </row>
    <row r="824" spans="1:3" ht="28.5">
      <c r="A824" s="19">
        <v>85099</v>
      </c>
      <c r="B824" s="21" t="s">
        <v>1352</v>
      </c>
      <c r="C824" s="19" t="s">
        <v>1353</v>
      </c>
    </row>
    <row r="825" spans="1:3" ht="17.25">
      <c r="A825" s="19"/>
      <c r="B825" s="19"/>
      <c r="C825" s="19"/>
    </row>
    <row r="826" spans="1:3" ht="31.5">
      <c r="A826" s="22">
        <v>860</v>
      </c>
      <c r="B826" s="22" t="s">
        <v>147</v>
      </c>
      <c r="C826" s="19"/>
    </row>
    <row r="827" spans="1:3" ht="17.25">
      <c r="A827" s="19">
        <v>86010</v>
      </c>
      <c r="B827" s="21" t="s">
        <v>1354</v>
      </c>
      <c r="C827" s="19" t="s">
        <v>1355</v>
      </c>
    </row>
    <row r="828" spans="1:3" ht="17.25">
      <c r="A828" s="19">
        <v>86020</v>
      </c>
      <c r="B828" s="21" t="s">
        <v>1356</v>
      </c>
      <c r="C828" s="19" t="s">
        <v>1357</v>
      </c>
    </row>
    <row r="829" spans="1:3" ht="17.25">
      <c r="A829" s="19">
        <v>86030</v>
      </c>
      <c r="B829" s="21" t="s">
        <v>1358</v>
      </c>
      <c r="C829" s="19" t="s">
        <v>1359</v>
      </c>
    </row>
    <row r="830" spans="1:3" ht="28.5">
      <c r="A830" s="19">
        <v>86040</v>
      </c>
      <c r="B830" s="21" t="s">
        <v>1360</v>
      </c>
      <c r="C830" s="19" t="s">
        <v>1361</v>
      </c>
    </row>
    <row r="831" spans="1:3" ht="17.25">
      <c r="A831" s="19">
        <v>86050</v>
      </c>
      <c r="B831" s="21" t="s">
        <v>1362</v>
      </c>
      <c r="C831" s="19" t="s">
        <v>1363</v>
      </c>
    </row>
    <row r="832" spans="1:3" ht="17.25">
      <c r="A832" s="19">
        <v>86060</v>
      </c>
      <c r="B832" s="21" t="s">
        <v>1364</v>
      </c>
      <c r="C832" s="19" t="s">
        <v>1365</v>
      </c>
    </row>
    <row r="833" spans="1:3" ht="42.75">
      <c r="A833" s="19">
        <v>86099</v>
      </c>
      <c r="B833" s="21" t="s">
        <v>1366</v>
      </c>
      <c r="C833" s="19"/>
    </row>
    <row r="834" spans="1:3" ht="17.25">
      <c r="A834" s="19"/>
      <c r="B834" s="19"/>
      <c r="C834" s="19"/>
    </row>
    <row r="835" spans="1:3" ht="47.25">
      <c r="A835" s="22">
        <v>870</v>
      </c>
      <c r="B835" s="22" t="s">
        <v>1367</v>
      </c>
      <c r="C835" s="19"/>
    </row>
    <row r="836" spans="1:3" ht="31.5">
      <c r="A836" s="19">
        <v>87010</v>
      </c>
      <c r="B836" s="21" t="s">
        <v>1368</v>
      </c>
      <c r="C836" s="19" t="s">
        <v>1369</v>
      </c>
    </row>
    <row r="837" spans="1:3" ht="17.25">
      <c r="A837" s="19">
        <v>87020</v>
      </c>
      <c r="B837" s="21" t="s">
        <v>1370</v>
      </c>
      <c r="C837" s="19" t="s">
        <v>1371</v>
      </c>
    </row>
    <row r="838" spans="1:3" ht="31.5">
      <c r="A838" s="19">
        <v>87030</v>
      </c>
      <c r="B838" s="21" t="s">
        <v>1372</v>
      </c>
      <c r="C838" s="19" t="s">
        <v>1373</v>
      </c>
    </row>
    <row r="839" spans="1:3" ht="17.25">
      <c r="A839" s="19">
        <v>87040</v>
      </c>
      <c r="B839" s="21" t="s">
        <v>1374</v>
      </c>
      <c r="C839" s="19" t="s">
        <v>1375</v>
      </c>
    </row>
    <row r="840" spans="1:3" ht="17.25">
      <c r="A840" s="19">
        <v>87050</v>
      </c>
      <c r="B840" s="21" t="s">
        <v>1376</v>
      </c>
      <c r="C840" s="19"/>
    </row>
    <row r="841" spans="1:3" ht="42.75">
      <c r="A841" s="19">
        <v>87099</v>
      </c>
      <c r="B841" s="21" t="s">
        <v>1377</v>
      </c>
      <c r="C841" s="19"/>
    </row>
    <row r="842" spans="1:3" ht="17.25">
      <c r="A842" s="19"/>
      <c r="B842" s="19"/>
      <c r="C842" s="19"/>
    </row>
    <row r="843" spans="1:3" ht="17.25">
      <c r="A843" s="22">
        <v>880</v>
      </c>
      <c r="B843" s="22" t="s">
        <v>123</v>
      </c>
      <c r="C843" s="19"/>
    </row>
    <row r="844" spans="1:3" ht="17.25">
      <c r="A844" s="19">
        <v>88011</v>
      </c>
      <c r="B844" s="21" t="s">
        <v>1378</v>
      </c>
      <c r="C844" s="19" t="s">
        <v>1379</v>
      </c>
    </row>
    <row r="845" spans="1:3" ht="17.25">
      <c r="A845" s="19">
        <v>88014</v>
      </c>
      <c r="B845" s="21" t="s">
        <v>1380</v>
      </c>
      <c r="C845" s="19"/>
    </row>
    <row r="846" spans="1:3" ht="17.25">
      <c r="A846" s="19">
        <v>88017</v>
      </c>
      <c r="B846" s="21" t="s">
        <v>1381</v>
      </c>
      <c r="C846" s="19"/>
    </row>
    <row r="847" spans="1:3" ht="17.25">
      <c r="A847" s="19">
        <v>88021</v>
      </c>
      <c r="B847" s="21" t="s">
        <v>1382</v>
      </c>
      <c r="C847" s="19"/>
    </row>
    <row r="848" spans="1:3" ht="17.25">
      <c r="A848" s="19">
        <v>88024</v>
      </c>
      <c r="B848" s="21" t="s">
        <v>1383</v>
      </c>
      <c r="C848" s="19"/>
    </row>
    <row r="849" spans="1:3" ht="17.25">
      <c r="A849" s="19"/>
      <c r="B849" s="21" t="s">
        <v>457</v>
      </c>
      <c r="C849" s="19" t="s">
        <v>1384</v>
      </c>
    </row>
    <row r="850" spans="1:3" ht="17.25">
      <c r="A850" s="19">
        <v>88031</v>
      </c>
      <c r="B850" s="21" t="s">
        <v>1385</v>
      </c>
      <c r="C850" s="19"/>
    </row>
    <row r="851" spans="1:3" ht="17.25">
      <c r="A851" s="19"/>
      <c r="B851" s="21" t="s">
        <v>1386</v>
      </c>
      <c r="C851" s="19" t="s">
        <v>1387</v>
      </c>
    </row>
    <row r="852" spans="1:3" ht="17.25">
      <c r="A852" s="19">
        <v>88034</v>
      </c>
      <c r="B852" s="21" t="s">
        <v>1388</v>
      </c>
      <c r="C852" s="19"/>
    </row>
    <row r="853" spans="1:3" ht="17.25">
      <c r="A853" s="19">
        <v>88037</v>
      </c>
      <c r="B853" s="21" t="s">
        <v>1389</v>
      </c>
      <c r="C853" s="19"/>
    </row>
    <row r="854" spans="1:3" ht="17.25">
      <c r="A854" s="19">
        <v>88041</v>
      </c>
      <c r="B854" s="21" t="s">
        <v>1390</v>
      </c>
      <c r="C854" s="19"/>
    </row>
    <row r="855" spans="1:3" ht="17.25">
      <c r="A855" s="19">
        <v>88044</v>
      </c>
      <c r="B855" s="21" t="s">
        <v>1391</v>
      </c>
      <c r="C855" s="19"/>
    </row>
    <row r="856" spans="1:3" ht="17.25">
      <c r="A856" s="19">
        <v>88047</v>
      </c>
      <c r="B856" s="21" t="s">
        <v>1392</v>
      </c>
      <c r="C856" s="19"/>
    </row>
    <row r="857" spans="1:3" ht="17.25">
      <c r="A857" s="19">
        <v>88051</v>
      </c>
      <c r="B857" s="21" t="s">
        <v>1393</v>
      </c>
      <c r="C857" s="19" t="s">
        <v>1394</v>
      </c>
    </row>
    <row r="858" spans="1:3" ht="17.25">
      <c r="A858" s="19">
        <v>88054</v>
      </c>
      <c r="B858" s="21" t="s">
        <v>1395</v>
      </c>
      <c r="C858" s="19"/>
    </row>
    <row r="859" spans="1:3" ht="17.25">
      <c r="A859" s="19">
        <v>88057</v>
      </c>
      <c r="B859" s="21" t="s">
        <v>1396</v>
      </c>
      <c r="C859" s="19"/>
    </row>
    <row r="860" spans="1:3" ht="28.5">
      <c r="A860" s="19">
        <v>88061</v>
      </c>
      <c r="B860" s="21" t="s">
        <v>1397</v>
      </c>
      <c r="C860" s="19"/>
    </row>
    <row r="861" spans="1:3" ht="17.25">
      <c r="A861" s="19">
        <v>88064</v>
      </c>
      <c r="B861" s="21" t="s">
        <v>1398</v>
      </c>
      <c r="C861" s="19"/>
    </row>
    <row r="862" spans="1:3" ht="28.5">
      <c r="A862" s="19">
        <v>88099</v>
      </c>
      <c r="B862" s="21" t="s">
        <v>1399</v>
      </c>
      <c r="C862" s="19"/>
    </row>
    <row r="863" spans="1:3" ht="17.25">
      <c r="A863" s="19"/>
      <c r="B863" s="19"/>
      <c r="C863" s="19"/>
    </row>
    <row r="864" spans="1:3" ht="17.25">
      <c r="A864" s="22">
        <v>890</v>
      </c>
      <c r="B864" s="22" t="s">
        <v>136</v>
      </c>
      <c r="C864" s="19"/>
    </row>
    <row r="865" spans="1:3" ht="17.25">
      <c r="A865" s="19">
        <v>89010</v>
      </c>
      <c r="B865" s="21" t="s">
        <v>1400</v>
      </c>
      <c r="C865" s="19"/>
    </row>
    <row r="866" spans="1:3" ht="17.25">
      <c r="A866" s="19">
        <v>89015</v>
      </c>
      <c r="B866" s="21" t="s">
        <v>1401</v>
      </c>
      <c r="C866" s="19"/>
    </row>
    <row r="867" spans="1:3" ht="28.5">
      <c r="A867" s="19">
        <v>89020</v>
      </c>
      <c r="B867" s="21" t="s">
        <v>1402</v>
      </c>
      <c r="C867" s="19" t="s">
        <v>1403</v>
      </c>
    </row>
    <row r="868" spans="1:3" ht="17.25">
      <c r="A868" s="19">
        <v>89025</v>
      </c>
      <c r="B868" s="21" t="s">
        <v>1404</v>
      </c>
      <c r="C868" s="19"/>
    </row>
    <row r="869" spans="1:3" ht="17.25">
      <c r="A869" s="19">
        <v>89030</v>
      </c>
      <c r="B869" s="21" t="s">
        <v>1405</v>
      </c>
      <c r="C869" s="19"/>
    </row>
    <row r="870" spans="1:3" ht="28.5">
      <c r="A870" s="19">
        <v>89035</v>
      </c>
      <c r="B870" s="21" t="s">
        <v>1406</v>
      </c>
      <c r="C870" s="19"/>
    </row>
    <row r="871" spans="1:3" ht="17.25">
      <c r="A871" s="19">
        <v>89040</v>
      </c>
      <c r="B871" s="21" t="s">
        <v>1407</v>
      </c>
      <c r="C871" s="19"/>
    </row>
    <row r="872" spans="1:3" ht="17.25">
      <c r="A872" s="19">
        <v>89045</v>
      </c>
      <c r="B872" s="21" t="s">
        <v>1408</v>
      </c>
      <c r="C872" s="19"/>
    </row>
    <row r="873" spans="1:3" ht="17.25">
      <c r="A873" s="19">
        <v>89050</v>
      </c>
      <c r="B873" s="21" t="s">
        <v>1409</v>
      </c>
      <c r="C873" s="19"/>
    </row>
    <row r="874" spans="1:3" ht="28.5">
      <c r="A874" s="19">
        <v>89055</v>
      </c>
      <c r="B874" s="21" t="s">
        <v>1410</v>
      </c>
      <c r="C874" s="19"/>
    </row>
    <row r="875" spans="1:3" ht="17.25">
      <c r="A875" s="19">
        <v>89060</v>
      </c>
      <c r="B875" s="21" t="s">
        <v>1411</v>
      </c>
      <c r="C875" s="19"/>
    </row>
    <row r="876" spans="1:3" ht="17.25">
      <c r="A876" s="19">
        <v>89065</v>
      </c>
      <c r="B876" s="21" t="s">
        <v>1412</v>
      </c>
      <c r="C876" s="19"/>
    </row>
    <row r="877" spans="1:3" ht="28.5">
      <c r="A877" s="19">
        <v>89099</v>
      </c>
      <c r="B877" s="21" t="s">
        <v>1413</v>
      </c>
      <c r="C877" s="19"/>
    </row>
    <row r="878" spans="1:3" ht="17.25">
      <c r="A878" s="19"/>
      <c r="B878" s="19"/>
      <c r="C878" s="19"/>
    </row>
    <row r="879" spans="1:3" ht="17.25">
      <c r="A879" s="22">
        <v>910</v>
      </c>
      <c r="B879" s="22" t="s">
        <v>138</v>
      </c>
      <c r="C879" s="19"/>
    </row>
    <row r="880" spans="1:3" ht="17.25">
      <c r="A880" s="19">
        <v>91010</v>
      </c>
      <c r="B880" s="21" t="s">
        <v>1414</v>
      </c>
      <c r="C880" s="19"/>
    </row>
    <row r="881" spans="1:3" ht="31.5">
      <c r="A881" s="19"/>
      <c r="B881" s="21" t="s">
        <v>247</v>
      </c>
      <c r="C881" s="19" t="s">
        <v>1415</v>
      </c>
    </row>
    <row r="882" spans="1:3" ht="28.5">
      <c r="A882" s="19"/>
      <c r="B882" s="21" t="s">
        <v>249</v>
      </c>
      <c r="C882" s="19" t="s">
        <v>1416</v>
      </c>
    </row>
    <row r="883" spans="1:3" ht="17.25">
      <c r="A883" s="19">
        <v>91030</v>
      </c>
      <c r="B883" s="21" t="s">
        <v>1417</v>
      </c>
      <c r="C883" s="19" t="s">
        <v>1418</v>
      </c>
    </row>
    <row r="884" spans="1:3" ht="28.5">
      <c r="A884" s="19">
        <v>91035</v>
      </c>
      <c r="B884" s="21" t="s">
        <v>1419</v>
      </c>
      <c r="C884" s="19"/>
    </row>
    <row r="885" spans="1:3" ht="17.25">
      <c r="A885" s="19">
        <v>91040</v>
      </c>
      <c r="B885" s="21" t="s">
        <v>1420</v>
      </c>
      <c r="C885" s="19" t="s">
        <v>1421</v>
      </c>
    </row>
    <row r="886" spans="1:3" ht="17.25">
      <c r="A886" s="19">
        <v>91045</v>
      </c>
      <c r="B886" s="21" t="s">
        <v>1422</v>
      </c>
      <c r="C886" s="19"/>
    </row>
    <row r="887" spans="1:3" ht="28.5">
      <c r="A887" s="19">
        <v>91050</v>
      </c>
      <c r="B887" s="21" t="s">
        <v>1423</v>
      </c>
      <c r="C887" s="19" t="s">
        <v>1424</v>
      </c>
    </row>
    <row r="888" spans="1:3" ht="28.5">
      <c r="A888" s="19">
        <v>91060</v>
      </c>
      <c r="B888" s="21" t="s">
        <v>1425</v>
      </c>
      <c r="C888" s="19" t="s">
        <v>1426</v>
      </c>
    </row>
    <row r="889" spans="1:3" ht="29.25" thickBot="1">
      <c r="A889" s="28">
        <v>91099</v>
      </c>
      <c r="B889" s="29" t="s">
        <v>1427</v>
      </c>
      <c r="C889" s="30"/>
    </row>
  </sheetData>
  <autoFilter ref="A1:C1" xr:uid="{00000000-0009-0000-0000-000002000000}"/>
  <mergeCells count="3">
    <mergeCell ref="A760:A762"/>
    <mergeCell ref="B760:B762"/>
    <mergeCell ref="C760:C762"/>
  </mergeCells>
  <phoneticPr fontId="25" type="noConversion"/>
  <hyperlinks>
    <hyperlink ref="C31" r:id="rId1" display="http://gs.ccnu.edu.cn/jxj/cai/fz.htm" xr:uid="{00000000-0004-0000-0200-000000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BW625"/>
  <sheetViews>
    <sheetView zoomScale="55" zoomScaleNormal="55" workbookViewId="0">
      <selection activeCell="J19" sqref="J19"/>
    </sheetView>
  </sheetViews>
  <sheetFormatPr defaultColWidth="9" defaultRowHeight="25.5"/>
  <cols>
    <col min="1" max="1" width="42.875" style="32" customWidth="1"/>
    <col min="2" max="2" width="77" style="32" bestFit="1" customWidth="1"/>
    <col min="3" max="3" width="135.625" style="32" bestFit="1" customWidth="1"/>
    <col min="4" max="4" width="113.125" style="32" bestFit="1" customWidth="1"/>
    <col min="5" max="5" width="51" style="32" customWidth="1"/>
    <col min="6" max="6" width="17" style="32" bestFit="1" customWidth="1"/>
    <col min="7" max="7" width="6.25" style="32" bestFit="1" customWidth="1"/>
    <col min="8" max="8" width="17" style="32" bestFit="1" customWidth="1"/>
    <col min="9" max="9" width="18.875" style="32" customWidth="1"/>
    <col min="10" max="10" width="17" style="32" bestFit="1" customWidth="1"/>
    <col min="11" max="12" width="9" style="32"/>
    <col min="13" max="13" width="21.5" style="32" customWidth="1"/>
    <col min="14" max="25" width="15.75" style="32" bestFit="1" customWidth="1"/>
    <col min="26" max="74" width="9" style="32"/>
    <col min="75" max="75" width="15.75" style="32" bestFit="1" customWidth="1"/>
    <col min="76" max="16384" width="9" style="32"/>
  </cols>
  <sheetData>
    <row r="1" spans="1:75" ht="86.25" customHeight="1" thickBot="1">
      <c r="A1" s="138" t="s">
        <v>1747</v>
      </c>
      <c r="B1" s="138"/>
      <c r="E1" s="139" t="s">
        <v>1748</v>
      </c>
      <c r="F1" s="139"/>
      <c r="I1" s="139" t="s">
        <v>1749</v>
      </c>
      <c r="J1" s="139"/>
      <c r="M1" s="44" t="s">
        <v>1751</v>
      </c>
      <c r="N1" s="44"/>
    </row>
    <row r="2" spans="1:75" ht="26.25" thickBot="1">
      <c r="A2" s="38" t="s">
        <v>1432</v>
      </c>
      <c r="B2" s="39" t="s">
        <v>1431</v>
      </c>
      <c r="E2" s="42" t="s">
        <v>1529</v>
      </c>
      <c r="F2" s="42" t="s">
        <v>1528</v>
      </c>
      <c r="I2" s="41">
        <v>11</v>
      </c>
      <c r="J2" s="33" t="s">
        <v>1576</v>
      </c>
      <c r="M2" s="45" t="s">
        <v>1752</v>
      </c>
      <c r="N2" s="37" t="s">
        <v>2297</v>
      </c>
      <c r="O2" s="37"/>
      <c r="P2" s="37" t="s">
        <v>2274</v>
      </c>
      <c r="Q2" s="37" t="s">
        <v>2275</v>
      </c>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row>
    <row r="3" spans="1:75" ht="26.25" thickBot="1">
      <c r="A3" s="40" t="s">
        <v>152</v>
      </c>
      <c r="B3" s="40">
        <v>110</v>
      </c>
      <c r="E3" s="43" t="s">
        <v>1433</v>
      </c>
      <c r="F3" s="43" t="s">
        <v>1737</v>
      </c>
      <c r="I3" s="41">
        <v>12</v>
      </c>
      <c r="J3" s="33" t="s">
        <v>1577</v>
      </c>
      <c r="M3" s="45" t="s">
        <v>1753</v>
      </c>
      <c r="N3" s="37" t="s">
        <v>2298</v>
      </c>
      <c r="P3" s="56">
        <v>41640</v>
      </c>
      <c r="Q3" s="56">
        <v>41974</v>
      </c>
    </row>
    <row r="4" spans="1:75" ht="26.25" thickBot="1">
      <c r="A4" s="40" t="s">
        <v>260</v>
      </c>
      <c r="B4" s="40">
        <v>120</v>
      </c>
      <c r="E4" s="43" t="s">
        <v>1434</v>
      </c>
      <c r="F4" s="43" t="s">
        <v>1738</v>
      </c>
      <c r="I4" s="41">
        <v>13</v>
      </c>
      <c r="J4" s="33" t="s">
        <v>1578</v>
      </c>
      <c r="M4" s="45" t="s">
        <v>1754</v>
      </c>
      <c r="N4" s="37" t="s">
        <v>2299</v>
      </c>
      <c r="P4" s="56">
        <v>42005</v>
      </c>
      <c r="Q4" s="56">
        <v>42339</v>
      </c>
    </row>
    <row r="5" spans="1:75" ht="26.25" thickBot="1">
      <c r="A5" s="40" t="s">
        <v>271</v>
      </c>
      <c r="B5" s="40">
        <v>130</v>
      </c>
      <c r="E5" s="43" t="s">
        <v>1435</v>
      </c>
      <c r="F5" s="43" t="s">
        <v>1739</v>
      </c>
      <c r="I5" s="41">
        <v>14</v>
      </c>
      <c r="J5" s="33" t="s">
        <v>1579</v>
      </c>
      <c r="M5" s="45" t="s">
        <v>1755</v>
      </c>
      <c r="N5" s="37" t="s">
        <v>2300</v>
      </c>
      <c r="P5" s="56">
        <v>42370</v>
      </c>
      <c r="Q5" s="56">
        <v>42705</v>
      </c>
    </row>
    <row r="6" spans="1:75" ht="26.25" thickBot="1">
      <c r="A6" s="40" t="s">
        <v>290</v>
      </c>
      <c r="B6" s="40">
        <v>140</v>
      </c>
      <c r="E6" s="43" t="s">
        <v>1436</v>
      </c>
      <c r="F6" s="43" t="s">
        <v>1740</v>
      </c>
      <c r="I6" s="41">
        <v>21</v>
      </c>
      <c r="J6" s="33" t="s">
        <v>1580</v>
      </c>
      <c r="M6" s="45" t="s">
        <v>1756</v>
      </c>
      <c r="N6" s="37" t="s">
        <v>2301</v>
      </c>
      <c r="P6" s="56">
        <v>42736</v>
      </c>
      <c r="Q6" s="56">
        <v>43070</v>
      </c>
    </row>
    <row r="7" spans="1:75" ht="26.25" thickBot="1">
      <c r="A7" s="40" t="s">
        <v>198</v>
      </c>
      <c r="B7" s="40">
        <v>150</v>
      </c>
      <c r="E7" s="43" t="s">
        <v>1437</v>
      </c>
      <c r="F7" s="43" t="s">
        <v>1741</v>
      </c>
      <c r="I7" s="41">
        <v>22</v>
      </c>
      <c r="J7" s="33" t="s">
        <v>1581</v>
      </c>
      <c r="M7" s="45" t="s">
        <v>1757</v>
      </c>
      <c r="N7" s="37" t="s">
        <v>2302</v>
      </c>
      <c r="P7" s="56">
        <v>43101</v>
      </c>
      <c r="Q7" s="56">
        <v>43435</v>
      </c>
    </row>
    <row r="8" spans="1:75" ht="26.25" thickBot="1">
      <c r="A8" s="40" t="s">
        <v>339</v>
      </c>
      <c r="B8" s="40">
        <v>160</v>
      </c>
      <c r="D8" s="32">
        <v>2013</v>
      </c>
      <c r="E8" s="43" t="s">
        <v>1438</v>
      </c>
      <c r="F8" s="43" t="s">
        <v>1742</v>
      </c>
      <c r="I8" s="41">
        <v>23</v>
      </c>
      <c r="J8" s="33" t="s">
        <v>1582</v>
      </c>
      <c r="M8" s="45" t="s">
        <v>1758</v>
      </c>
      <c r="N8" s="37" t="s">
        <v>2303</v>
      </c>
      <c r="Q8" s="56">
        <v>43800</v>
      </c>
    </row>
    <row r="9" spans="1:75" ht="26.25" thickBot="1">
      <c r="A9" s="40" t="s">
        <v>187</v>
      </c>
      <c r="B9" s="40">
        <v>170</v>
      </c>
      <c r="D9" s="32">
        <v>2014</v>
      </c>
      <c r="E9" s="43" t="s">
        <v>1439</v>
      </c>
      <c r="F9" s="43" t="s">
        <v>1743</v>
      </c>
      <c r="I9" s="41">
        <v>24</v>
      </c>
      <c r="J9" s="33" t="s">
        <v>1583</v>
      </c>
      <c r="M9" s="45" t="s">
        <v>1759</v>
      </c>
      <c r="N9" s="37" t="s">
        <v>2304</v>
      </c>
      <c r="Q9" s="56">
        <v>44166</v>
      </c>
    </row>
    <row r="10" spans="1:75" ht="26.25" thickBot="1">
      <c r="A10" s="40" t="s">
        <v>40</v>
      </c>
      <c r="B10" s="40">
        <v>180</v>
      </c>
      <c r="D10" s="32">
        <v>2015</v>
      </c>
      <c r="E10" s="43" t="s">
        <v>1440</v>
      </c>
      <c r="F10" s="43" t="s">
        <v>1744</v>
      </c>
      <c r="I10" s="41">
        <v>25</v>
      </c>
      <c r="J10" s="33" t="s">
        <v>1584</v>
      </c>
      <c r="M10" s="45" t="s">
        <v>1760</v>
      </c>
      <c r="N10" s="37" t="s">
        <v>2305</v>
      </c>
      <c r="Q10" s="56">
        <v>44531</v>
      </c>
    </row>
    <row r="11" spans="1:75" ht="26.25" thickBot="1">
      <c r="A11" s="40" t="s">
        <v>428</v>
      </c>
      <c r="B11" s="40">
        <v>190</v>
      </c>
      <c r="D11" s="32">
        <v>2016</v>
      </c>
      <c r="E11" s="43" t="s">
        <v>1441</v>
      </c>
      <c r="F11" s="43" t="s">
        <v>1745</v>
      </c>
      <c r="I11" s="41">
        <v>26</v>
      </c>
      <c r="J11" s="33" t="s">
        <v>1585</v>
      </c>
      <c r="M11" s="45" t="s">
        <v>1761</v>
      </c>
      <c r="N11" s="37" t="s">
        <v>2306</v>
      </c>
      <c r="Q11" s="56">
        <v>44896</v>
      </c>
    </row>
    <row r="12" spans="1:75" ht="26.25" thickBot="1">
      <c r="A12" s="40" t="s">
        <v>462</v>
      </c>
      <c r="B12" s="40">
        <v>210</v>
      </c>
      <c r="D12" s="32">
        <v>2017</v>
      </c>
      <c r="E12" s="43" t="s">
        <v>1442</v>
      </c>
      <c r="F12" s="43" t="s">
        <v>1530</v>
      </c>
      <c r="I12" s="41">
        <v>27</v>
      </c>
      <c r="J12" s="33" t="s">
        <v>1586</v>
      </c>
      <c r="M12" s="45" t="s">
        <v>1762</v>
      </c>
      <c r="N12" s="37" t="s">
        <v>2307</v>
      </c>
      <c r="Q12" s="56">
        <v>45261</v>
      </c>
    </row>
    <row r="13" spans="1:75" ht="26.25" thickBot="1">
      <c r="A13" s="40" t="s">
        <v>478</v>
      </c>
      <c r="B13" s="40">
        <v>220</v>
      </c>
      <c r="D13" s="32">
        <v>2018</v>
      </c>
      <c r="E13" s="43" t="s">
        <v>1443</v>
      </c>
      <c r="F13" s="43" t="s">
        <v>1531</v>
      </c>
      <c r="I13" s="41">
        <v>28</v>
      </c>
      <c r="J13" s="33" t="s">
        <v>1587</v>
      </c>
      <c r="M13" s="45" t="s">
        <v>1763</v>
      </c>
      <c r="N13" s="37" t="s">
        <v>2308</v>
      </c>
      <c r="Q13" s="56">
        <v>45627</v>
      </c>
    </row>
    <row r="14" spans="1:75" ht="26.25" thickBot="1">
      <c r="A14" s="40" t="s">
        <v>499</v>
      </c>
      <c r="B14" s="40">
        <v>230</v>
      </c>
      <c r="D14" s="32">
        <v>2019</v>
      </c>
      <c r="E14" s="43" t="s">
        <v>1444</v>
      </c>
      <c r="F14" s="43" t="s">
        <v>1532</v>
      </c>
      <c r="I14" s="41">
        <v>29</v>
      </c>
      <c r="J14" s="33" t="s">
        <v>1588</v>
      </c>
      <c r="M14" s="45" t="s">
        <v>1764</v>
      </c>
      <c r="N14" s="37" t="s">
        <v>2309</v>
      </c>
      <c r="Q14" s="56">
        <v>45992</v>
      </c>
    </row>
    <row r="15" spans="1:75" ht="26.25" thickBot="1">
      <c r="A15" s="40" t="s">
        <v>507</v>
      </c>
      <c r="B15" s="40">
        <v>240</v>
      </c>
      <c r="D15" s="32">
        <v>2020</v>
      </c>
      <c r="E15" s="43" t="s">
        <v>1445</v>
      </c>
      <c r="F15" s="43" t="s">
        <v>173</v>
      </c>
      <c r="I15" s="41">
        <v>31</v>
      </c>
      <c r="J15" s="33" t="s">
        <v>1589</v>
      </c>
      <c r="M15" s="45" t="s">
        <v>1765</v>
      </c>
      <c r="N15" s="37" t="s">
        <v>2310</v>
      </c>
    </row>
    <row r="16" spans="1:75" ht="26.25" thickBot="1">
      <c r="A16" s="40" t="s">
        <v>520</v>
      </c>
      <c r="B16" s="40">
        <v>310</v>
      </c>
      <c r="E16" s="43" t="s">
        <v>1446</v>
      </c>
      <c r="F16" s="43" t="s">
        <v>1533</v>
      </c>
      <c r="I16" s="41">
        <v>32</v>
      </c>
      <c r="J16" s="33" t="s">
        <v>1590</v>
      </c>
      <c r="M16" s="45" t="s">
        <v>1766</v>
      </c>
      <c r="N16" s="37" t="s">
        <v>2311</v>
      </c>
    </row>
    <row r="17" spans="1:14" ht="26.25" thickBot="1">
      <c r="A17" s="40" t="s">
        <v>544</v>
      </c>
      <c r="B17" s="40">
        <v>320</v>
      </c>
      <c r="E17" s="43" t="s">
        <v>1447</v>
      </c>
      <c r="F17" s="43" t="s">
        <v>1534</v>
      </c>
      <c r="I17" s="41">
        <v>33</v>
      </c>
      <c r="J17" s="33" t="s">
        <v>1591</v>
      </c>
      <c r="M17" s="45" t="s">
        <v>1767</v>
      </c>
      <c r="N17" s="37" t="s">
        <v>2312</v>
      </c>
    </row>
    <row r="18" spans="1:14" ht="26.25" thickBot="1">
      <c r="A18" s="40" t="s">
        <v>579</v>
      </c>
      <c r="B18" s="40">
        <v>330</v>
      </c>
      <c r="E18" s="43" t="s">
        <v>1448</v>
      </c>
      <c r="F18" s="43" t="s">
        <v>1535</v>
      </c>
      <c r="I18" s="41">
        <v>34</v>
      </c>
      <c r="J18" s="33" t="s">
        <v>2557</v>
      </c>
      <c r="M18" s="45" t="s">
        <v>1768</v>
      </c>
      <c r="N18" s="37" t="s">
        <v>2313</v>
      </c>
    </row>
    <row r="19" spans="1:14" ht="26.25" thickBot="1">
      <c r="A19" s="40" t="s">
        <v>612</v>
      </c>
      <c r="B19" s="40">
        <v>340</v>
      </c>
      <c r="E19" s="43" t="s">
        <v>1449</v>
      </c>
      <c r="F19" s="43" t="s">
        <v>1536</v>
      </c>
      <c r="I19" s="41">
        <v>35</v>
      </c>
      <c r="J19" s="33" t="s">
        <v>2558</v>
      </c>
      <c r="M19" s="45" t="s">
        <v>1769</v>
      </c>
      <c r="N19" s="37" t="s">
        <v>2314</v>
      </c>
    </row>
    <row r="20" spans="1:14" ht="26.25" thickBot="1">
      <c r="A20" s="40" t="s">
        <v>618</v>
      </c>
      <c r="B20" s="40">
        <v>350</v>
      </c>
      <c r="E20" s="43" t="s">
        <v>1450</v>
      </c>
      <c r="F20" s="43" t="s">
        <v>1537</v>
      </c>
      <c r="I20" s="41">
        <v>41</v>
      </c>
      <c r="J20" s="33" t="s">
        <v>1592</v>
      </c>
      <c r="M20" s="45" t="s">
        <v>1770</v>
      </c>
      <c r="N20" s="37" t="s">
        <v>2315</v>
      </c>
    </row>
    <row r="21" spans="1:14" ht="26.25" thickBot="1">
      <c r="A21" s="40" t="s">
        <v>631</v>
      </c>
      <c r="B21" s="40">
        <v>360</v>
      </c>
      <c r="E21" s="43" t="s">
        <v>1451</v>
      </c>
      <c r="F21" s="43" t="s">
        <v>1538</v>
      </c>
      <c r="I21" s="41">
        <v>50</v>
      </c>
      <c r="J21" s="33" t="s">
        <v>1593</v>
      </c>
      <c r="M21" s="45" t="s">
        <v>1771</v>
      </c>
      <c r="N21" s="37" t="s">
        <v>2316</v>
      </c>
    </row>
    <row r="22" spans="1:14" ht="26.25" thickBot="1">
      <c r="A22" s="40" t="s">
        <v>188</v>
      </c>
      <c r="B22" s="40">
        <v>410</v>
      </c>
      <c r="E22" s="43" t="s">
        <v>1452</v>
      </c>
      <c r="F22" s="43" t="s">
        <v>1539</v>
      </c>
      <c r="M22" s="45" t="s">
        <v>1772</v>
      </c>
      <c r="N22" s="37" t="s">
        <v>2317</v>
      </c>
    </row>
    <row r="23" spans="1:14" ht="51.75" thickBot="1">
      <c r="A23" s="40" t="s">
        <v>178</v>
      </c>
      <c r="B23" s="40">
        <v>413</v>
      </c>
      <c r="E23" s="43" t="s">
        <v>1453</v>
      </c>
      <c r="F23" s="43" t="s">
        <v>1540</v>
      </c>
      <c r="M23" s="45" t="s">
        <v>1773</v>
      </c>
      <c r="N23" s="37" t="s">
        <v>2318</v>
      </c>
    </row>
    <row r="24" spans="1:14" ht="26.25" thickBot="1">
      <c r="A24" s="40" t="s">
        <v>213</v>
      </c>
      <c r="B24" s="40">
        <v>416</v>
      </c>
      <c r="E24" s="43" t="s">
        <v>1454</v>
      </c>
      <c r="F24" s="43" t="s">
        <v>1541</v>
      </c>
      <c r="M24" s="45" t="s">
        <v>1774</v>
      </c>
      <c r="N24" s="37" t="s">
        <v>2319</v>
      </c>
    </row>
    <row r="25" spans="1:14" ht="26.25" thickBot="1">
      <c r="A25" s="40" t="s">
        <v>186</v>
      </c>
      <c r="B25" s="40">
        <v>420</v>
      </c>
      <c r="E25" s="43" t="s">
        <v>1455</v>
      </c>
      <c r="F25" s="43" t="s">
        <v>1542</v>
      </c>
      <c r="M25" s="45" t="s">
        <v>1775</v>
      </c>
      <c r="N25" s="37" t="s">
        <v>2320</v>
      </c>
    </row>
    <row r="26" spans="1:14" ht="26.25" thickBot="1">
      <c r="A26" s="40" t="s">
        <v>201</v>
      </c>
      <c r="B26" s="40">
        <v>430</v>
      </c>
      <c r="E26" s="43" t="s">
        <v>1456</v>
      </c>
      <c r="F26" s="43" t="s">
        <v>1543</v>
      </c>
      <c r="M26" s="45" t="s">
        <v>1776</v>
      </c>
      <c r="N26" s="37" t="s">
        <v>2321</v>
      </c>
    </row>
    <row r="27" spans="1:14" ht="26.25" thickBot="1">
      <c r="A27" s="40" t="s">
        <v>715</v>
      </c>
      <c r="B27" s="40">
        <v>440</v>
      </c>
      <c r="E27" s="43" t="s">
        <v>1457</v>
      </c>
      <c r="F27" s="43" t="s">
        <v>1544</v>
      </c>
      <c r="M27" s="45" t="s">
        <v>1777</v>
      </c>
      <c r="N27" s="37" t="s">
        <v>2322</v>
      </c>
    </row>
    <row r="28" spans="1:14" ht="26.25" thickBot="1">
      <c r="A28" s="40" t="s">
        <v>737</v>
      </c>
      <c r="B28" s="40">
        <v>450</v>
      </c>
      <c r="E28" s="43" t="s">
        <v>1458</v>
      </c>
      <c r="F28" s="43" t="s">
        <v>151</v>
      </c>
      <c r="M28" s="45" t="s">
        <v>1778</v>
      </c>
      <c r="N28" s="37" t="s">
        <v>2323</v>
      </c>
    </row>
    <row r="29" spans="1:14" ht="26.25" thickBot="1">
      <c r="A29" s="40" t="s">
        <v>167</v>
      </c>
      <c r="B29" s="40">
        <v>460</v>
      </c>
      <c r="E29" s="43" t="s">
        <v>1459</v>
      </c>
      <c r="F29" s="43" t="s">
        <v>37</v>
      </c>
      <c r="M29" s="45" t="s">
        <v>1779</v>
      </c>
      <c r="N29" s="37" t="s">
        <v>2324</v>
      </c>
    </row>
    <row r="30" spans="1:14" ht="26.25" thickBot="1">
      <c r="A30" s="40" t="s">
        <v>205</v>
      </c>
      <c r="B30" s="40">
        <v>470</v>
      </c>
      <c r="E30" s="43" t="s">
        <v>1460</v>
      </c>
      <c r="F30" s="43" t="s">
        <v>1545</v>
      </c>
      <c r="M30" s="45" t="s">
        <v>1780</v>
      </c>
      <c r="N30" s="37" t="s">
        <v>89</v>
      </c>
    </row>
    <row r="31" spans="1:14" ht="26.25" thickBot="1">
      <c r="A31" s="40" t="s">
        <v>776</v>
      </c>
      <c r="B31" s="40">
        <v>480</v>
      </c>
      <c r="E31" s="43" t="s">
        <v>1461</v>
      </c>
      <c r="F31" s="43" t="s">
        <v>1546</v>
      </c>
      <c r="M31" s="45" t="s">
        <v>1781</v>
      </c>
      <c r="N31" s="37" t="s">
        <v>2325</v>
      </c>
    </row>
    <row r="32" spans="1:14" ht="26.25" thickBot="1">
      <c r="A32" s="40" t="s">
        <v>791</v>
      </c>
      <c r="B32" s="40">
        <v>490</v>
      </c>
      <c r="E32" s="43" t="s">
        <v>1462</v>
      </c>
      <c r="F32" s="43" t="s">
        <v>215</v>
      </c>
      <c r="M32" s="45" t="s">
        <v>1782</v>
      </c>
      <c r="N32" s="37" t="s">
        <v>2326</v>
      </c>
    </row>
    <row r="33" spans="1:14" ht="26.25" thickBot="1">
      <c r="A33" s="40" t="s">
        <v>177</v>
      </c>
      <c r="B33" s="40">
        <v>510</v>
      </c>
      <c r="E33" s="43" t="s">
        <v>1463</v>
      </c>
      <c r="F33" s="43" t="s">
        <v>1547</v>
      </c>
      <c r="M33" s="45" t="s">
        <v>1783</v>
      </c>
      <c r="N33" s="37" t="s">
        <v>2327</v>
      </c>
    </row>
    <row r="34" spans="1:14" ht="26.25" thickBot="1">
      <c r="A34" s="40" t="s">
        <v>159</v>
      </c>
      <c r="B34" s="40">
        <v>520</v>
      </c>
      <c r="E34" s="43" t="s">
        <v>1464</v>
      </c>
      <c r="F34" s="43" t="s">
        <v>214</v>
      </c>
      <c r="M34" s="45" t="s">
        <v>1784</v>
      </c>
      <c r="N34" s="37" t="s">
        <v>2328</v>
      </c>
    </row>
    <row r="35" spans="1:14" ht="26.25" thickBot="1">
      <c r="A35" s="40" t="s">
        <v>843</v>
      </c>
      <c r="B35" s="40">
        <v>530</v>
      </c>
      <c r="E35" s="43" t="s">
        <v>1465</v>
      </c>
      <c r="F35" s="43" t="s">
        <v>179</v>
      </c>
      <c r="M35" s="45" t="s">
        <v>1785</v>
      </c>
      <c r="N35" s="37" t="s">
        <v>2329</v>
      </c>
    </row>
    <row r="36" spans="1:14" ht="26.25" thickBot="1">
      <c r="A36" s="40" t="s">
        <v>872</v>
      </c>
      <c r="B36" s="40">
        <v>535</v>
      </c>
      <c r="E36" s="43" t="s">
        <v>1466</v>
      </c>
      <c r="F36" s="43" t="s">
        <v>183</v>
      </c>
      <c r="M36" s="45" t="s">
        <v>1786</v>
      </c>
      <c r="N36" s="37" t="s">
        <v>2330</v>
      </c>
    </row>
    <row r="37" spans="1:14" ht="26.25" thickBot="1">
      <c r="A37" s="40" t="s">
        <v>880</v>
      </c>
      <c r="B37" s="40">
        <v>540</v>
      </c>
      <c r="E37" s="43" t="s">
        <v>1467</v>
      </c>
      <c r="F37" s="43" t="s">
        <v>182</v>
      </c>
      <c r="M37" s="45" t="s">
        <v>1787</v>
      </c>
      <c r="N37" s="37" t="s">
        <v>2331</v>
      </c>
    </row>
    <row r="38" spans="1:14" ht="26.25" thickBot="1">
      <c r="A38" s="40" t="s">
        <v>894</v>
      </c>
      <c r="B38" s="40">
        <v>550</v>
      </c>
      <c r="E38" s="43" t="s">
        <v>1468</v>
      </c>
      <c r="F38" s="43" t="s">
        <v>157</v>
      </c>
      <c r="M38" s="45" t="s">
        <v>1788</v>
      </c>
      <c r="N38" s="37" t="s">
        <v>2332</v>
      </c>
    </row>
    <row r="39" spans="1:14" ht="26.25" thickBot="1">
      <c r="A39" s="40" t="s">
        <v>192</v>
      </c>
      <c r="B39" s="40">
        <v>560</v>
      </c>
      <c r="E39" s="43" t="s">
        <v>1469</v>
      </c>
      <c r="F39" s="43" t="s">
        <v>168</v>
      </c>
      <c r="M39" s="45" t="s">
        <v>1789</v>
      </c>
      <c r="N39" s="37" t="s">
        <v>2333</v>
      </c>
    </row>
    <row r="40" spans="1:14" ht="26.25" thickBot="1">
      <c r="A40" s="40" t="s">
        <v>926</v>
      </c>
      <c r="B40" s="40">
        <v>570</v>
      </c>
      <c r="E40" s="43" t="s">
        <v>1470</v>
      </c>
      <c r="F40" s="43" t="s">
        <v>211</v>
      </c>
      <c r="M40" s="45" t="s">
        <v>1790</v>
      </c>
      <c r="N40" s="37" t="s">
        <v>2334</v>
      </c>
    </row>
    <row r="41" spans="1:14" ht="26.25" thickBot="1">
      <c r="A41" s="40" t="s">
        <v>122</v>
      </c>
      <c r="B41" s="40">
        <v>580</v>
      </c>
      <c r="E41" s="43" t="s">
        <v>1471</v>
      </c>
      <c r="F41" s="43" t="s">
        <v>158</v>
      </c>
      <c r="M41" s="45" t="s">
        <v>1791</v>
      </c>
      <c r="N41" s="37" t="s">
        <v>2335</v>
      </c>
    </row>
    <row r="42" spans="1:14" ht="26.25" thickBot="1">
      <c r="A42" s="40" t="s">
        <v>963</v>
      </c>
      <c r="B42" s="40">
        <v>590</v>
      </c>
      <c r="E42" s="43" t="s">
        <v>1472</v>
      </c>
      <c r="F42" s="43" t="s">
        <v>204</v>
      </c>
      <c r="M42" s="45" t="s">
        <v>1792</v>
      </c>
      <c r="N42" s="37" t="s">
        <v>2336</v>
      </c>
    </row>
    <row r="43" spans="1:14" ht="51.75" thickBot="1">
      <c r="A43" s="40" t="s">
        <v>196</v>
      </c>
      <c r="B43" s="40">
        <v>610</v>
      </c>
      <c r="E43" s="43" t="s">
        <v>1473</v>
      </c>
      <c r="F43" s="43" t="s">
        <v>1548</v>
      </c>
      <c r="M43" s="45" t="s">
        <v>1793</v>
      </c>
      <c r="N43" s="37" t="s">
        <v>2337</v>
      </c>
    </row>
    <row r="44" spans="1:14" ht="26.25" thickBot="1">
      <c r="A44" s="40" t="s">
        <v>997</v>
      </c>
      <c r="B44" s="40">
        <v>620</v>
      </c>
      <c r="E44" s="43" t="s">
        <v>1474</v>
      </c>
      <c r="F44" s="43" t="s">
        <v>1549</v>
      </c>
      <c r="M44" s="45" t="s">
        <v>1794</v>
      </c>
      <c r="N44" s="37" t="s">
        <v>2338</v>
      </c>
    </row>
    <row r="45" spans="1:14" ht="26.25" thickBot="1">
      <c r="A45" s="40" t="s">
        <v>115</v>
      </c>
      <c r="B45" s="40">
        <v>630</v>
      </c>
      <c r="E45" s="43" t="s">
        <v>1475</v>
      </c>
      <c r="F45" s="43" t="s">
        <v>1550</v>
      </c>
      <c r="M45" s="45" t="s">
        <v>1795</v>
      </c>
      <c r="N45" s="37" t="s">
        <v>2339</v>
      </c>
    </row>
    <row r="46" spans="1:14" ht="26.25" thickBot="1">
      <c r="A46" s="40" t="s">
        <v>131</v>
      </c>
      <c r="B46" s="40">
        <v>710</v>
      </c>
      <c r="E46" s="43" t="s">
        <v>1476</v>
      </c>
      <c r="F46" s="43" t="s">
        <v>216</v>
      </c>
      <c r="M46" s="45" t="s">
        <v>1796</v>
      </c>
      <c r="N46" s="37" t="s">
        <v>2340</v>
      </c>
    </row>
    <row r="47" spans="1:14" ht="26.25" thickBot="1">
      <c r="A47" s="40" t="s">
        <v>132</v>
      </c>
      <c r="B47" s="40">
        <v>720</v>
      </c>
      <c r="E47" s="43" t="s">
        <v>1477</v>
      </c>
      <c r="F47" s="43" t="s">
        <v>1551</v>
      </c>
      <c r="M47" s="45" t="s">
        <v>1797</v>
      </c>
      <c r="N47" s="37" t="s">
        <v>2341</v>
      </c>
    </row>
    <row r="48" spans="1:14" ht="26.25" thickBot="1">
      <c r="A48" s="40" t="s">
        <v>1067</v>
      </c>
      <c r="B48" s="40">
        <v>730</v>
      </c>
      <c r="E48" s="43" t="s">
        <v>1478</v>
      </c>
      <c r="F48" s="43" t="s">
        <v>195</v>
      </c>
      <c r="M48" s="45" t="s">
        <v>1798</v>
      </c>
      <c r="N48" s="37" t="s">
        <v>2342</v>
      </c>
    </row>
    <row r="49" spans="1:14" ht="26.25" thickBot="1">
      <c r="A49" s="40" t="s">
        <v>133</v>
      </c>
      <c r="B49" s="40">
        <v>740</v>
      </c>
      <c r="E49" s="43" t="s">
        <v>193</v>
      </c>
      <c r="F49" s="43" t="s">
        <v>148</v>
      </c>
      <c r="M49" s="45" t="s">
        <v>1799</v>
      </c>
      <c r="N49" s="37" t="s">
        <v>2343</v>
      </c>
    </row>
    <row r="50" spans="1:14" ht="26.25" thickBot="1">
      <c r="A50" s="40" t="s">
        <v>134</v>
      </c>
      <c r="B50" s="40">
        <v>750</v>
      </c>
      <c r="E50" s="43" t="s">
        <v>1479</v>
      </c>
      <c r="F50" s="43" t="s">
        <v>111</v>
      </c>
      <c r="M50" s="45" t="s">
        <v>1800</v>
      </c>
      <c r="N50" s="37" t="s">
        <v>2344</v>
      </c>
    </row>
    <row r="51" spans="1:14" ht="26.25" thickBot="1">
      <c r="A51" s="40" t="s">
        <v>144</v>
      </c>
      <c r="B51" s="40">
        <v>760</v>
      </c>
      <c r="E51" s="43" t="s">
        <v>1480</v>
      </c>
      <c r="F51" s="43" t="s">
        <v>1552</v>
      </c>
      <c r="M51" s="45" t="s">
        <v>1801</v>
      </c>
      <c r="N51" s="37" t="s">
        <v>2345</v>
      </c>
    </row>
    <row r="52" spans="1:14" ht="26.25" thickBot="1">
      <c r="A52" s="40" t="s">
        <v>1166</v>
      </c>
      <c r="B52" s="40">
        <v>770</v>
      </c>
      <c r="E52" s="43" t="s">
        <v>1481</v>
      </c>
      <c r="F52" s="43" t="s">
        <v>208</v>
      </c>
      <c r="M52" s="45" t="s">
        <v>1802</v>
      </c>
      <c r="N52" s="37" t="s">
        <v>2346</v>
      </c>
    </row>
    <row r="53" spans="1:14" ht="26.25" thickBot="1">
      <c r="A53" s="40" t="s">
        <v>1192</v>
      </c>
      <c r="B53" s="40">
        <v>780</v>
      </c>
      <c r="E53" s="43" t="s">
        <v>1482</v>
      </c>
      <c r="F53" s="43" t="s">
        <v>150</v>
      </c>
      <c r="M53" s="45" t="s">
        <v>1803</v>
      </c>
      <c r="N53" s="37" t="s">
        <v>2347</v>
      </c>
    </row>
    <row r="54" spans="1:14" ht="26.25" thickBot="1">
      <c r="A54" s="40" t="s">
        <v>128</v>
      </c>
      <c r="B54" s="40">
        <v>790</v>
      </c>
      <c r="E54" s="43" t="s">
        <v>1483</v>
      </c>
      <c r="F54" s="43" t="s">
        <v>169</v>
      </c>
      <c r="M54" s="45" t="s">
        <v>1804</v>
      </c>
    </row>
    <row r="55" spans="1:14" ht="26.25" thickBot="1">
      <c r="A55" s="40" t="s">
        <v>127</v>
      </c>
      <c r="B55" s="40">
        <v>810</v>
      </c>
      <c r="E55" s="43" t="s">
        <v>1484</v>
      </c>
      <c r="F55" s="43" t="s">
        <v>121</v>
      </c>
      <c r="M55" s="45" t="s">
        <v>1805</v>
      </c>
    </row>
    <row r="56" spans="1:14" ht="26.25" thickBot="1">
      <c r="A56" s="40" t="s">
        <v>1272</v>
      </c>
      <c r="B56" s="40">
        <v>820</v>
      </c>
      <c r="E56" s="43" t="s">
        <v>1485</v>
      </c>
      <c r="F56" s="43" t="s">
        <v>118</v>
      </c>
      <c r="M56" s="45" t="s">
        <v>1806</v>
      </c>
    </row>
    <row r="57" spans="1:14" ht="26.25" thickBot="1">
      <c r="A57" s="40" t="s">
        <v>1282</v>
      </c>
      <c r="B57" s="40">
        <v>830</v>
      </c>
      <c r="E57" s="43" t="s">
        <v>1486</v>
      </c>
      <c r="F57" s="43" t="s">
        <v>1553</v>
      </c>
      <c r="M57" s="45" t="s">
        <v>1807</v>
      </c>
    </row>
    <row r="58" spans="1:14" ht="26.25" thickBot="1">
      <c r="A58" s="40" t="s">
        <v>149</v>
      </c>
      <c r="B58" s="40">
        <v>840</v>
      </c>
      <c r="E58" s="43" t="s">
        <v>1487</v>
      </c>
      <c r="F58" s="43" t="s">
        <v>210</v>
      </c>
      <c r="M58" s="45" t="s">
        <v>1808</v>
      </c>
    </row>
    <row r="59" spans="1:14" ht="26.25" thickBot="1">
      <c r="A59" s="40" t="s">
        <v>207</v>
      </c>
      <c r="B59" s="40">
        <v>850</v>
      </c>
      <c r="E59" s="43" t="s">
        <v>1488</v>
      </c>
      <c r="F59" s="43" t="s">
        <v>1554</v>
      </c>
      <c r="M59" s="45" t="s">
        <v>1809</v>
      </c>
    </row>
    <row r="60" spans="1:14" ht="26.25" thickBot="1">
      <c r="A60" s="40" t="s">
        <v>147</v>
      </c>
      <c r="B60" s="40">
        <v>860</v>
      </c>
      <c r="E60" s="43" t="s">
        <v>1489</v>
      </c>
      <c r="F60" s="43" t="s">
        <v>1555</v>
      </c>
      <c r="M60" s="45" t="s">
        <v>1810</v>
      </c>
    </row>
    <row r="61" spans="1:14" ht="26.25" thickBot="1">
      <c r="A61" s="40" t="s">
        <v>1367</v>
      </c>
      <c r="B61" s="40">
        <v>870</v>
      </c>
      <c r="E61" s="43" t="s">
        <v>1490</v>
      </c>
      <c r="F61" s="43" t="s">
        <v>174</v>
      </c>
      <c r="M61" s="45" t="s">
        <v>1811</v>
      </c>
    </row>
    <row r="62" spans="1:14" ht="26.25" thickBot="1">
      <c r="A62" s="40" t="s">
        <v>123</v>
      </c>
      <c r="B62" s="40">
        <v>880</v>
      </c>
      <c r="E62" s="43" t="s">
        <v>1491</v>
      </c>
      <c r="F62" s="43" t="s">
        <v>176</v>
      </c>
      <c r="M62" s="45" t="s">
        <v>1812</v>
      </c>
    </row>
    <row r="63" spans="1:14" ht="26.25" thickBot="1">
      <c r="A63" s="40" t="s">
        <v>136</v>
      </c>
      <c r="B63" s="40">
        <v>890</v>
      </c>
      <c r="E63" s="43" t="s">
        <v>1492</v>
      </c>
      <c r="F63" s="43" t="s">
        <v>1556</v>
      </c>
      <c r="M63" s="45" t="s">
        <v>1813</v>
      </c>
    </row>
    <row r="64" spans="1:14" ht="26.25" thickBot="1">
      <c r="A64" s="40" t="s">
        <v>138</v>
      </c>
      <c r="B64" s="40">
        <v>910</v>
      </c>
      <c r="E64" s="43" t="s">
        <v>1493</v>
      </c>
      <c r="F64" s="43" t="s">
        <v>1557</v>
      </c>
      <c r="M64" s="45" t="s">
        <v>1814</v>
      </c>
    </row>
    <row r="65" spans="5:13">
      <c r="E65" s="43" t="s">
        <v>1494</v>
      </c>
      <c r="F65" s="43" t="s">
        <v>206</v>
      </c>
      <c r="M65" s="45" t="s">
        <v>1815</v>
      </c>
    </row>
    <row r="66" spans="5:13">
      <c r="E66" s="43" t="s">
        <v>1495</v>
      </c>
      <c r="F66" s="43" t="s">
        <v>209</v>
      </c>
      <c r="M66" s="45" t="s">
        <v>1816</v>
      </c>
    </row>
    <row r="67" spans="5:13">
      <c r="E67" s="43" t="s">
        <v>1496</v>
      </c>
      <c r="F67" s="43" t="s">
        <v>139</v>
      </c>
      <c r="M67" s="45" t="s">
        <v>1817</v>
      </c>
    </row>
    <row r="68" spans="5:13">
      <c r="E68" s="43" t="s">
        <v>1497</v>
      </c>
      <c r="F68" s="43" t="s">
        <v>1558</v>
      </c>
      <c r="M68" s="45" t="s">
        <v>1818</v>
      </c>
    </row>
    <row r="69" spans="5:13">
      <c r="E69" s="43" t="s">
        <v>1498</v>
      </c>
      <c r="F69" s="43" t="s">
        <v>1559</v>
      </c>
      <c r="M69" s="45" t="s">
        <v>1819</v>
      </c>
    </row>
    <row r="70" spans="5:13">
      <c r="E70" s="43" t="s">
        <v>1499</v>
      </c>
      <c r="F70" s="43" t="s">
        <v>1560</v>
      </c>
      <c r="M70" s="45" t="s">
        <v>1820</v>
      </c>
    </row>
    <row r="71" spans="5:13">
      <c r="E71" s="43" t="s">
        <v>1500</v>
      </c>
      <c r="F71" s="43" t="s">
        <v>1561</v>
      </c>
      <c r="M71" s="45" t="s">
        <v>1821</v>
      </c>
    </row>
    <row r="72" spans="5:13">
      <c r="E72" s="43" t="s">
        <v>1501</v>
      </c>
      <c r="F72" s="43" t="s">
        <v>1562</v>
      </c>
      <c r="M72" s="45" t="s">
        <v>1822</v>
      </c>
    </row>
    <row r="73" spans="5:13">
      <c r="E73" s="43" t="s">
        <v>1502</v>
      </c>
      <c r="F73" s="43" t="s">
        <v>1563</v>
      </c>
      <c r="M73" s="45" t="s">
        <v>1823</v>
      </c>
    </row>
    <row r="74" spans="5:13">
      <c r="E74" s="43" t="s">
        <v>1503</v>
      </c>
      <c r="F74" s="43" t="s">
        <v>172</v>
      </c>
      <c r="M74" s="45" t="s">
        <v>1824</v>
      </c>
    </row>
    <row r="75" spans="5:13">
      <c r="E75" s="43" t="s">
        <v>1504</v>
      </c>
      <c r="F75" s="43" t="s">
        <v>110</v>
      </c>
      <c r="M75" s="45" t="s">
        <v>1825</v>
      </c>
    </row>
    <row r="76" spans="5:13">
      <c r="E76" s="43" t="s">
        <v>1505</v>
      </c>
      <c r="F76" s="43" t="s">
        <v>124</v>
      </c>
      <c r="M76" s="45" t="s">
        <v>1826</v>
      </c>
    </row>
    <row r="77" spans="5:13">
      <c r="E77" s="43" t="s">
        <v>1506</v>
      </c>
      <c r="F77" s="43" t="s">
        <v>189</v>
      </c>
      <c r="M77" s="45" t="s">
        <v>1827</v>
      </c>
    </row>
    <row r="78" spans="5:13">
      <c r="E78" s="43" t="s">
        <v>1507</v>
      </c>
      <c r="F78" s="43" t="s">
        <v>212</v>
      </c>
      <c r="M78" s="45" t="s">
        <v>1828</v>
      </c>
    </row>
    <row r="79" spans="5:13">
      <c r="E79" s="43" t="s">
        <v>1508</v>
      </c>
      <c r="F79" s="43" t="s">
        <v>126</v>
      </c>
      <c r="M79" s="45" t="s">
        <v>1829</v>
      </c>
    </row>
    <row r="80" spans="5:13">
      <c r="E80" s="43" t="s">
        <v>1509</v>
      </c>
      <c r="F80" s="43" t="s">
        <v>1564</v>
      </c>
      <c r="M80" s="45" t="s">
        <v>1830</v>
      </c>
    </row>
    <row r="81" spans="5:13">
      <c r="E81" s="43" t="s">
        <v>1510</v>
      </c>
      <c r="F81" s="43" t="s">
        <v>1565</v>
      </c>
      <c r="M81" s="45" t="s">
        <v>1831</v>
      </c>
    </row>
    <row r="82" spans="5:13">
      <c r="E82" s="43" t="s">
        <v>1511</v>
      </c>
      <c r="F82" s="43" t="s">
        <v>1566</v>
      </c>
      <c r="M82" s="45" t="s">
        <v>1832</v>
      </c>
    </row>
    <row r="83" spans="5:13">
      <c r="E83" s="43" t="s">
        <v>1512</v>
      </c>
      <c r="F83" s="43" t="s">
        <v>1567</v>
      </c>
      <c r="M83" s="45" t="s">
        <v>1833</v>
      </c>
    </row>
    <row r="84" spans="5:13">
      <c r="E84" s="43" t="s">
        <v>1513</v>
      </c>
      <c r="F84" s="43" t="s">
        <v>119</v>
      </c>
      <c r="M84" s="45" t="s">
        <v>1834</v>
      </c>
    </row>
    <row r="85" spans="5:13">
      <c r="E85" s="43" t="s">
        <v>1514</v>
      </c>
      <c r="F85" s="43" t="s">
        <v>1568</v>
      </c>
      <c r="M85" s="45" t="s">
        <v>1835</v>
      </c>
    </row>
    <row r="86" spans="5:13">
      <c r="E86" s="43" t="s">
        <v>1515</v>
      </c>
      <c r="F86" s="43" t="s">
        <v>142</v>
      </c>
      <c r="M86" s="45" t="s">
        <v>1836</v>
      </c>
    </row>
    <row r="87" spans="5:13">
      <c r="E87" s="43" t="s">
        <v>1516</v>
      </c>
      <c r="F87" s="43" t="s">
        <v>146</v>
      </c>
      <c r="M87" s="45" t="s">
        <v>1837</v>
      </c>
    </row>
    <row r="88" spans="5:13">
      <c r="E88" s="43" t="s">
        <v>1517</v>
      </c>
      <c r="F88" s="43" t="s">
        <v>1569</v>
      </c>
      <c r="M88" s="45" t="s">
        <v>1838</v>
      </c>
    </row>
    <row r="89" spans="5:13">
      <c r="E89" s="43" t="s">
        <v>1518</v>
      </c>
      <c r="F89" s="43" t="s">
        <v>113</v>
      </c>
      <c r="M89" s="45" t="s">
        <v>1839</v>
      </c>
    </row>
    <row r="90" spans="5:13">
      <c r="E90" s="43" t="s">
        <v>1519</v>
      </c>
      <c r="F90" s="43" t="s">
        <v>135</v>
      </c>
      <c r="M90" s="45" t="s">
        <v>1840</v>
      </c>
    </row>
    <row r="91" spans="5:13">
      <c r="E91" s="43" t="s">
        <v>1520</v>
      </c>
      <c r="F91" s="43" t="s">
        <v>137</v>
      </c>
      <c r="M91" s="45" t="s">
        <v>1841</v>
      </c>
    </row>
    <row r="92" spans="5:13">
      <c r="E92" s="43" t="s">
        <v>1521</v>
      </c>
      <c r="F92" s="43" t="s">
        <v>130</v>
      </c>
      <c r="M92" s="45" t="s">
        <v>1842</v>
      </c>
    </row>
    <row r="93" spans="5:13">
      <c r="E93" s="43" t="s">
        <v>1522</v>
      </c>
      <c r="F93" s="43" t="s">
        <v>114</v>
      </c>
      <c r="M93" s="45" t="s">
        <v>1843</v>
      </c>
    </row>
    <row r="94" spans="5:13">
      <c r="E94" s="43" t="s">
        <v>1523</v>
      </c>
      <c r="F94" s="43" t="s">
        <v>1570</v>
      </c>
      <c r="M94" s="45" t="s">
        <v>1844</v>
      </c>
    </row>
    <row r="95" spans="5:13">
      <c r="E95" s="43" t="s">
        <v>1524</v>
      </c>
      <c r="F95" s="43" t="s">
        <v>145</v>
      </c>
      <c r="M95" s="45" t="s">
        <v>1845</v>
      </c>
    </row>
    <row r="96" spans="5:13">
      <c r="E96" s="43" t="s">
        <v>1525</v>
      </c>
      <c r="F96" s="43" t="s">
        <v>1571</v>
      </c>
      <c r="M96" s="45" t="s">
        <v>1846</v>
      </c>
    </row>
    <row r="97" spans="1:13">
      <c r="E97" s="43" t="s">
        <v>1526</v>
      </c>
      <c r="F97" s="43" t="s">
        <v>1572</v>
      </c>
      <c r="M97" s="45" t="s">
        <v>1847</v>
      </c>
    </row>
    <row r="98" spans="1:13">
      <c r="E98" s="43" t="s">
        <v>1527</v>
      </c>
      <c r="F98" s="43" t="s">
        <v>1573</v>
      </c>
      <c r="M98" s="45" t="s">
        <v>1848</v>
      </c>
    </row>
    <row r="99" spans="1:13">
      <c r="M99" s="45" t="s">
        <v>1849</v>
      </c>
    </row>
    <row r="100" spans="1:13">
      <c r="M100" s="45" t="s">
        <v>1850</v>
      </c>
    </row>
    <row r="101" spans="1:13">
      <c r="M101" s="45" t="s">
        <v>1851</v>
      </c>
    </row>
    <row r="102" spans="1:13">
      <c r="M102" s="45" t="s">
        <v>1852</v>
      </c>
    </row>
    <row r="103" spans="1:13" ht="46.5">
      <c r="A103" s="137" t="s">
        <v>1746</v>
      </c>
      <c r="B103" s="137"/>
      <c r="C103" s="137"/>
      <c r="D103" s="137"/>
      <c r="M103" s="45" t="s">
        <v>1853</v>
      </c>
    </row>
    <row r="104" spans="1:13">
      <c r="A104" s="34" t="s">
        <v>1605</v>
      </c>
      <c r="B104" s="34" t="s">
        <v>155</v>
      </c>
      <c r="C104" s="34" t="s">
        <v>140</v>
      </c>
      <c r="D104" s="34" t="s">
        <v>116</v>
      </c>
      <c r="E104" s="32" t="s">
        <v>2245</v>
      </c>
      <c r="M104" s="45" t="s">
        <v>1854</v>
      </c>
    </row>
    <row r="105" spans="1:13">
      <c r="A105" s="34" t="s">
        <v>161</v>
      </c>
      <c r="B105" s="34" t="s">
        <v>156</v>
      </c>
      <c r="C105" s="34" t="s">
        <v>2295</v>
      </c>
      <c r="D105" s="34" t="s">
        <v>2280</v>
      </c>
      <c r="E105" s="32" t="s">
        <v>2245</v>
      </c>
      <c r="M105" s="45" t="s">
        <v>1855</v>
      </c>
    </row>
    <row r="106" spans="1:13">
      <c r="A106" s="34" t="s">
        <v>184</v>
      </c>
      <c r="B106" s="34" t="s">
        <v>180</v>
      </c>
      <c r="C106" s="34" t="s">
        <v>117</v>
      </c>
      <c r="D106" s="34" t="s">
        <v>2281</v>
      </c>
      <c r="M106" s="45" t="s">
        <v>1856</v>
      </c>
    </row>
    <row r="107" spans="1:13">
      <c r="A107" s="34"/>
      <c r="B107" s="34" t="s">
        <v>185</v>
      </c>
      <c r="C107" s="34" t="s">
        <v>1601</v>
      </c>
      <c r="D107" s="34" t="s">
        <v>2282</v>
      </c>
      <c r="M107" s="45" t="s">
        <v>1857</v>
      </c>
    </row>
    <row r="108" spans="1:13">
      <c r="A108" s="34"/>
      <c r="B108" s="34" t="s">
        <v>194</v>
      </c>
      <c r="C108" s="34" t="s">
        <v>1602</v>
      </c>
      <c r="D108" s="35" t="s">
        <v>2283</v>
      </c>
      <c r="M108" s="45" t="s">
        <v>1858</v>
      </c>
    </row>
    <row r="109" spans="1:13">
      <c r="A109" s="34"/>
      <c r="B109" s="34" t="s">
        <v>1594</v>
      </c>
      <c r="C109" s="34" t="s">
        <v>1603</v>
      </c>
      <c r="D109" s="34" t="s">
        <v>2284</v>
      </c>
      <c r="M109" s="45" t="s">
        <v>1859</v>
      </c>
    </row>
    <row r="110" spans="1:13">
      <c r="A110" s="34"/>
      <c r="B110" s="34" t="s">
        <v>1595</v>
      </c>
      <c r="C110" s="34" t="s">
        <v>2296</v>
      </c>
      <c r="D110" s="34" t="s">
        <v>2285</v>
      </c>
      <c r="M110" s="45" t="s">
        <v>1860</v>
      </c>
    </row>
    <row r="111" spans="1:13">
      <c r="A111" s="34"/>
      <c r="B111" s="34" t="s">
        <v>163</v>
      </c>
      <c r="C111" s="34" t="s">
        <v>2564</v>
      </c>
      <c r="D111" s="35" t="s">
        <v>2286</v>
      </c>
      <c r="M111" s="45" t="s">
        <v>1861</v>
      </c>
    </row>
    <row r="112" spans="1:13">
      <c r="A112" s="34"/>
      <c r="B112" s="34" t="s">
        <v>202</v>
      </c>
      <c r="C112" s="34" t="s">
        <v>2565</v>
      </c>
      <c r="D112" s="35" t="s">
        <v>190</v>
      </c>
      <c r="M112" s="45" t="s">
        <v>1862</v>
      </c>
    </row>
    <row r="113" spans="1:13">
      <c r="A113" s="34"/>
      <c r="B113" s="34" t="s">
        <v>2279</v>
      </c>
      <c r="C113" s="34" t="s">
        <v>2566</v>
      </c>
      <c r="D113" s="35" t="s">
        <v>197</v>
      </c>
      <c r="M113" s="45" t="s">
        <v>1863</v>
      </c>
    </row>
    <row r="114" spans="1:13">
      <c r="A114" s="34"/>
      <c r="B114" s="34" t="s">
        <v>2559</v>
      </c>
      <c r="C114" s="34" t="s">
        <v>2567</v>
      </c>
      <c r="D114" s="35" t="s">
        <v>1596</v>
      </c>
      <c r="M114" s="45" t="s">
        <v>1864</v>
      </c>
    </row>
    <row r="115" spans="1:13">
      <c r="A115" s="34"/>
      <c r="B115" s="34" t="s">
        <v>2560</v>
      </c>
      <c r="C115" s="34" t="s">
        <v>2568</v>
      </c>
      <c r="D115" s="35" t="s">
        <v>1597</v>
      </c>
      <c r="M115" s="45" t="s">
        <v>1865</v>
      </c>
    </row>
    <row r="116" spans="1:13">
      <c r="A116" s="34"/>
      <c r="B116" s="34" t="s">
        <v>2561</v>
      </c>
      <c r="C116" s="34" t="s">
        <v>2569</v>
      </c>
      <c r="D116" s="35" t="s">
        <v>1598</v>
      </c>
      <c r="M116" s="45" t="s">
        <v>1866</v>
      </c>
    </row>
    <row r="117" spans="1:13">
      <c r="A117" s="34"/>
      <c r="B117" s="34"/>
      <c r="C117" s="34" t="s">
        <v>2570</v>
      </c>
      <c r="D117" s="34" t="s">
        <v>164</v>
      </c>
      <c r="M117" s="45" t="s">
        <v>1867</v>
      </c>
    </row>
    <row r="118" spans="1:13">
      <c r="A118" s="34"/>
      <c r="B118" s="34"/>
      <c r="C118" s="34"/>
      <c r="D118" s="34" t="s">
        <v>171</v>
      </c>
      <c r="M118" s="45" t="s">
        <v>1868</v>
      </c>
    </row>
    <row r="119" spans="1:13">
      <c r="A119" s="34"/>
      <c r="B119" s="34"/>
      <c r="C119" s="34"/>
      <c r="D119" s="34" t="s">
        <v>1599</v>
      </c>
      <c r="M119" s="45" t="s">
        <v>1869</v>
      </c>
    </row>
    <row r="120" spans="1:13">
      <c r="A120" s="34"/>
      <c r="B120" s="34"/>
      <c r="C120" s="34"/>
      <c r="D120" s="34" t="s">
        <v>1600</v>
      </c>
      <c r="M120" s="45" t="s">
        <v>1870</v>
      </c>
    </row>
    <row r="121" spans="1:13">
      <c r="A121" s="34"/>
      <c r="B121" s="34"/>
      <c r="C121" s="34"/>
      <c r="D121" s="34" t="s">
        <v>2287</v>
      </c>
      <c r="M121" s="45" t="s">
        <v>1871</v>
      </c>
    </row>
    <row r="122" spans="1:13">
      <c r="A122" s="34"/>
      <c r="B122" s="34"/>
      <c r="C122" s="34"/>
      <c r="D122" s="34" t="s">
        <v>175</v>
      </c>
      <c r="M122" s="45" t="s">
        <v>1872</v>
      </c>
    </row>
    <row r="123" spans="1:13">
      <c r="D123" s="32" t="s">
        <v>2288</v>
      </c>
      <c r="M123" s="45" t="s">
        <v>1873</v>
      </c>
    </row>
    <row r="124" spans="1:13">
      <c r="D124" s="32" t="s">
        <v>2289</v>
      </c>
      <c r="M124" s="45" t="s">
        <v>1874</v>
      </c>
    </row>
    <row r="125" spans="1:13">
      <c r="D125" s="32" t="s">
        <v>2290</v>
      </c>
      <c r="M125" s="45" t="s">
        <v>1875</v>
      </c>
    </row>
    <row r="126" spans="1:13">
      <c r="D126" s="32" t="s">
        <v>2291</v>
      </c>
      <c r="M126" s="45" t="s">
        <v>1876</v>
      </c>
    </row>
    <row r="127" spans="1:13">
      <c r="D127" s="32" t="s">
        <v>200</v>
      </c>
      <c r="M127" s="45" t="s">
        <v>1877</v>
      </c>
    </row>
    <row r="128" spans="1:13">
      <c r="D128" s="32" t="s">
        <v>2292</v>
      </c>
      <c r="M128" s="45" t="s">
        <v>1878</v>
      </c>
    </row>
    <row r="129" spans="4:13">
      <c r="D129" s="32" t="s">
        <v>2293</v>
      </c>
      <c r="M129" s="45" t="s">
        <v>1879</v>
      </c>
    </row>
    <row r="130" spans="4:13">
      <c r="D130" s="32" t="s">
        <v>199</v>
      </c>
      <c r="M130" s="45" t="s">
        <v>1880</v>
      </c>
    </row>
    <row r="131" spans="4:13">
      <c r="D131" s="32" t="s">
        <v>2294</v>
      </c>
      <c r="M131" s="45" t="s">
        <v>1881</v>
      </c>
    </row>
    <row r="132" spans="4:13">
      <c r="D132" s="32" t="s">
        <v>2562</v>
      </c>
      <c r="M132" s="45" t="s">
        <v>1882</v>
      </c>
    </row>
    <row r="133" spans="4:13">
      <c r="D133" s="32" t="s">
        <v>2563</v>
      </c>
      <c r="M133" s="45" t="s">
        <v>1883</v>
      </c>
    </row>
    <row r="134" spans="4:13">
      <c r="D134" s="32" t="s">
        <v>2571</v>
      </c>
      <c r="M134" s="45" t="s">
        <v>1884</v>
      </c>
    </row>
    <row r="135" spans="4:13">
      <c r="D135" s="32" t="s">
        <v>2572</v>
      </c>
      <c r="M135" s="45" t="s">
        <v>1885</v>
      </c>
    </row>
    <row r="136" spans="4:13">
      <c r="D136" s="32" t="s">
        <v>2573</v>
      </c>
      <c r="M136" s="45" t="s">
        <v>1886</v>
      </c>
    </row>
    <row r="137" spans="4:13">
      <c r="D137" s="32" t="s">
        <v>2574</v>
      </c>
      <c r="M137" s="45" t="s">
        <v>1887</v>
      </c>
    </row>
    <row r="138" spans="4:13">
      <c r="D138" s="32" t="s">
        <v>2575</v>
      </c>
      <c r="M138" s="45" t="s">
        <v>1888</v>
      </c>
    </row>
    <row r="139" spans="4:13">
      <c r="M139" s="45" t="s">
        <v>1889</v>
      </c>
    </row>
    <row r="140" spans="4:13">
      <c r="M140" s="45" t="s">
        <v>1890</v>
      </c>
    </row>
    <row r="141" spans="4:13">
      <c r="M141" s="45" t="s">
        <v>1891</v>
      </c>
    </row>
    <row r="142" spans="4:13">
      <c r="M142" s="45" t="s">
        <v>1723</v>
      </c>
    </row>
    <row r="143" spans="4:13">
      <c r="M143" s="45" t="s">
        <v>1892</v>
      </c>
    </row>
    <row r="144" spans="4:13">
      <c r="M144" s="45" t="s">
        <v>1733</v>
      </c>
    </row>
    <row r="145" spans="13:13">
      <c r="M145" s="45" t="s">
        <v>1893</v>
      </c>
    </row>
    <row r="146" spans="13:13">
      <c r="M146" s="45" t="s">
        <v>1894</v>
      </c>
    </row>
    <row r="147" spans="13:13">
      <c r="M147" s="45" t="s">
        <v>1895</v>
      </c>
    </row>
    <row r="148" spans="13:13">
      <c r="M148" s="45" t="s">
        <v>1896</v>
      </c>
    </row>
    <row r="149" spans="13:13">
      <c r="M149" s="45" t="s">
        <v>1897</v>
      </c>
    </row>
    <row r="150" spans="13:13">
      <c r="M150" s="45" t="s">
        <v>1898</v>
      </c>
    </row>
    <row r="151" spans="13:13">
      <c r="M151" s="45" t="s">
        <v>1899</v>
      </c>
    </row>
    <row r="152" spans="13:13">
      <c r="M152" s="45" t="s">
        <v>1900</v>
      </c>
    </row>
    <row r="153" spans="13:13">
      <c r="M153" s="45" t="s">
        <v>1901</v>
      </c>
    </row>
    <row r="154" spans="13:13">
      <c r="M154" s="45" t="s">
        <v>1902</v>
      </c>
    </row>
    <row r="155" spans="13:13">
      <c r="M155" s="45" t="s">
        <v>1903</v>
      </c>
    </row>
    <row r="156" spans="13:13">
      <c r="M156" s="45" t="s">
        <v>1904</v>
      </c>
    </row>
    <row r="157" spans="13:13">
      <c r="M157" s="45" t="s">
        <v>1905</v>
      </c>
    </row>
    <row r="158" spans="13:13">
      <c r="M158" s="45" t="s">
        <v>1906</v>
      </c>
    </row>
    <row r="159" spans="13:13">
      <c r="M159" s="45" t="s">
        <v>1907</v>
      </c>
    </row>
    <row r="160" spans="13:13">
      <c r="M160" s="45" t="s">
        <v>1908</v>
      </c>
    </row>
    <row r="161" spans="13:13">
      <c r="M161" s="45" t="s">
        <v>1909</v>
      </c>
    </row>
    <row r="162" spans="13:13">
      <c r="M162" s="45" t="s">
        <v>1910</v>
      </c>
    </row>
    <row r="163" spans="13:13">
      <c r="M163" s="45" t="s">
        <v>1911</v>
      </c>
    </row>
    <row r="164" spans="13:13">
      <c r="M164" s="45" t="s">
        <v>1912</v>
      </c>
    </row>
    <row r="165" spans="13:13">
      <c r="M165" s="45" t="s">
        <v>1913</v>
      </c>
    </row>
    <row r="166" spans="13:13">
      <c r="M166" s="45" t="s">
        <v>1914</v>
      </c>
    </row>
    <row r="167" spans="13:13">
      <c r="M167" s="45" t="s">
        <v>1915</v>
      </c>
    </row>
    <row r="168" spans="13:13">
      <c r="M168" s="45" t="s">
        <v>1916</v>
      </c>
    </row>
    <row r="169" spans="13:13">
      <c r="M169" s="45" t="s">
        <v>1917</v>
      </c>
    </row>
    <row r="170" spans="13:13">
      <c r="M170" s="45" t="s">
        <v>1918</v>
      </c>
    </row>
    <row r="171" spans="13:13">
      <c r="M171" s="45" t="s">
        <v>1919</v>
      </c>
    </row>
    <row r="172" spans="13:13">
      <c r="M172" s="45" t="s">
        <v>1920</v>
      </c>
    </row>
    <row r="173" spans="13:13">
      <c r="M173" s="45" t="s">
        <v>1921</v>
      </c>
    </row>
    <row r="174" spans="13:13">
      <c r="M174" s="45" t="s">
        <v>1922</v>
      </c>
    </row>
    <row r="175" spans="13:13">
      <c r="M175" s="45" t="s">
        <v>1923</v>
      </c>
    </row>
    <row r="176" spans="13:13">
      <c r="M176" s="45" t="s">
        <v>1924</v>
      </c>
    </row>
    <row r="177" spans="13:13">
      <c r="M177" s="45" t="s">
        <v>1925</v>
      </c>
    </row>
    <row r="178" spans="13:13">
      <c r="M178" s="45" t="s">
        <v>1926</v>
      </c>
    </row>
    <row r="179" spans="13:13">
      <c r="M179" s="45" t="s">
        <v>1927</v>
      </c>
    </row>
    <row r="180" spans="13:13">
      <c r="M180" s="45" t="s">
        <v>1928</v>
      </c>
    </row>
    <row r="181" spans="13:13">
      <c r="M181" s="45" t="s">
        <v>1929</v>
      </c>
    </row>
    <row r="182" spans="13:13">
      <c r="M182" s="45" t="s">
        <v>1930</v>
      </c>
    </row>
    <row r="183" spans="13:13">
      <c r="M183" s="45" t="s">
        <v>1931</v>
      </c>
    </row>
    <row r="184" spans="13:13">
      <c r="M184" s="45" t="s">
        <v>1932</v>
      </c>
    </row>
    <row r="185" spans="13:13">
      <c r="M185" s="45" t="s">
        <v>1933</v>
      </c>
    </row>
    <row r="186" spans="13:13">
      <c r="M186" s="45" t="s">
        <v>1934</v>
      </c>
    </row>
    <row r="187" spans="13:13">
      <c r="M187" s="45" t="s">
        <v>1713</v>
      </c>
    </row>
    <row r="188" spans="13:13">
      <c r="M188" s="45" t="s">
        <v>1935</v>
      </c>
    </row>
    <row r="189" spans="13:13">
      <c r="M189" s="45" t="s">
        <v>1936</v>
      </c>
    </row>
    <row r="190" spans="13:13">
      <c r="M190" s="45" t="s">
        <v>1937</v>
      </c>
    </row>
    <row r="191" spans="13:13">
      <c r="M191" s="45" t="s">
        <v>1938</v>
      </c>
    </row>
    <row r="192" spans="13:13">
      <c r="M192" s="45" t="s">
        <v>1939</v>
      </c>
    </row>
    <row r="193" spans="13:13">
      <c r="M193" s="45" t="s">
        <v>1940</v>
      </c>
    </row>
    <row r="194" spans="13:13">
      <c r="M194" s="45" t="s">
        <v>1721</v>
      </c>
    </row>
    <row r="195" spans="13:13">
      <c r="M195" s="45" t="s">
        <v>1941</v>
      </c>
    </row>
    <row r="196" spans="13:13">
      <c r="M196" s="45" t="s">
        <v>1942</v>
      </c>
    </row>
    <row r="197" spans="13:13">
      <c r="M197" s="45" t="s">
        <v>1943</v>
      </c>
    </row>
    <row r="198" spans="13:13">
      <c r="M198" s="45" t="s">
        <v>1944</v>
      </c>
    </row>
    <row r="199" spans="13:13">
      <c r="M199" s="45" t="s">
        <v>1945</v>
      </c>
    </row>
    <row r="200" spans="13:13">
      <c r="M200" s="45" t="s">
        <v>1946</v>
      </c>
    </row>
    <row r="201" spans="13:13">
      <c r="M201" s="45" t="s">
        <v>1947</v>
      </c>
    </row>
    <row r="202" spans="13:13">
      <c r="M202" s="45" t="s">
        <v>1948</v>
      </c>
    </row>
    <row r="203" spans="13:13">
      <c r="M203" s="45" t="s">
        <v>1949</v>
      </c>
    </row>
    <row r="204" spans="13:13">
      <c r="M204" s="45" t="s">
        <v>1950</v>
      </c>
    </row>
    <row r="205" spans="13:13">
      <c r="M205" s="45" t="s">
        <v>1951</v>
      </c>
    </row>
    <row r="206" spans="13:13">
      <c r="M206" s="45" t="s">
        <v>1952</v>
      </c>
    </row>
    <row r="207" spans="13:13">
      <c r="M207" s="45" t="s">
        <v>1953</v>
      </c>
    </row>
    <row r="208" spans="13:13">
      <c r="M208" s="45" t="s">
        <v>1954</v>
      </c>
    </row>
    <row r="209" spans="13:13">
      <c r="M209" s="45" t="s">
        <v>1955</v>
      </c>
    </row>
    <row r="210" spans="13:13">
      <c r="M210" s="45" t="s">
        <v>1956</v>
      </c>
    </row>
    <row r="211" spans="13:13">
      <c r="M211" s="45" t="s">
        <v>1957</v>
      </c>
    </row>
    <row r="212" spans="13:13">
      <c r="M212" s="45" t="s">
        <v>1958</v>
      </c>
    </row>
    <row r="213" spans="13:13">
      <c r="M213" s="45" t="s">
        <v>1959</v>
      </c>
    </row>
    <row r="214" spans="13:13">
      <c r="M214" s="45" t="s">
        <v>1960</v>
      </c>
    </row>
    <row r="215" spans="13:13">
      <c r="M215" s="45" t="s">
        <v>1961</v>
      </c>
    </row>
    <row r="216" spans="13:13">
      <c r="M216" s="45" t="s">
        <v>1962</v>
      </c>
    </row>
    <row r="217" spans="13:13">
      <c r="M217" s="45" t="s">
        <v>1963</v>
      </c>
    </row>
    <row r="218" spans="13:13">
      <c r="M218" s="45" t="s">
        <v>1964</v>
      </c>
    </row>
    <row r="219" spans="13:13">
      <c r="M219" s="45" t="s">
        <v>1965</v>
      </c>
    </row>
    <row r="220" spans="13:13">
      <c r="M220" s="45" t="s">
        <v>1966</v>
      </c>
    </row>
    <row r="221" spans="13:13">
      <c r="M221" s="45" t="s">
        <v>1967</v>
      </c>
    </row>
    <row r="222" spans="13:13">
      <c r="M222" s="45" t="s">
        <v>1968</v>
      </c>
    </row>
    <row r="223" spans="13:13">
      <c r="M223" s="45" t="s">
        <v>1969</v>
      </c>
    </row>
    <row r="224" spans="13:13">
      <c r="M224" s="45" t="s">
        <v>1970</v>
      </c>
    </row>
    <row r="225" spans="13:13">
      <c r="M225" s="45" t="s">
        <v>1971</v>
      </c>
    </row>
    <row r="226" spans="13:13">
      <c r="M226" s="45" t="s">
        <v>1972</v>
      </c>
    </row>
    <row r="227" spans="13:13">
      <c r="M227" s="45" t="s">
        <v>1973</v>
      </c>
    </row>
    <row r="228" spans="13:13">
      <c r="M228" s="45" t="s">
        <v>1974</v>
      </c>
    </row>
    <row r="229" spans="13:13">
      <c r="M229" s="45" t="s">
        <v>1975</v>
      </c>
    </row>
    <row r="230" spans="13:13">
      <c r="M230" s="45" t="s">
        <v>1976</v>
      </c>
    </row>
    <row r="231" spans="13:13">
      <c r="M231" s="45" t="s">
        <v>1977</v>
      </c>
    </row>
    <row r="232" spans="13:13">
      <c r="M232" s="45" t="s">
        <v>1978</v>
      </c>
    </row>
    <row r="233" spans="13:13">
      <c r="M233" s="45" t="s">
        <v>1979</v>
      </c>
    </row>
    <row r="234" spans="13:13">
      <c r="M234" s="45" t="s">
        <v>1980</v>
      </c>
    </row>
    <row r="235" spans="13:13">
      <c r="M235" s="45" t="s">
        <v>1981</v>
      </c>
    </row>
    <row r="236" spans="13:13">
      <c r="M236" s="45" t="s">
        <v>1982</v>
      </c>
    </row>
    <row r="237" spans="13:13">
      <c r="M237" s="45" t="s">
        <v>1983</v>
      </c>
    </row>
    <row r="238" spans="13:13">
      <c r="M238" s="45" t="s">
        <v>1984</v>
      </c>
    </row>
    <row r="239" spans="13:13">
      <c r="M239" s="45" t="s">
        <v>1985</v>
      </c>
    </row>
    <row r="240" spans="13:13">
      <c r="M240" s="45" t="s">
        <v>1986</v>
      </c>
    </row>
    <row r="241" spans="13:13">
      <c r="M241" s="45" t="s">
        <v>1987</v>
      </c>
    </row>
    <row r="242" spans="13:13">
      <c r="M242" s="45" t="s">
        <v>1988</v>
      </c>
    </row>
    <row r="243" spans="13:13">
      <c r="M243" s="45" t="s">
        <v>1989</v>
      </c>
    </row>
    <row r="244" spans="13:13">
      <c r="M244" s="45" t="s">
        <v>1990</v>
      </c>
    </row>
    <row r="245" spans="13:13">
      <c r="M245" s="45" t="s">
        <v>1991</v>
      </c>
    </row>
    <row r="246" spans="13:13">
      <c r="M246" s="45" t="s">
        <v>1992</v>
      </c>
    </row>
    <row r="247" spans="13:13">
      <c r="M247" s="45" t="s">
        <v>1993</v>
      </c>
    </row>
    <row r="248" spans="13:13">
      <c r="M248" s="45" t="s">
        <v>1994</v>
      </c>
    </row>
    <row r="249" spans="13:13">
      <c r="M249" s="45" t="s">
        <v>1995</v>
      </c>
    </row>
    <row r="250" spans="13:13">
      <c r="M250" s="45" t="s">
        <v>1996</v>
      </c>
    </row>
    <row r="251" spans="13:13">
      <c r="M251" s="45" t="s">
        <v>1997</v>
      </c>
    </row>
    <row r="252" spans="13:13">
      <c r="M252" s="45" t="s">
        <v>1998</v>
      </c>
    </row>
    <row r="253" spans="13:13">
      <c r="M253" s="45" t="s">
        <v>1999</v>
      </c>
    </row>
    <row r="254" spans="13:13">
      <c r="M254" s="45" t="s">
        <v>2000</v>
      </c>
    </row>
    <row r="255" spans="13:13">
      <c r="M255" s="45" t="s">
        <v>2001</v>
      </c>
    </row>
    <row r="256" spans="13:13">
      <c r="M256" s="45" t="s">
        <v>2002</v>
      </c>
    </row>
    <row r="257" spans="13:13">
      <c r="M257" s="45" t="s">
        <v>2003</v>
      </c>
    </row>
    <row r="258" spans="13:13">
      <c r="M258" s="45" t="s">
        <v>2004</v>
      </c>
    </row>
    <row r="259" spans="13:13">
      <c r="M259" s="45" t="s">
        <v>2005</v>
      </c>
    </row>
    <row r="260" spans="13:13">
      <c r="M260" s="45" t="s">
        <v>2006</v>
      </c>
    </row>
    <row r="261" spans="13:13">
      <c r="M261" s="45" t="s">
        <v>2007</v>
      </c>
    </row>
    <row r="262" spans="13:13">
      <c r="M262" s="45" t="s">
        <v>2008</v>
      </c>
    </row>
    <row r="263" spans="13:13">
      <c r="M263" s="45" t="s">
        <v>1702</v>
      </c>
    </row>
    <row r="264" spans="13:13">
      <c r="M264" s="45" t="s">
        <v>2009</v>
      </c>
    </row>
    <row r="265" spans="13:13">
      <c r="M265" s="45" t="s">
        <v>2010</v>
      </c>
    </row>
    <row r="266" spans="13:13">
      <c r="M266" s="45" t="s">
        <v>2011</v>
      </c>
    </row>
    <row r="267" spans="13:13">
      <c r="M267" s="45" t="s">
        <v>2012</v>
      </c>
    </row>
    <row r="268" spans="13:13">
      <c r="M268" s="45" t="s">
        <v>2013</v>
      </c>
    </row>
    <row r="269" spans="13:13">
      <c r="M269" s="45" t="s">
        <v>2014</v>
      </c>
    </row>
    <row r="270" spans="13:13">
      <c r="M270" s="45" t="s">
        <v>2015</v>
      </c>
    </row>
    <row r="271" spans="13:13">
      <c r="M271" s="45" t="s">
        <v>2016</v>
      </c>
    </row>
    <row r="272" spans="13:13">
      <c r="M272" s="45" t="s">
        <v>2017</v>
      </c>
    </row>
    <row r="273" spans="13:13">
      <c r="M273" s="45" t="s">
        <v>2018</v>
      </c>
    </row>
    <row r="274" spans="13:13">
      <c r="M274" s="45" t="s">
        <v>2019</v>
      </c>
    </row>
    <row r="275" spans="13:13">
      <c r="M275" s="45" t="s">
        <v>2020</v>
      </c>
    </row>
    <row r="276" spans="13:13">
      <c r="M276" s="45" t="s">
        <v>2021</v>
      </c>
    </row>
    <row r="277" spans="13:13">
      <c r="M277" s="45" t="s">
        <v>2022</v>
      </c>
    </row>
    <row r="278" spans="13:13">
      <c r="M278" s="45" t="s">
        <v>2023</v>
      </c>
    </row>
    <row r="279" spans="13:13">
      <c r="M279" s="45" t="s">
        <v>2024</v>
      </c>
    </row>
    <row r="280" spans="13:13">
      <c r="M280" s="45" t="s">
        <v>2025</v>
      </c>
    </row>
    <row r="281" spans="13:13">
      <c r="M281" s="45" t="s">
        <v>2026</v>
      </c>
    </row>
    <row r="282" spans="13:13">
      <c r="M282" s="45" t="s">
        <v>2027</v>
      </c>
    </row>
    <row r="283" spans="13:13">
      <c r="M283" s="45" t="s">
        <v>1735</v>
      </c>
    </row>
    <row r="284" spans="13:13">
      <c r="M284" s="45" t="s">
        <v>1686</v>
      </c>
    </row>
    <row r="285" spans="13:13">
      <c r="M285" s="45" t="s">
        <v>2028</v>
      </c>
    </row>
    <row r="286" spans="13:13">
      <c r="M286" s="45" t="s">
        <v>2029</v>
      </c>
    </row>
    <row r="287" spans="13:13">
      <c r="M287" s="45" t="s">
        <v>2030</v>
      </c>
    </row>
    <row r="288" spans="13:13">
      <c r="M288" s="45" t="s">
        <v>68</v>
      </c>
    </row>
    <row r="289" spans="13:13">
      <c r="M289" s="45" t="s">
        <v>1666</v>
      </c>
    </row>
    <row r="290" spans="13:13">
      <c r="M290" s="45" t="s">
        <v>2031</v>
      </c>
    </row>
    <row r="291" spans="13:13">
      <c r="M291" s="45" t="s">
        <v>2032</v>
      </c>
    </row>
    <row r="292" spans="13:13">
      <c r="M292" s="45" t="s">
        <v>2033</v>
      </c>
    </row>
    <row r="293" spans="13:13">
      <c r="M293" s="45" t="s">
        <v>2034</v>
      </c>
    </row>
    <row r="294" spans="13:13">
      <c r="M294" s="45" t="s">
        <v>2035</v>
      </c>
    </row>
    <row r="295" spans="13:13">
      <c r="M295" s="45" t="s">
        <v>2036</v>
      </c>
    </row>
    <row r="296" spans="13:13">
      <c r="M296" s="45" t="s">
        <v>2037</v>
      </c>
    </row>
    <row r="297" spans="13:13">
      <c r="M297" s="45" t="s">
        <v>1726</v>
      </c>
    </row>
    <row r="298" spans="13:13">
      <c r="M298" s="45" t="s">
        <v>1725</v>
      </c>
    </row>
    <row r="299" spans="13:13">
      <c r="M299" s="45" t="s">
        <v>2038</v>
      </c>
    </row>
    <row r="300" spans="13:13">
      <c r="M300" s="45" t="s">
        <v>2039</v>
      </c>
    </row>
    <row r="301" spans="13:13">
      <c r="M301" s="45" t="s">
        <v>2040</v>
      </c>
    </row>
    <row r="302" spans="13:13">
      <c r="M302" s="45" t="s">
        <v>1696</v>
      </c>
    </row>
    <row r="303" spans="13:13">
      <c r="M303" s="45" t="s">
        <v>2041</v>
      </c>
    </row>
    <row r="304" spans="13:13">
      <c r="M304" s="45" t="s">
        <v>2042</v>
      </c>
    </row>
    <row r="305" spans="13:13">
      <c r="M305" s="45" t="s">
        <v>1691</v>
      </c>
    </row>
    <row r="306" spans="13:13">
      <c r="M306" s="45" t="s">
        <v>1734</v>
      </c>
    </row>
    <row r="307" spans="13:13">
      <c r="M307" s="45" t="s">
        <v>2043</v>
      </c>
    </row>
    <row r="308" spans="13:13">
      <c r="M308" s="45" t="s">
        <v>1706</v>
      </c>
    </row>
    <row r="309" spans="13:13">
      <c r="M309" s="45" t="s">
        <v>2044</v>
      </c>
    </row>
    <row r="310" spans="13:13">
      <c r="M310" s="45" t="s">
        <v>2045</v>
      </c>
    </row>
    <row r="311" spans="13:13">
      <c r="M311" s="45" t="s">
        <v>2046</v>
      </c>
    </row>
    <row r="312" spans="13:13">
      <c r="M312" s="45" t="s">
        <v>1722</v>
      </c>
    </row>
    <row r="313" spans="13:13">
      <c r="M313" s="45" t="s">
        <v>2047</v>
      </c>
    </row>
    <row r="314" spans="13:13">
      <c r="M314" s="45" t="s">
        <v>2048</v>
      </c>
    </row>
    <row r="315" spans="13:13">
      <c r="M315" s="45" t="s">
        <v>2049</v>
      </c>
    </row>
    <row r="316" spans="13:13">
      <c r="M316" s="45" t="s">
        <v>1632</v>
      </c>
    </row>
    <row r="317" spans="13:13">
      <c r="M317" s="45" t="s">
        <v>2050</v>
      </c>
    </row>
    <row r="318" spans="13:13">
      <c r="M318" s="45" t="s">
        <v>2051</v>
      </c>
    </row>
    <row r="319" spans="13:13">
      <c r="M319" s="45" t="s">
        <v>1614</v>
      </c>
    </row>
    <row r="320" spans="13:13">
      <c r="M320" s="45" t="s">
        <v>2052</v>
      </c>
    </row>
    <row r="321" spans="13:13">
      <c r="M321" s="45" t="s">
        <v>1643</v>
      </c>
    </row>
    <row r="322" spans="13:13">
      <c r="M322" s="45" t="s">
        <v>2053</v>
      </c>
    </row>
    <row r="323" spans="13:13">
      <c r="M323" s="45" t="s">
        <v>2054</v>
      </c>
    </row>
    <row r="324" spans="13:13">
      <c r="M324" s="45" t="s">
        <v>1718</v>
      </c>
    </row>
    <row r="325" spans="13:13">
      <c r="M325" s="45" t="s">
        <v>1694</v>
      </c>
    </row>
    <row r="326" spans="13:13">
      <c r="M326" s="45" t="s">
        <v>2055</v>
      </c>
    </row>
    <row r="327" spans="13:13">
      <c r="M327" s="45" t="s">
        <v>2056</v>
      </c>
    </row>
    <row r="328" spans="13:13">
      <c r="M328" s="45" t="s">
        <v>2057</v>
      </c>
    </row>
    <row r="329" spans="13:13">
      <c r="M329" s="45" t="s">
        <v>2058</v>
      </c>
    </row>
    <row r="330" spans="13:13">
      <c r="M330" s="45" t="s">
        <v>1649</v>
      </c>
    </row>
    <row r="331" spans="13:13">
      <c r="M331" s="45" t="s">
        <v>2059</v>
      </c>
    </row>
    <row r="332" spans="13:13">
      <c r="M332" s="45" t="s">
        <v>2060</v>
      </c>
    </row>
    <row r="333" spans="13:13">
      <c r="M333" s="45" t="s">
        <v>2061</v>
      </c>
    </row>
    <row r="334" spans="13:13">
      <c r="M334" s="45" t="s">
        <v>1720</v>
      </c>
    </row>
    <row r="335" spans="13:13">
      <c r="M335" s="45" t="s">
        <v>1736</v>
      </c>
    </row>
    <row r="336" spans="13:13">
      <c r="M336" s="45" t="s">
        <v>1716</v>
      </c>
    </row>
    <row r="337" spans="13:13">
      <c r="M337" s="45" t="s">
        <v>2062</v>
      </c>
    </row>
    <row r="338" spans="13:13">
      <c r="M338" s="45" t="s">
        <v>2063</v>
      </c>
    </row>
    <row r="339" spans="13:13">
      <c r="M339" s="45" t="s">
        <v>2064</v>
      </c>
    </row>
    <row r="340" spans="13:13">
      <c r="M340" s="45" t="s">
        <v>1644</v>
      </c>
    </row>
    <row r="341" spans="13:13">
      <c r="M341" s="45" t="s">
        <v>1654</v>
      </c>
    </row>
    <row r="342" spans="13:13">
      <c r="M342" s="45" t="s">
        <v>1607</v>
      </c>
    </row>
    <row r="343" spans="13:13">
      <c r="M343" s="45" t="s">
        <v>1692</v>
      </c>
    </row>
    <row r="344" spans="13:13">
      <c r="M344" s="45" t="s">
        <v>1611</v>
      </c>
    </row>
    <row r="345" spans="13:13">
      <c r="M345" s="45" t="s">
        <v>2065</v>
      </c>
    </row>
    <row r="346" spans="13:13">
      <c r="M346" s="45" t="s">
        <v>1681</v>
      </c>
    </row>
    <row r="347" spans="13:13">
      <c r="M347" s="45" t="s">
        <v>1623</v>
      </c>
    </row>
    <row r="348" spans="13:13">
      <c r="M348" s="45" t="s">
        <v>2066</v>
      </c>
    </row>
    <row r="349" spans="13:13">
      <c r="M349" s="45" t="s">
        <v>1730</v>
      </c>
    </row>
    <row r="350" spans="13:13">
      <c r="M350" s="45" t="s">
        <v>1732</v>
      </c>
    </row>
    <row r="351" spans="13:13">
      <c r="M351" s="45" t="s">
        <v>2067</v>
      </c>
    </row>
    <row r="352" spans="13:13">
      <c r="M352" s="45" t="s">
        <v>1714</v>
      </c>
    </row>
    <row r="353" spans="13:13">
      <c r="M353" s="45" t="s">
        <v>2068</v>
      </c>
    </row>
    <row r="354" spans="13:13">
      <c r="M354" s="45" t="s">
        <v>2069</v>
      </c>
    </row>
    <row r="355" spans="13:13">
      <c r="M355" s="45" t="s">
        <v>1646</v>
      </c>
    </row>
    <row r="356" spans="13:13">
      <c r="M356" s="45" t="s">
        <v>2070</v>
      </c>
    </row>
    <row r="357" spans="13:13">
      <c r="M357" s="45" t="s">
        <v>2071</v>
      </c>
    </row>
    <row r="358" spans="13:13">
      <c r="M358" s="45" t="s">
        <v>2072</v>
      </c>
    </row>
    <row r="359" spans="13:13">
      <c r="M359" s="45" t="s">
        <v>1636</v>
      </c>
    </row>
    <row r="360" spans="13:13">
      <c r="M360" s="45" t="s">
        <v>2073</v>
      </c>
    </row>
    <row r="361" spans="13:13">
      <c r="M361" s="45" t="s">
        <v>1690</v>
      </c>
    </row>
    <row r="362" spans="13:13">
      <c r="M362" s="45" t="s">
        <v>1642</v>
      </c>
    </row>
    <row r="363" spans="13:13">
      <c r="M363" s="45" t="s">
        <v>1635</v>
      </c>
    </row>
    <row r="364" spans="13:13">
      <c r="M364" s="45" t="s">
        <v>2074</v>
      </c>
    </row>
    <row r="365" spans="13:13">
      <c r="M365" s="45" t="s">
        <v>1687</v>
      </c>
    </row>
    <row r="366" spans="13:13">
      <c r="M366" s="45" t="s">
        <v>1674</v>
      </c>
    </row>
    <row r="367" spans="13:13">
      <c r="M367" s="45" t="s">
        <v>1616</v>
      </c>
    </row>
    <row r="368" spans="13:13">
      <c r="M368" s="45" t="s">
        <v>1639</v>
      </c>
    </row>
    <row r="369" spans="13:13">
      <c r="M369" s="45" t="s">
        <v>1664</v>
      </c>
    </row>
    <row r="370" spans="13:13">
      <c r="M370" s="45" t="s">
        <v>1624</v>
      </c>
    </row>
    <row r="371" spans="13:13">
      <c r="M371" s="45" t="s">
        <v>1627</v>
      </c>
    </row>
    <row r="372" spans="13:13">
      <c r="M372" s="45" t="s">
        <v>1678</v>
      </c>
    </row>
    <row r="373" spans="13:13">
      <c r="M373" s="45" t="s">
        <v>2075</v>
      </c>
    </row>
    <row r="374" spans="13:13">
      <c r="M374" s="45" t="s">
        <v>1670</v>
      </c>
    </row>
    <row r="375" spans="13:13">
      <c r="M375" s="45" t="s">
        <v>1676</v>
      </c>
    </row>
    <row r="376" spans="13:13">
      <c r="M376" s="45" t="s">
        <v>2076</v>
      </c>
    </row>
    <row r="377" spans="13:13">
      <c r="M377" s="45" t="s">
        <v>2077</v>
      </c>
    </row>
    <row r="378" spans="13:13">
      <c r="M378" s="45" t="s">
        <v>1617</v>
      </c>
    </row>
    <row r="379" spans="13:13">
      <c r="M379" s="45" t="s">
        <v>2078</v>
      </c>
    </row>
    <row r="380" spans="13:13">
      <c r="M380" s="45" t="s">
        <v>2079</v>
      </c>
    </row>
    <row r="381" spans="13:13">
      <c r="M381" s="45" t="s">
        <v>1697</v>
      </c>
    </row>
    <row r="382" spans="13:13">
      <c r="M382" s="45" t="s">
        <v>1652</v>
      </c>
    </row>
    <row r="383" spans="13:13">
      <c r="M383" s="45" t="s">
        <v>1621</v>
      </c>
    </row>
    <row r="384" spans="13:13">
      <c r="M384" s="45" t="s">
        <v>1640</v>
      </c>
    </row>
    <row r="385" spans="13:13">
      <c r="M385" s="45" t="s">
        <v>2080</v>
      </c>
    </row>
    <row r="386" spans="13:13">
      <c r="M386" s="45" t="s">
        <v>1698</v>
      </c>
    </row>
    <row r="387" spans="13:13">
      <c r="M387" s="45" t="s">
        <v>1715</v>
      </c>
    </row>
    <row r="388" spans="13:13">
      <c r="M388" s="45" t="s">
        <v>1612</v>
      </c>
    </row>
    <row r="389" spans="13:13">
      <c r="M389" s="45" t="s">
        <v>1683</v>
      </c>
    </row>
    <row r="390" spans="13:13">
      <c r="M390" s="45" t="s">
        <v>1717</v>
      </c>
    </row>
    <row r="391" spans="13:13">
      <c r="M391" s="45" t="s">
        <v>1637</v>
      </c>
    </row>
    <row r="392" spans="13:13">
      <c r="M392" s="45" t="s">
        <v>1661</v>
      </c>
    </row>
    <row r="393" spans="13:13">
      <c r="M393" s="45" t="s">
        <v>1633</v>
      </c>
    </row>
    <row r="394" spans="13:13">
      <c r="M394" s="45" t="s">
        <v>1680</v>
      </c>
    </row>
    <row r="395" spans="13:13">
      <c r="M395" s="45" t="s">
        <v>1710</v>
      </c>
    </row>
    <row r="396" spans="13:13">
      <c r="M396" s="45" t="s">
        <v>2081</v>
      </c>
    </row>
    <row r="397" spans="13:13">
      <c r="M397" s="45" t="s">
        <v>1663</v>
      </c>
    </row>
    <row r="398" spans="13:13">
      <c r="M398" s="45" t="s">
        <v>2082</v>
      </c>
    </row>
    <row r="399" spans="13:13">
      <c r="M399" s="45" t="s">
        <v>1625</v>
      </c>
    </row>
    <row r="400" spans="13:13">
      <c r="M400" s="45" t="s">
        <v>2083</v>
      </c>
    </row>
    <row r="401" spans="13:13">
      <c r="M401" s="45" t="s">
        <v>2084</v>
      </c>
    </row>
    <row r="402" spans="13:13">
      <c r="M402" s="45" t="s">
        <v>1659</v>
      </c>
    </row>
    <row r="403" spans="13:13">
      <c r="M403" s="45" t="s">
        <v>2085</v>
      </c>
    </row>
    <row r="404" spans="13:13">
      <c r="M404" s="45" t="s">
        <v>1671</v>
      </c>
    </row>
    <row r="405" spans="13:13">
      <c r="M405" s="45" t="s">
        <v>2086</v>
      </c>
    </row>
    <row r="406" spans="13:13">
      <c r="M406" s="45" t="s">
        <v>1638</v>
      </c>
    </row>
    <row r="407" spans="13:13">
      <c r="M407" s="45" t="s">
        <v>1685</v>
      </c>
    </row>
    <row r="408" spans="13:13">
      <c r="M408" s="45" t="s">
        <v>1634</v>
      </c>
    </row>
    <row r="409" spans="13:13">
      <c r="M409" s="45" t="s">
        <v>1641</v>
      </c>
    </row>
    <row r="410" spans="13:13">
      <c r="M410" s="45" t="s">
        <v>1724</v>
      </c>
    </row>
    <row r="411" spans="13:13">
      <c r="M411" s="45" t="s">
        <v>1701</v>
      </c>
    </row>
    <row r="412" spans="13:13">
      <c r="M412" s="45" t="s">
        <v>2087</v>
      </c>
    </row>
    <row r="413" spans="13:13">
      <c r="M413" s="45" t="s">
        <v>1610</v>
      </c>
    </row>
    <row r="414" spans="13:13">
      <c r="M414" s="45" t="s">
        <v>1609</v>
      </c>
    </row>
    <row r="415" spans="13:13">
      <c r="M415" s="45" t="s">
        <v>1712</v>
      </c>
    </row>
    <row r="416" spans="13:13">
      <c r="M416" s="45" t="s">
        <v>1665</v>
      </c>
    </row>
    <row r="417" spans="13:13">
      <c r="M417" s="45" t="s">
        <v>1703</v>
      </c>
    </row>
    <row r="418" spans="13:13">
      <c r="M418" s="45" t="s">
        <v>1656</v>
      </c>
    </row>
    <row r="419" spans="13:13">
      <c r="M419" s="45" t="s">
        <v>1628</v>
      </c>
    </row>
    <row r="420" spans="13:13">
      <c r="M420" s="45" t="s">
        <v>1675</v>
      </c>
    </row>
    <row r="421" spans="13:13">
      <c r="M421" s="45" t="s">
        <v>1707</v>
      </c>
    </row>
    <row r="422" spans="13:13">
      <c r="M422" s="45" t="s">
        <v>1657</v>
      </c>
    </row>
    <row r="423" spans="13:13">
      <c r="M423" s="45" t="s">
        <v>1653</v>
      </c>
    </row>
    <row r="424" spans="13:13">
      <c r="M424" s="45" t="s">
        <v>1728</v>
      </c>
    </row>
    <row r="425" spans="13:13">
      <c r="M425" s="45" t="s">
        <v>1699</v>
      </c>
    </row>
    <row r="426" spans="13:13">
      <c r="M426" s="45" t="s">
        <v>1729</v>
      </c>
    </row>
    <row r="427" spans="13:13">
      <c r="M427" s="45" t="s">
        <v>1700</v>
      </c>
    </row>
    <row r="428" spans="13:13">
      <c r="M428" s="45" t="s">
        <v>1622</v>
      </c>
    </row>
    <row r="429" spans="13:13">
      <c r="M429" s="45" t="s">
        <v>1650</v>
      </c>
    </row>
    <row r="430" spans="13:13">
      <c r="M430" s="45" t="s">
        <v>1629</v>
      </c>
    </row>
    <row r="431" spans="13:13">
      <c r="M431" s="45" t="s">
        <v>1620</v>
      </c>
    </row>
    <row r="432" spans="13:13">
      <c r="M432" s="45" t="s">
        <v>1669</v>
      </c>
    </row>
    <row r="433" spans="13:13">
      <c r="M433" s="45" t="s">
        <v>2088</v>
      </c>
    </row>
    <row r="434" spans="13:13">
      <c r="M434" s="45" t="s">
        <v>1689</v>
      </c>
    </row>
    <row r="435" spans="13:13">
      <c r="M435" s="45" t="s">
        <v>2089</v>
      </c>
    </row>
    <row r="436" spans="13:13">
      <c r="M436" s="45" t="s">
        <v>1648</v>
      </c>
    </row>
    <row r="437" spans="13:13">
      <c r="M437" s="45" t="s">
        <v>1613</v>
      </c>
    </row>
    <row r="438" spans="13:13">
      <c r="M438" s="45" t="s">
        <v>1688</v>
      </c>
    </row>
    <row r="439" spans="13:13">
      <c r="M439" s="45" t="s">
        <v>2090</v>
      </c>
    </row>
    <row r="440" spans="13:13">
      <c r="M440" s="45" t="s">
        <v>1645</v>
      </c>
    </row>
    <row r="441" spans="13:13">
      <c r="M441" s="45" t="s">
        <v>2091</v>
      </c>
    </row>
    <row r="442" spans="13:13">
      <c r="M442" s="45" t="s">
        <v>1711</v>
      </c>
    </row>
    <row r="443" spans="13:13">
      <c r="M443" s="45" t="s">
        <v>1673</v>
      </c>
    </row>
    <row r="444" spans="13:13">
      <c r="M444" s="45" t="s">
        <v>2092</v>
      </c>
    </row>
    <row r="445" spans="13:13">
      <c r="M445" s="45" t="s">
        <v>1684</v>
      </c>
    </row>
    <row r="446" spans="13:13">
      <c r="M446" s="45" t="s">
        <v>1682</v>
      </c>
    </row>
    <row r="447" spans="13:13">
      <c r="M447" s="45" t="s">
        <v>1660</v>
      </c>
    </row>
    <row r="448" spans="13:13">
      <c r="M448" s="45" t="s">
        <v>1695</v>
      </c>
    </row>
    <row r="449" spans="13:13">
      <c r="M449" s="45" t="s">
        <v>2093</v>
      </c>
    </row>
    <row r="450" spans="13:13">
      <c r="M450" s="45" t="s">
        <v>2094</v>
      </c>
    </row>
    <row r="451" spans="13:13">
      <c r="M451" s="45" t="s">
        <v>1619</v>
      </c>
    </row>
    <row r="452" spans="13:13">
      <c r="M452" s="45" t="s">
        <v>2095</v>
      </c>
    </row>
    <row r="453" spans="13:13">
      <c r="M453" s="45" t="s">
        <v>1608</v>
      </c>
    </row>
    <row r="454" spans="13:13">
      <c r="M454" s="45" t="s">
        <v>1677</v>
      </c>
    </row>
    <row r="455" spans="13:13">
      <c r="M455" s="45" t="s">
        <v>1630</v>
      </c>
    </row>
    <row r="456" spans="13:13">
      <c r="M456" s="45" t="s">
        <v>1658</v>
      </c>
    </row>
    <row r="457" spans="13:13">
      <c r="M457" s="45" t="s">
        <v>1615</v>
      </c>
    </row>
    <row r="458" spans="13:13">
      <c r="M458" s="45" t="s">
        <v>1631</v>
      </c>
    </row>
    <row r="459" spans="13:13">
      <c r="M459" s="45" t="s">
        <v>2096</v>
      </c>
    </row>
    <row r="460" spans="13:13">
      <c r="M460" s="45" t="s">
        <v>1727</v>
      </c>
    </row>
    <row r="461" spans="13:13">
      <c r="M461" s="45" t="s">
        <v>2097</v>
      </c>
    </row>
    <row r="462" spans="13:13">
      <c r="M462" s="45" t="s">
        <v>1647</v>
      </c>
    </row>
    <row r="463" spans="13:13">
      <c r="M463" s="45" t="s">
        <v>2098</v>
      </c>
    </row>
    <row r="464" spans="13:13">
      <c r="M464" s="45" t="s">
        <v>1705</v>
      </c>
    </row>
    <row r="465" spans="13:13">
      <c r="M465" s="45" t="s">
        <v>1672</v>
      </c>
    </row>
    <row r="466" spans="13:13">
      <c r="M466" s="45" t="s">
        <v>2099</v>
      </c>
    </row>
    <row r="467" spans="13:13">
      <c r="M467" s="45" t="s">
        <v>1618</v>
      </c>
    </row>
    <row r="468" spans="13:13">
      <c r="M468" s="45" t="s">
        <v>1719</v>
      </c>
    </row>
    <row r="469" spans="13:13">
      <c r="M469" s="45" t="s">
        <v>1651</v>
      </c>
    </row>
    <row r="470" spans="13:13">
      <c r="M470" s="45" t="s">
        <v>1693</v>
      </c>
    </row>
    <row r="471" spans="13:13">
      <c r="M471" s="45" t="s">
        <v>2100</v>
      </c>
    </row>
    <row r="472" spans="13:13">
      <c r="M472" s="45" t="s">
        <v>1655</v>
      </c>
    </row>
    <row r="473" spans="13:13">
      <c r="M473" s="45" t="s">
        <v>1626</v>
      </c>
    </row>
    <row r="474" spans="13:13">
      <c r="M474" s="45" t="s">
        <v>2101</v>
      </c>
    </row>
    <row r="475" spans="13:13">
      <c r="M475" s="45" t="s">
        <v>1662</v>
      </c>
    </row>
    <row r="476" spans="13:13">
      <c r="M476" s="45" t="s">
        <v>2102</v>
      </c>
    </row>
    <row r="477" spans="13:13">
      <c r="M477" s="45" t="s">
        <v>2103</v>
      </c>
    </row>
    <row r="478" spans="13:13">
      <c r="M478" s="45" t="s">
        <v>2104</v>
      </c>
    </row>
    <row r="479" spans="13:13">
      <c r="M479" s="45" t="s">
        <v>1731</v>
      </c>
    </row>
    <row r="480" spans="13:13">
      <c r="M480" s="45" t="s">
        <v>2105</v>
      </c>
    </row>
    <row r="481" spans="2:13">
      <c r="M481" s="45" t="s">
        <v>1709</v>
      </c>
    </row>
    <row r="482" spans="2:13">
      <c r="M482" s="45" t="s">
        <v>2106</v>
      </c>
    </row>
    <row r="483" spans="2:13">
      <c r="M483" s="45" t="s">
        <v>2107</v>
      </c>
    </row>
    <row r="484" spans="2:13">
      <c r="M484" s="45" t="s">
        <v>2108</v>
      </c>
    </row>
    <row r="485" spans="2:13">
      <c r="M485" s="45" t="s">
        <v>2109</v>
      </c>
    </row>
    <row r="486" spans="2:13">
      <c r="M486" s="45" t="s">
        <v>2110</v>
      </c>
    </row>
    <row r="487" spans="2:13">
      <c r="M487" s="45" t="s">
        <v>1667</v>
      </c>
    </row>
    <row r="488" spans="2:13">
      <c r="M488" s="45" t="s">
        <v>2111</v>
      </c>
    </row>
    <row r="489" spans="2:13">
      <c r="M489" s="45" t="s">
        <v>1679</v>
      </c>
    </row>
    <row r="490" spans="2:13">
      <c r="B490" s="36"/>
      <c r="M490" s="45" t="s">
        <v>2112</v>
      </c>
    </row>
    <row r="491" spans="2:13">
      <c r="M491" s="45" t="s">
        <v>1708</v>
      </c>
    </row>
    <row r="492" spans="2:13">
      <c r="M492" s="45" t="s">
        <v>1668</v>
      </c>
    </row>
    <row r="493" spans="2:13">
      <c r="B493" s="36"/>
      <c r="M493" s="45" t="s">
        <v>2113</v>
      </c>
    </row>
    <row r="494" spans="2:13">
      <c r="B494" s="36"/>
      <c r="M494" s="45" t="s">
        <v>2114</v>
      </c>
    </row>
    <row r="495" spans="2:13">
      <c r="B495" s="36"/>
      <c r="M495" s="45" t="s">
        <v>1704</v>
      </c>
    </row>
    <row r="496" spans="2:13">
      <c r="B496" s="36"/>
      <c r="M496" s="45" t="s">
        <v>2115</v>
      </c>
    </row>
    <row r="497" spans="2:13">
      <c r="B497" s="36"/>
      <c r="M497" s="45" t="s">
        <v>2116</v>
      </c>
    </row>
    <row r="498" spans="2:13">
      <c r="B498" s="36"/>
      <c r="M498" s="45" t="s">
        <v>2117</v>
      </c>
    </row>
    <row r="499" spans="2:13">
      <c r="M499" s="45" t="s">
        <v>2118</v>
      </c>
    </row>
    <row r="500" spans="2:13">
      <c r="M500" s="45" t="s">
        <v>2119</v>
      </c>
    </row>
    <row r="501" spans="2:13">
      <c r="M501" s="45" t="s">
        <v>2120</v>
      </c>
    </row>
    <row r="502" spans="2:13">
      <c r="M502" s="45" t="s">
        <v>2121</v>
      </c>
    </row>
    <row r="503" spans="2:13">
      <c r="M503" s="45" t="s">
        <v>2122</v>
      </c>
    </row>
    <row r="504" spans="2:13">
      <c r="M504" s="45" t="s">
        <v>2123</v>
      </c>
    </row>
    <row r="505" spans="2:13">
      <c r="M505" s="45" t="s">
        <v>2124</v>
      </c>
    </row>
    <row r="506" spans="2:13">
      <c r="M506" s="45" t="s">
        <v>2125</v>
      </c>
    </row>
    <row r="507" spans="2:13">
      <c r="M507" s="45" t="s">
        <v>2126</v>
      </c>
    </row>
    <row r="508" spans="2:13">
      <c r="M508" s="45" t="s">
        <v>2127</v>
      </c>
    </row>
    <row r="509" spans="2:13">
      <c r="M509" s="45" t="s">
        <v>2128</v>
      </c>
    </row>
    <row r="510" spans="2:13">
      <c r="M510" s="45" t="s">
        <v>2129</v>
      </c>
    </row>
    <row r="511" spans="2:13">
      <c r="M511" s="45" t="s">
        <v>2130</v>
      </c>
    </row>
    <row r="512" spans="2:13">
      <c r="M512" s="45" t="s">
        <v>2131</v>
      </c>
    </row>
    <row r="513" spans="1:13">
      <c r="M513" s="45" t="s">
        <v>2132</v>
      </c>
    </row>
    <row r="514" spans="1:13">
      <c r="M514" s="45" t="s">
        <v>2133</v>
      </c>
    </row>
    <row r="515" spans="1:13">
      <c r="M515" s="45" t="s">
        <v>2134</v>
      </c>
    </row>
    <row r="516" spans="1:13">
      <c r="M516" s="45" t="s">
        <v>2135</v>
      </c>
    </row>
    <row r="517" spans="1:13">
      <c r="M517" s="45" t="s">
        <v>2136</v>
      </c>
    </row>
    <row r="518" spans="1:13">
      <c r="M518" s="45" t="s">
        <v>2137</v>
      </c>
    </row>
    <row r="519" spans="1:13">
      <c r="A519" s="36"/>
      <c r="M519" s="45" t="s">
        <v>2138</v>
      </c>
    </row>
    <row r="520" spans="1:13">
      <c r="A520" s="37"/>
      <c r="M520" s="45" t="s">
        <v>2139</v>
      </c>
    </row>
    <row r="521" spans="1:13">
      <c r="A521" s="36"/>
      <c r="M521" s="45" t="s">
        <v>2140</v>
      </c>
    </row>
    <row r="522" spans="1:13">
      <c r="A522" s="36"/>
      <c r="M522" s="45" t="s">
        <v>2141</v>
      </c>
    </row>
    <row r="523" spans="1:13">
      <c r="A523" s="36"/>
      <c r="M523" s="45" t="s">
        <v>2142</v>
      </c>
    </row>
    <row r="524" spans="1:13">
      <c r="A524" s="36"/>
      <c r="M524" s="45" t="s">
        <v>2143</v>
      </c>
    </row>
    <row r="525" spans="1:13">
      <c r="A525" s="36"/>
      <c r="M525" s="45" t="s">
        <v>2144</v>
      </c>
    </row>
    <row r="526" spans="1:13">
      <c r="A526" s="36"/>
      <c r="M526" s="45" t="s">
        <v>2145</v>
      </c>
    </row>
    <row r="527" spans="1:13">
      <c r="A527" s="36"/>
      <c r="M527" s="45" t="s">
        <v>2146</v>
      </c>
    </row>
    <row r="528" spans="1:13">
      <c r="A528" s="36"/>
      <c r="M528" s="45" t="s">
        <v>2147</v>
      </c>
    </row>
    <row r="529" spans="1:13">
      <c r="A529" s="36"/>
      <c r="M529" s="45" t="s">
        <v>2148</v>
      </c>
    </row>
    <row r="530" spans="1:13">
      <c r="A530" s="36"/>
      <c r="M530" s="45" t="s">
        <v>2149</v>
      </c>
    </row>
    <row r="531" spans="1:13">
      <c r="A531" s="36"/>
      <c r="M531" s="45" t="s">
        <v>2150</v>
      </c>
    </row>
    <row r="532" spans="1:13">
      <c r="A532" s="36"/>
      <c r="M532" s="45" t="s">
        <v>2151</v>
      </c>
    </row>
    <row r="533" spans="1:13">
      <c r="M533" s="45" t="s">
        <v>2152</v>
      </c>
    </row>
    <row r="534" spans="1:13">
      <c r="M534" s="45" t="s">
        <v>2153</v>
      </c>
    </row>
    <row r="535" spans="1:13">
      <c r="M535" s="45" t="s">
        <v>2154</v>
      </c>
    </row>
    <row r="536" spans="1:13">
      <c r="M536" s="45" t="s">
        <v>2155</v>
      </c>
    </row>
    <row r="537" spans="1:13">
      <c r="M537" s="45" t="s">
        <v>2156</v>
      </c>
    </row>
    <row r="538" spans="1:13">
      <c r="M538" s="45" t="s">
        <v>2157</v>
      </c>
    </row>
    <row r="539" spans="1:13">
      <c r="M539" s="45" t="s">
        <v>2158</v>
      </c>
    </row>
    <row r="540" spans="1:13">
      <c r="M540" s="45" t="s">
        <v>2159</v>
      </c>
    </row>
    <row r="541" spans="1:13">
      <c r="M541" s="45" t="s">
        <v>2160</v>
      </c>
    </row>
    <row r="542" spans="1:13">
      <c r="M542" s="45" t="s">
        <v>2161</v>
      </c>
    </row>
    <row r="543" spans="1:13">
      <c r="M543" s="45" t="s">
        <v>2162</v>
      </c>
    </row>
    <row r="544" spans="1:13">
      <c r="M544" s="45" t="s">
        <v>2163</v>
      </c>
    </row>
    <row r="545" spans="13:13">
      <c r="M545" s="45" t="s">
        <v>2164</v>
      </c>
    </row>
    <row r="546" spans="13:13">
      <c r="M546" s="45" t="s">
        <v>2165</v>
      </c>
    </row>
    <row r="547" spans="13:13">
      <c r="M547" s="45" t="s">
        <v>2166</v>
      </c>
    </row>
    <row r="548" spans="13:13">
      <c r="M548" s="45" t="s">
        <v>2167</v>
      </c>
    </row>
    <row r="549" spans="13:13">
      <c r="M549" s="45" t="s">
        <v>2168</v>
      </c>
    </row>
    <row r="550" spans="13:13">
      <c r="M550" s="45" t="s">
        <v>2169</v>
      </c>
    </row>
    <row r="551" spans="13:13">
      <c r="M551" s="45" t="s">
        <v>2170</v>
      </c>
    </row>
    <row r="552" spans="13:13">
      <c r="M552" s="45" t="s">
        <v>2171</v>
      </c>
    </row>
    <row r="553" spans="13:13">
      <c r="M553" s="45" t="s">
        <v>2172</v>
      </c>
    </row>
    <row r="554" spans="13:13">
      <c r="M554" s="45" t="s">
        <v>2173</v>
      </c>
    </row>
    <row r="555" spans="13:13">
      <c r="M555" s="45" t="s">
        <v>2174</v>
      </c>
    </row>
    <row r="556" spans="13:13">
      <c r="M556" s="45" t="s">
        <v>2175</v>
      </c>
    </row>
    <row r="557" spans="13:13">
      <c r="M557" s="45" t="s">
        <v>2176</v>
      </c>
    </row>
    <row r="558" spans="13:13">
      <c r="M558" s="45" t="s">
        <v>2177</v>
      </c>
    </row>
    <row r="559" spans="13:13">
      <c r="M559" s="45" t="s">
        <v>2178</v>
      </c>
    </row>
    <row r="560" spans="13:13">
      <c r="M560" s="45" t="s">
        <v>2179</v>
      </c>
    </row>
    <row r="561" spans="1:13">
      <c r="M561" s="45" t="s">
        <v>2180</v>
      </c>
    </row>
    <row r="562" spans="1:13">
      <c r="M562" s="45" t="s">
        <v>2181</v>
      </c>
    </row>
    <row r="563" spans="1:13">
      <c r="A563" s="36"/>
      <c r="M563" s="45" t="s">
        <v>2182</v>
      </c>
    </row>
    <row r="564" spans="1:13">
      <c r="A564" s="36"/>
      <c r="M564" s="45" t="s">
        <v>2183</v>
      </c>
    </row>
    <row r="565" spans="1:13">
      <c r="M565" s="45" t="s">
        <v>2184</v>
      </c>
    </row>
    <row r="566" spans="1:13">
      <c r="M566" s="45" t="s">
        <v>2185</v>
      </c>
    </row>
    <row r="567" spans="1:13">
      <c r="M567" s="45" t="s">
        <v>2186</v>
      </c>
    </row>
    <row r="568" spans="1:13">
      <c r="M568" s="45" t="s">
        <v>2187</v>
      </c>
    </row>
    <row r="569" spans="1:13">
      <c r="M569" s="45" t="s">
        <v>2188</v>
      </c>
    </row>
    <row r="570" spans="1:13">
      <c r="M570" s="45" t="s">
        <v>2189</v>
      </c>
    </row>
    <row r="571" spans="1:13">
      <c r="M571" s="45" t="s">
        <v>2190</v>
      </c>
    </row>
    <row r="572" spans="1:13">
      <c r="M572" s="45" t="s">
        <v>2191</v>
      </c>
    </row>
    <row r="573" spans="1:13">
      <c r="M573" s="45" t="s">
        <v>2192</v>
      </c>
    </row>
    <row r="574" spans="1:13">
      <c r="M574" s="45" t="s">
        <v>2193</v>
      </c>
    </row>
    <row r="575" spans="1:13">
      <c r="M575" s="45" t="s">
        <v>2194</v>
      </c>
    </row>
    <row r="576" spans="1:13">
      <c r="M576" s="45" t="s">
        <v>2195</v>
      </c>
    </row>
    <row r="577" spans="1:13">
      <c r="M577" s="45" t="s">
        <v>2196</v>
      </c>
    </row>
    <row r="578" spans="1:13">
      <c r="M578" s="45" t="s">
        <v>2197</v>
      </c>
    </row>
    <row r="579" spans="1:13">
      <c r="M579" s="45" t="s">
        <v>2198</v>
      </c>
    </row>
    <row r="580" spans="1:13">
      <c r="M580" s="45" t="s">
        <v>2199</v>
      </c>
    </row>
    <row r="581" spans="1:13">
      <c r="M581" s="45" t="s">
        <v>2200</v>
      </c>
    </row>
    <row r="582" spans="1:13">
      <c r="M582" s="45" t="s">
        <v>2201</v>
      </c>
    </row>
    <row r="583" spans="1:13">
      <c r="M583" s="45" t="s">
        <v>2202</v>
      </c>
    </row>
    <row r="584" spans="1:13">
      <c r="M584" s="45" t="s">
        <v>2203</v>
      </c>
    </row>
    <row r="585" spans="1:13">
      <c r="M585" s="45" t="s">
        <v>2204</v>
      </c>
    </row>
    <row r="586" spans="1:13">
      <c r="A586" s="36"/>
      <c r="M586" s="45" t="s">
        <v>2205</v>
      </c>
    </row>
    <row r="587" spans="1:13">
      <c r="M587" s="45" t="s">
        <v>2206</v>
      </c>
    </row>
    <row r="588" spans="1:13">
      <c r="M588" s="45" t="s">
        <v>2207</v>
      </c>
    </row>
    <row r="589" spans="1:13">
      <c r="M589" s="45" t="s">
        <v>2208</v>
      </c>
    </row>
    <row r="590" spans="1:13">
      <c r="M590" s="45" t="s">
        <v>2209</v>
      </c>
    </row>
    <row r="591" spans="1:13">
      <c r="M591" s="45" t="s">
        <v>2210</v>
      </c>
    </row>
    <row r="592" spans="1:13">
      <c r="M592" s="45" t="s">
        <v>2211</v>
      </c>
    </row>
    <row r="593" spans="13:13">
      <c r="M593" s="45" t="s">
        <v>2212</v>
      </c>
    </row>
    <row r="594" spans="13:13">
      <c r="M594" s="45" t="s">
        <v>2213</v>
      </c>
    </row>
    <row r="595" spans="13:13">
      <c r="M595" s="45" t="s">
        <v>2214</v>
      </c>
    </row>
    <row r="596" spans="13:13">
      <c r="M596" s="45" t="s">
        <v>2215</v>
      </c>
    </row>
    <row r="597" spans="13:13">
      <c r="M597" s="45" t="s">
        <v>2216</v>
      </c>
    </row>
    <row r="598" spans="13:13">
      <c r="M598" s="45" t="s">
        <v>2217</v>
      </c>
    </row>
    <row r="599" spans="13:13">
      <c r="M599" s="45" t="s">
        <v>2218</v>
      </c>
    </row>
    <row r="600" spans="13:13">
      <c r="M600" s="45" t="s">
        <v>2219</v>
      </c>
    </row>
    <row r="601" spans="13:13">
      <c r="M601" s="45" t="s">
        <v>2220</v>
      </c>
    </row>
    <row r="602" spans="13:13">
      <c r="M602" s="45" t="s">
        <v>2221</v>
      </c>
    </row>
    <row r="603" spans="13:13">
      <c r="M603" s="45" t="s">
        <v>2222</v>
      </c>
    </row>
    <row r="604" spans="13:13">
      <c r="M604" s="45" t="s">
        <v>2223</v>
      </c>
    </row>
    <row r="605" spans="13:13">
      <c r="M605" s="45" t="s">
        <v>2224</v>
      </c>
    </row>
    <row r="606" spans="13:13">
      <c r="M606" s="45" t="s">
        <v>2225</v>
      </c>
    </row>
    <row r="607" spans="13:13">
      <c r="M607" s="45" t="s">
        <v>2226</v>
      </c>
    </row>
    <row r="608" spans="13:13">
      <c r="M608" s="45" t="s">
        <v>2227</v>
      </c>
    </row>
    <row r="609" spans="13:13">
      <c r="M609" s="45" t="s">
        <v>2228</v>
      </c>
    </row>
    <row r="610" spans="13:13">
      <c r="M610" s="45" t="s">
        <v>2229</v>
      </c>
    </row>
    <row r="611" spans="13:13">
      <c r="M611" s="45" t="s">
        <v>2230</v>
      </c>
    </row>
    <row r="612" spans="13:13">
      <c r="M612" s="45" t="s">
        <v>2231</v>
      </c>
    </row>
    <row r="613" spans="13:13">
      <c r="M613" s="45" t="s">
        <v>2232</v>
      </c>
    </row>
    <row r="614" spans="13:13">
      <c r="M614" s="45" t="s">
        <v>2233</v>
      </c>
    </row>
    <row r="615" spans="13:13">
      <c r="M615" s="45" t="s">
        <v>2234</v>
      </c>
    </row>
    <row r="616" spans="13:13">
      <c r="M616" s="45" t="s">
        <v>2235</v>
      </c>
    </row>
    <row r="617" spans="13:13">
      <c r="M617" s="45" t="s">
        <v>2236</v>
      </c>
    </row>
    <row r="618" spans="13:13">
      <c r="M618" s="45" t="s">
        <v>2237</v>
      </c>
    </row>
    <row r="619" spans="13:13">
      <c r="M619" s="45" t="s">
        <v>2238</v>
      </c>
    </row>
    <row r="620" spans="13:13">
      <c r="M620" s="45" t="s">
        <v>2239</v>
      </c>
    </row>
    <row r="621" spans="13:13">
      <c r="M621" s="45" t="s">
        <v>2240</v>
      </c>
    </row>
    <row r="622" spans="13:13">
      <c r="M622" s="45" t="s">
        <v>2241</v>
      </c>
    </row>
    <row r="623" spans="13:13">
      <c r="M623" s="45" t="s">
        <v>2242</v>
      </c>
    </row>
    <row r="624" spans="13:13">
      <c r="M624" s="45" t="s">
        <v>2243</v>
      </c>
    </row>
    <row r="625" spans="13:13">
      <c r="M625" s="45" t="s">
        <v>2244</v>
      </c>
    </row>
  </sheetData>
  <autoFilter ref="M1:M625" xr:uid="{00000000-0009-0000-0000-000003000000}">
    <sortState xmlns:xlrd2="http://schemas.microsoft.com/office/spreadsheetml/2017/richdata2" ref="M2:M625">
      <sortCondition ref="M1:M625"/>
    </sortState>
  </autoFilter>
  <mergeCells count="4">
    <mergeCell ref="A103:D103"/>
    <mergeCell ref="A1:B1"/>
    <mergeCell ref="E1:F1"/>
    <mergeCell ref="I1:J1"/>
  </mergeCells>
  <phoneticPr fontId="25" type="noConversion"/>
  <conditionalFormatting sqref="F2:F98">
    <cfRule type="duplicateValues" dxfId="0" priority="3"/>
  </conditionalFormatting>
  <dataValidations disablePrompts="1" count="1">
    <dataValidation type="list" allowBlank="1" showInputMessage="1" showErrorMessage="1" error="请选择下拉列表中的一项" sqref="A570" xr:uid="{00000000-0002-0000-0300-000000000000}">
      <formula1>"国家（重点）实验室,教育部重点实验室,国家文科基础学科人才培养和科学研究基地,其他省部级重点实验室,省部级以下重点实验室,无"</formula1>
    </dataValidation>
  </dataValidation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Templat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4" baseType="variant">
      <vt:variant>
        <vt:lpstr>工作表</vt:lpstr>
      </vt:variant>
      <vt:variant>
        <vt:i4>4</vt:i4>
      </vt:variant>
      <vt:variant>
        <vt:lpstr>命名范围</vt:lpstr>
      </vt:variant>
      <vt:variant>
        <vt:i4>130</vt:i4>
      </vt:variant>
    </vt:vector>
  </HeadingPairs>
  <TitlesOfParts>
    <vt:vector size="134" baseType="lpstr">
      <vt:lpstr>填写说明</vt:lpstr>
      <vt:lpstr>项目信息统计表</vt:lpstr>
      <vt:lpstr>二级学科目录</vt:lpstr>
      <vt:lpstr>辅助数据</vt:lpstr>
      <vt:lpstr>二级学科目录!_Toc201935179</vt:lpstr>
      <vt:lpstr>二级学科目录!_Toc201935180</vt:lpstr>
      <vt:lpstr>二级学科目录!_Toc201935181</vt:lpstr>
      <vt:lpstr>二级学科目录!_Toc201935182</vt:lpstr>
      <vt:lpstr>二级学科目录!_Toc201935183</vt:lpstr>
      <vt:lpstr>二级学科目录!_Toc201935184</vt:lpstr>
      <vt:lpstr>二级学科目录!_Toc201935185</vt:lpstr>
      <vt:lpstr>二级学科目录!_Toc201935186</vt:lpstr>
      <vt:lpstr>二级学科目录!_Toc201935187</vt:lpstr>
      <vt:lpstr>二级学科目录!_Toc201935188</vt:lpstr>
      <vt:lpstr>二级学科目录!_Toc201935189</vt:lpstr>
      <vt:lpstr>二级学科目录!_Toc201935190</vt:lpstr>
      <vt:lpstr>二级学科目录!_Toc201935191</vt:lpstr>
      <vt:lpstr>二级学科目录!_Toc201935192</vt:lpstr>
      <vt:lpstr>二级学科目录!_Toc201935193</vt:lpstr>
      <vt:lpstr>二级学科目录!_Toc201935194</vt:lpstr>
      <vt:lpstr>二级学科目录!_Toc201935195</vt:lpstr>
      <vt:lpstr>二级学科目录!_Toc201935196</vt:lpstr>
      <vt:lpstr>二级学科目录!_Toc201935197</vt:lpstr>
      <vt:lpstr>二级学科目录!_Toc201935198</vt:lpstr>
      <vt:lpstr>二级学科目录!_Toc201935199</vt:lpstr>
      <vt:lpstr>二级学科目录!_Toc201935200</vt:lpstr>
      <vt:lpstr>二级学科目录!_Toc201935201</vt:lpstr>
      <vt:lpstr>二级学科目录!_Toc201935202</vt:lpstr>
      <vt:lpstr>二级学科目录!_Toc201935203</vt:lpstr>
      <vt:lpstr>二级学科目录!_Toc201935204</vt:lpstr>
      <vt:lpstr>二级学科目录!_Toc201935205</vt:lpstr>
      <vt:lpstr>二级学科目录!_Toc201935206</vt:lpstr>
      <vt:lpstr>二级学科目录!_Toc201935207</vt:lpstr>
      <vt:lpstr>二级学科目录!_Toc201935208</vt:lpstr>
      <vt:lpstr>二级学科目录!_Toc201935209</vt:lpstr>
      <vt:lpstr>二级学科目录!_Toc201935210</vt:lpstr>
      <vt:lpstr>二级学科目录!_Toc201935211</vt:lpstr>
      <vt:lpstr>二级学科目录!_Toc201935212</vt:lpstr>
      <vt:lpstr>二级学科目录!_Toc201935213</vt:lpstr>
      <vt:lpstr>二级学科目录!_Toc201935214</vt:lpstr>
      <vt:lpstr>二级学科目录!_Toc201935215</vt:lpstr>
      <vt:lpstr>二级学科目录!_Toc201935216</vt:lpstr>
      <vt:lpstr>二级学科目录!_Toc201935217</vt:lpstr>
      <vt:lpstr>二级学科目录!_Toc201935218</vt:lpstr>
      <vt:lpstr>二级学科目录!_Toc201935219</vt:lpstr>
      <vt:lpstr>二级学科目录!_Toc201935220</vt:lpstr>
      <vt:lpstr>二级学科目录!_Toc201935221</vt:lpstr>
      <vt:lpstr>二级学科目录!_Toc201935222</vt:lpstr>
      <vt:lpstr>二级学科目录!_Toc201935223</vt:lpstr>
      <vt:lpstr>二级学科目录!_Toc201935224</vt:lpstr>
      <vt:lpstr>二级学科目录!_Toc201935225</vt:lpstr>
      <vt:lpstr>二级学科目录!_Toc201935226</vt:lpstr>
      <vt:lpstr>二级学科目录!_Toc201935227</vt:lpstr>
      <vt:lpstr>二级学科目录!_Toc201935228</vt:lpstr>
      <vt:lpstr>二级学科目录!_Toc201935229</vt:lpstr>
      <vt:lpstr>二级学科目录!_Toc201935230</vt:lpstr>
      <vt:lpstr>二级学科目录!_Toc201935231</vt:lpstr>
      <vt:lpstr>二级学科目录!_Toc201935232</vt:lpstr>
      <vt:lpstr>二级学科目录!_Toc201935233</vt:lpstr>
      <vt:lpstr>二级学科目录!_Toc201935234</vt:lpstr>
      <vt:lpstr>二级学科目录!_Toc201935235</vt:lpstr>
      <vt:lpstr>二级学科目录!_Toc201935236</vt:lpstr>
      <vt:lpstr>二级学科目录!_Toc201935237</vt:lpstr>
      <vt:lpstr>二级学科目录!_Toc201935238</vt:lpstr>
      <vt:lpstr>二级学科目录!_Toc201935239</vt:lpstr>
      <vt:lpstr>二级学科目录!_Toc201935240</vt:lpstr>
      <vt:lpstr>二级学科目录!_Toc201935241</vt:lpstr>
      <vt:lpstr>二级学科目录!_Toc201935242</vt:lpstr>
      <vt:lpstr>二级学科目录!_Toc201935243</vt:lpstr>
      <vt:lpstr>二级学科目录!_Toc201935244</vt:lpstr>
      <vt:lpstr>二级学科目录!_Toc201935245</vt:lpstr>
      <vt:lpstr>二级学科目录!_Toc201935246</vt:lpstr>
      <vt:lpstr>二级学科目录!_Toc201935247</vt:lpstr>
      <vt:lpstr>二级学科目录!_Toc201935248</vt:lpstr>
      <vt:lpstr>二级学科目录!_Toc201935249</vt:lpstr>
      <vt:lpstr>二级学科目录!_Toc201935250</vt:lpstr>
      <vt:lpstr>二级学科目录!_Toc201935251</vt:lpstr>
      <vt:lpstr>二级学科目录!_Toc201935253</vt:lpstr>
      <vt:lpstr>二级学科目录!_Toc201935254</vt:lpstr>
      <vt:lpstr>二级学科目录!_Toc201935255</vt:lpstr>
      <vt:lpstr>二级学科目录!_Toc201935256</vt:lpstr>
      <vt:lpstr>二级学科目录!_Toc201935257</vt:lpstr>
      <vt:lpstr>二级学科目录!_Toc201935258</vt:lpstr>
      <vt:lpstr>二级学科目录!_Toc201935259</vt:lpstr>
      <vt:lpstr>二级学科目录!_Toc201935260</vt:lpstr>
      <vt:lpstr>二级学科目录!_Toc201935261</vt:lpstr>
      <vt:lpstr>二级学科目录!_Toc201935262</vt:lpstr>
      <vt:lpstr>二级学科目录!_Toc201935263</vt:lpstr>
      <vt:lpstr>二级学科目录!_Toc201935264</vt:lpstr>
      <vt:lpstr>二级学科目录!_Toc201935265</vt:lpstr>
      <vt:lpstr>二级学科目录!_Toc201935266</vt:lpstr>
      <vt:lpstr>二级学科目录!_Toc201935267</vt:lpstr>
      <vt:lpstr>二级学科目录!_Toc201935268</vt:lpstr>
      <vt:lpstr>二级学科目录!_Toc201935269</vt:lpstr>
      <vt:lpstr>二级学科目录!_Toc201935270</vt:lpstr>
      <vt:lpstr>二级学科目录!_Toc201935271</vt:lpstr>
      <vt:lpstr>二级学科目录!_Toc201935272</vt:lpstr>
      <vt:lpstr>二级学科目录!_Toc201935273</vt:lpstr>
      <vt:lpstr>二级学科目录!_Toc201935274</vt:lpstr>
      <vt:lpstr>二级学科目录!_Toc201935275</vt:lpstr>
      <vt:lpstr>二级学科目录!_Toc201935276</vt:lpstr>
      <vt:lpstr>二级学科目录!_Toc201935277</vt:lpstr>
      <vt:lpstr>二级学科目录!_Toc201935278</vt:lpstr>
      <vt:lpstr>二级学科目录!_Toc201935279</vt:lpstr>
      <vt:lpstr>二级学科目录!_Toc201935280</vt:lpstr>
      <vt:lpstr>二级学科目录!_Toc201935281</vt:lpstr>
      <vt:lpstr>二级学科目录!_Toc201935282</vt:lpstr>
      <vt:lpstr>二级学科目录!_Toc201935283</vt:lpstr>
      <vt:lpstr>二级学科目录!_Toc201935284</vt:lpstr>
      <vt:lpstr>二级学科目录!_Toc201935285</vt:lpstr>
      <vt:lpstr>二级学科目录!_Toc201935286</vt:lpstr>
      <vt:lpstr>二级学科目录!_Toc201935287</vt:lpstr>
      <vt:lpstr>二级学科目录!_Toc201935288</vt:lpstr>
      <vt:lpstr>二级学科目录!_Toc201935289</vt:lpstr>
      <vt:lpstr>二级学科目录!_Toc201935290</vt:lpstr>
      <vt:lpstr>二级学科目录!_Toc201935291</vt:lpstr>
      <vt:lpstr>二级学科目录!_Toc201935292</vt:lpstr>
      <vt:lpstr>二级学科目录!_Toc201935293</vt:lpstr>
      <vt:lpstr>二级学科目录!_Toc201935294</vt:lpstr>
      <vt:lpstr>二级学科目录!_Toc201935295</vt:lpstr>
      <vt:lpstr>二级学科目录!_Toc201935297</vt:lpstr>
      <vt:lpstr>二级学科目录!_Toc201935298</vt:lpstr>
      <vt:lpstr>二级学科目录!_Toc201935299</vt:lpstr>
      <vt:lpstr>二级学科目录!_Toc201935301</vt:lpstr>
      <vt:lpstr>二级学科目录!_Toc201935302</vt:lpstr>
      <vt:lpstr>二级学科目录!OLE_LINK3</vt:lpstr>
      <vt:lpstr>国家文科基础学科人才培养和科学研究基地</vt:lpstr>
      <vt:lpstr>国家重点实验室</vt:lpstr>
      <vt:lpstr>国民经济行业分类代码</vt:lpstr>
      <vt:lpstr>教育部重点实验室</vt:lpstr>
      <vt:lpstr>其他省部级重点实验室</vt:lpstr>
      <vt:lpstr>无</vt:lpstr>
      <vt:lpstr>学院编号</vt:lpstr>
      <vt:lpstr>一级学科代码</vt:lpstr>
    </vt:vector>
  </TitlesOfParts>
  <Manager/>
  <Company/>
  <LinksUpToDate>false</LinksUpToDate>
  <CharactersWithSpaces>0</CharactersWithSpaces>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ibm</dc:creator>
  <cp:keywords/>
  <dc:description/>
  <cp:lastModifiedBy>Z</cp:lastModifiedBy>
  <cp:revision/>
  <cp:lastPrinted>2018-05-22T08:13:03Z</cp:lastPrinted>
  <dcterms:created xsi:type="dcterms:W3CDTF">1996-12-17T01:32:42Z</dcterms:created>
  <dcterms:modified xsi:type="dcterms:W3CDTF">2023-07-23T11:11:48Z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2052-9.1.0.4984</vt:lpwstr>
  </property>
</Properties>
</file>